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对账!$1:$37</definedName>
  </definedNames>
  <calcPr calcId="144525"/>
</workbook>
</file>

<file path=xl/sharedStrings.xml><?xml version="1.0" encoding="utf-8"?>
<sst xmlns="http://schemas.openxmlformats.org/spreadsheetml/2006/main" count="840" uniqueCount="306">
  <si>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</si>
  <si>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</si>
  <si>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</si>
  <si>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</si>
  <si>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</si>
  <si>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</si>
  <si>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</si>
  <si>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</si>
  <si>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</si>
  <si>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</si>
  <si>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</si>
  <si>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</si>
  <si>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</si>
  <si>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</si>
  <si>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</si>
  <si>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</si>
  <si>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</si>
  <si>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</si>
  <si>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</si>
  <si>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</si>
  <si>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</si>
  <si>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</si>
  <si>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</si>
  <si>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</si>
  <si>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</si>
  <si>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</si>
  <si>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取消</t>
  </si>
  <si>
    <t>[孟买]孟买戈尔甘丽笙酒店(Radisson Mumbai Goregaon)(55812230)</t>
  </si>
  <si>
    <t>高级房&lt;不退款&gt;&lt;2人入住&gt;</t>
  </si>
  <si>
    <t>HKD</t>
  </si>
  <si>
    <t>PATEL/PRITI</t>
  </si>
  <si>
    <t>CA13030210928HKD</t>
  </si>
  <si>
    <t>未提现</t>
  </si>
  <si>
    <t>携程开票</t>
  </si>
  <si>
    <t>正常</t>
  </si>
  <si>
    <t>[法兰克福]法兰克福市中心万豪居家酒店(Residence Inn by Marriott Frankfurt City Center)(55269727)</t>
  </si>
  <si>
    <t>经济大床一室房&lt;2人入住&gt;&lt;不退款&gt;&lt;早餐&gt;</t>
  </si>
  <si>
    <t>WANG/ZUOJUN,WANG/ZUOJUN</t>
  </si>
  <si>
    <t>[巴黎]巴黎巴士底波泰酒店美憬阁索菲特酒店(Hôtel Paris Bastille Boutet - MGallery by Sofitel)(55852044)</t>
  </si>
  <si>
    <t>高级大号床房&lt;不退款&gt;&lt;2人入住&gt;</t>
  </si>
  <si>
    <t>Bergounhe/Romain</t>
  </si>
  <si>
    <t>A064VIN510；518277118</t>
  </si>
  <si>
    <t>[波苏埃洛-德阿拉尔孔]欧洲之星马德里酒店(Eurostars I-Hotel Madrid)(55733308)</t>
  </si>
  <si>
    <t>双人床房&lt;不退款&gt;&lt;2人入住&gt;</t>
  </si>
  <si>
    <t>Lorente  sala/Francisca,Leonis Abril/Antonio</t>
  </si>
  <si>
    <t>[盖雷]舒适阿克莱尔盖雷英式酒店(Brit Hotel Confort Auclair Gueret)(80332882)</t>
  </si>
  <si>
    <t>舒适双人间&lt;不退款&gt;&lt;2人入住&gt;</t>
  </si>
  <si>
    <t>Thuet/Mireille</t>
  </si>
  <si>
    <t>55-131574-5016</t>
  </si>
  <si>
    <t>[纽约]纽约中央公园艾美酒店(Le Méridien New York, Central Park)(60467145)</t>
  </si>
  <si>
    <t>1卧室翻新中央公园特大床套房带沙发床&lt;不退款&gt;&lt;2人入住&gt;</t>
  </si>
  <si>
    <t>Zou/Jiapeng,Wang/Hong</t>
  </si>
  <si>
    <t>[沃特伯里]沃特伯里市中心万怡酒店(Courtyard Waterbury Downtown)(55720178)</t>
  </si>
  <si>
    <t>双床房&lt;不退款&gt;&lt;2人入住&gt;</t>
  </si>
  <si>
    <t>Stanco/Christina</t>
  </si>
  <si>
    <t>[维也纳]维也纳普拉特公园/博览会万怡酒店(Courtyard by Marriott Vienna Prater/Messe)(68027983)</t>
  </si>
  <si>
    <t>标准双床房&lt;不退款&gt;&lt;2人入住&gt;</t>
  </si>
  <si>
    <t>Draxler/Johann</t>
  </si>
  <si>
    <t>[泗水]泗水福朋喜来登酒店(Four Points by Sheraton Surabaya)(55851740)</t>
  </si>
  <si>
    <t>豪华双床房&lt;早餐&gt;&lt;不退款&gt;&lt;2人入住&gt;</t>
  </si>
  <si>
    <t>Rozi/Zikry</t>
  </si>
  <si>
    <t>[芭堤雅]芭堤雅万丽度假村及水疗中心(Renaissance Pattaya Resort &amp; Spa)(55861934)</t>
  </si>
  <si>
    <t>豪华城景特大床房&lt;2人入住&gt;&lt;不退款&gt;&lt;早餐&gt;</t>
  </si>
  <si>
    <t>ITNGAM/NATRADA</t>
  </si>
  <si>
    <t>[拉斯维加斯]卢克索酒店(Luxor Hotel &amp; Casino)(60494169)</t>
  </si>
  <si>
    <t>塔楼甄选特大床房&lt;不退款&gt;&lt;2人入住&gt;</t>
  </si>
  <si>
    <t>HOWARD/Joseph</t>
  </si>
  <si>
    <t>[奥兰多]维斯塔纳乡间别墅喜来登度假酒店(Sheraton Vistana Villages Resort Villas, I-Drive/Orlando)(55320472)</t>
  </si>
  <si>
    <t>2卧别墅带沙发床和阳台&lt;不退款&gt;&lt;2人入住&gt;</t>
  </si>
  <si>
    <t>Wang/jiaying,Song/Yifei</t>
  </si>
  <si>
    <t>[雅加达]PGC西利利坦法维酒店(Favehotel PGC Cililitan)(56140590)</t>
  </si>
  <si>
    <t>绝妙房&lt;不退款&gt;&lt;2人入住&gt;</t>
  </si>
  <si>
    <t>Subroto/Agus</t>
  </si>
  <si>
    <t>[布城]普特拉贾亚艾美度假酒店(Le Meridien Putrajaya)(68027945)</t>
  </si>
  <si>
    <t>招牌双床房&lt;2人入住&gt;&lt;不退款&gt;&lt;早餐&gt;</t>
  </si>
  <si>
    <t>Bakar/Basir</t>
  </si>
  <si>
    <t>[迪拜]迪拜弗兰克鲁丁特勒潘套房酒店(Treppan Hotel &amp; Suites by Fakhruddin)(57259181)</t>
  </si>
  <si>
    <t>一卧室套房&lt;不退款&gt;&lt;2人入住&gt;</t>
  </si>
  <si>
    <t>Khan/Muhammad Ayaz</t>
  </si>
  <si>
    <t>[利物浦]利物浦康铂酒店(Campanile Liverpool)(55402838)</t>
  </si>
  <si>
    <t>jackson/Jason</t>
  </si>
  <si>
    <t>[兰斯]兰斯苏德普瑞米尔经典酒店 - 博扎讷(Premiere Classe Reims Sud - Bezannes)(70791114)</t>
  </si>
  <si>
    <t>标准3张单人床间&lt;不退款&gt;&lt;2人入住&gt;</t>
  </si>
  <si>
    <t>GONZALEZ REYES/JULIO</t>
  </si>
  <si>
    <t>Zulkifli/Zulhaniza</t>
  </si>
  <si>
    <t>[佩勒]普瑞米尔洛纳佩厄经典酒店(Premiere Classe Roanne Perreux)(70789701)</t>
  </si>
  <si>
    <t>双人房&lt;不退款&gt;&lt;2人入住&gt;</t>
  </si>
  <si>
    <t>AMIOT/ALAIN</t>
  </si>
  <si>
    <t>[威尼斯]威尼斯梅斯特雷喜来登福朋酒店(Four Points by Sheraton Venice Mestre)(55478232)</t>
  </si>
  <si>
    <t>经典双床房&lt;2人入住&gt;&lt;不退款&gt;&lt;早餐&gt;</t>
  </si>
  <si>
    <t>Lee/Hai Woong</t>
  </si>
  <si>
    <t>豪华特大床房&lt;早餐&gt;&lt;不退款&gt;&lt;2人入住&gt;</t>
  </si>
  <si>
    <t>[首尔]乌里 &amp; 酒店(HOTEL URI&amp;)(55465481)</t>
  </si>
  <si>
    <t>高级大床房&lt;不退款&gt;&lt;2人入住&gt;</t>
  </si>
  <si>
    <t>MOON/JAEHUN</t>
  </si>
  <si>
    <t>[Bancarkembar]普禾加多阿斯顿会议中心酒店(Aston Imperium Purwokerto Hotel &amp; Convention Center)(55573074)</t>
  </si>
  <si>
    <t>豪华间&lt;不退款&gt;&lt;2人入住&gt;</t>
  </si>
  <si>
    <t>Ramadhani/Faradina Nur</t>
  </si>
  <si>
    <t>[华沙]华沙威斯汀酒店(The Westin Warsaw)(55414247)</t>
  </si>
  <si>
    <t>城景经典特大床房&lt;2人入住&gt;&lt;不退款&gt;&lt;早餐&gt;</t>
  </si>
  <si>
    <t>Koncewicz/Piotr</t>
  </si>
  <si>
    <t>[苏卡布米]苏卡布米斯帕克斯奥迪安酒店(Sparks Odeon Sukabumi)(69451946)</t>
  </si>
  <si>
    <t>高级房间&lt;不退款&gt;&lt;2人入住&gt;</t>
  </si>
  <si>
    <t>Marie/Helmy mansur</t>
  </si>
  <si>
    <t>[法兰克福]法兰克福万豪酒店(Frankfurt Marriott Hotel)(68027987)</t>
  </si>
  <si>
    <t>大床工作室房-高层&lt;2人入住&gt;&lt;不退款&gt;&lt;早餐&gt;</t>
  </si>
  <si>
    <t>LIN/XIAOSHUANG</t>
  </si>
  <si>
    <t>[巴淡岛]阿斯顿·吉迪恩·巴淡酒店(Aston Inn Gideon Batam)(55337050)</t>
  </si>
  <si>
    <t>Andalisa/Rilla</t>
  </si>
  <si>
    <t>[新加坡]新加坡京华酒店 (Staycation Approved)(Hotel Royal Singapore (Staycation Approved))(55465127)</t>
  </si>
  <si>
    <t>Twin/Double room - Deluxe&lt;1&gt;&lt;不退款&gt;&lt;2人入住&gt;</t>
  </si>
  <si>
    <t>salleh/shazrul</t>
  </si>
  <si>
    <t>退单</t>
  </si>
  <si>
    <t>[贝尔克里克]维多利亚广场佩托斯基万怡酒店(Courtyard by Marriott Petoskey at Victories Square)(68030176)</t>
  </si>
  <si>
    <t>特大床房&lt;不退款&gt;&lt;2人入住&gt;</t>
  </si>
  <si>
    <t>Savedes/Nick Samuel</t>
  </si>
  <si>
    <t>，</t>
  </si>
  <si>
    <t>16258071675此单多收2645元退回</t>
  </si>
  <si>
    <t>16302441745此单多收1194元退回</t>
  </si>
  <si>
    <t>18620 HKD</t>
  </si>
  <si>
    <t>A210928111553481</t>
  </si>
  <si>
    <t>A210928111618925</t>
  </si>
  <si>
    <t>总计：18620元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</si>
  <si>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</si>
  <si>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</si>
  <si>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</si>
  <si>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</si>
  <si>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</si>
  <si>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</si>
  <si>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</si>
  <si>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</si>
  <si>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</si>
  <si>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</si>
  <si>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</si>
  <si>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</si>
  <si>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</si>
  <si>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</si>
  <si>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</si>
  <si>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</si>
  <si>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</si>
  <si>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2021-09-17</t>
  </si>
  <si>
    <t>2256982</t>
  </si>
  <si>
    <t>法兰克福市中心万豪长住酒店</t>
  </si>
  <si>
    <t>WANG ZUOJUN,WANG ZUOJUN</t>
  </si>
  <si>
    <t>2021-09-23</t>
  </si>
  <si>
    <t>2021-09-25</t>
  </si>
  <si>
    <t>退房日周结</t>
  </si>
  <si>
    <t>1591.17</t>
  </si>
  <si>
    <t>1915.00</t>
  </si>
  <si>
    <t>0</t>
  </si>
  <si>
    <t>0.00</t>
  </si>
  <si>
    <t>携程汇智国际直连</t>
  </si>
  <si>
    <t>2021-09-17 19:05:34</t>
  </si>
  <si>
    <t>否</t>
  </si>
  <si>
    <t>汇智国际旅游发展有限公司</t>
  </si>
  <si>
    <t>直连</t>
  </si>
  <si>
    <t>2021-09-18</t>
  </si>
  <si>
    <t>2257491</t>
  </si>
  <si>
    <t>索菲特美憬阁巴黎巴士底布泰酒店</t>
  </si>
  <si>
    <t>Bergounhe Romain</t>
  </si>
  <si>
    <t>2021-09-24</t>
  </si>
  <si>
    <t>1666.46</t>
  </si>
  <si>
    <t>2002.00</t>
  </si>
  <si>
    <t>2021-09-18 04:52:14</t>
  </si>
  <si>
    <t>2021-09-19</t>
  </si>
  <si>
    <t>2258959</t>
  </si>
  <si>
    <t>欧洲之星马德里酒店</t>
  </si>
  <si>
    <t>Lorente  sala Francisca,Leonis Abril Antonio</t>
  </si>
  <si>
    <t>424.85</t>
  </si>
  <si>
    <t>511.00</t>
  </si>
  <si>
    <t>2021-09-19 16:49:04</t>
  </si>
  <si>
    <t>2021-09-20</t>
  </si>
  <si>
    <t>2259667</t>
  </si>
  <si>
    <t>舒适阿克莱尔盖雷英式酒店</t>
  </si>
  <si>
    <t>Thuet Mireille</t>
  </si>
  <si>
    <t>422.35</t>
  </si>
  <si>
    <t>508.00</t>
  </si>
  <si>
    <t>2021-09-20 14:33:08</t>
  </si>
  <si>
    <t>2021-09-21</t>
  </si>
  <si>
    <t>2260150</t>
  </si>
  <si>
    <t>纽约中央公园艾美酒店</t>
  </si>
  <si>
    <t>Zou Jiapeng,Wang Hong</t>
  </si>
  <si>
    <t>3304.82</t>
  </si>
  <si>
    <t>3975.00</t>
  </si>
  <si>
    <t>2021-09-21 00:54:56</t>
  </si>
  <si>
    <t>2260199</t>
  </si>
  <si>
    <t>沃特伯里市中心万怡酒店</t>
  </si>
  <si>
    <t>Stanco Christina</t>
  </si>
  <si>
    <t>1028.26</t>
  </si>
  <si>
    <t>1235.00</t>
  </si>
  <si>
    <t>2021-09-21 02:57:30</t>
  </si>
  <si>
    <t>2260518</t>
  </si>
  <si>
    <t>维也纳普拉特公园/博览会万怡酒店</t>
  </si>
  <si>
    <t>Draxler Johann</t>
  </si>
  <si>
    <t>759.33</t>
  </si>
  <si>
    <t>912.00</t>
  </si>
  <si>
    <t>2021-09-21 17:41:20</t>
  </si>
  <si>
    <t>2260597</t>
  </si>
  <si>
    <t>泗水福朋喜来登酒店</t>
  </si>
  <si>
    <t>Rozi Zikry</t>
  </si>
  <si>
    <t>333.87</t>
  </si>
  <si>
    <t>401.00</t>
  </si>
  <si>
    <t>2021-09-21 19:58:45</t>
  </si>
  <si>
    <t>2021-09-22</t>
  </si>
  <si>
    <t>2260803</t>
  </si>
  <si>
    <t>芭提雅万丽酒店</t>
  </si>
  <si>
    <t>ITNGAM NATRADA</t>
  </si>
  <si>
    <t>526.85</t>
  </si>
  <si>
    <t>633.00</t>
  </si>
  <si>
    <t>2021-09-22 02:43:17</t>
  </si>
  <si>
    <t>2260995</t>
  </si>
  <si>
    <t>拉斯维加斯卢克索赌场酒店</t>
  </si>
  <si>
    <t>HOWARD Joseph</t>
  </si>
  <si>
    <t>2342.09</t>
  </si>
  <si>
    <t>2814.00</t>
  </si>
  <si>
    <t>2021-09-22 11:09:34</t>
  </si>
  <si>
    <t>2261010</t>
  </si>
  <si>
    <t>喜来登维斯塔纳乡村别墅度假酒店</t>
  </si>
  <si>
    <t>Wang jiaying,Song Yifei</t>
  </si>
  <si>
    <t>1964.23</t>
  </si>
  <si>
    <t>2360.00</t>
  </si>
  <si>
    <t>2021-09-22 11:33:01</t>
  </si>
  <si>
    <t>2261124</t>
  </si>
  <si>
    <t>PGC西利利坦法维酒店</t>
  </si>
  <si>
    <t>Subroto Agus</t>
  </si>
  <si>
    <t>362.88</t>
  </si>
  <si>
    <t>436.00</t>
  </si>
  <si>
    <t>2021-09-22 14:16:45</t>
  </si>
  <si>
    <t>2261241</t>
  </si>
  <si>
    <t>吉隆坡布特拉再也艾美酒店</t>
  </si>
  <si>
    <t>Bakar Basir</t>
  </si>
  <si>
    <t>1655.44</t>
  </si>
  <si>
    <t>1989.00</t>
  </si>
  <si>
    <t>2021-09-22 16:37:01</t>
  </si>
  <si>
    <t>2261379</t>
  </si>
  <si>
    <t>迪拜弗兰克鲁丁特勒潘套房酒店</t>
  </si>
  <si>
    <t>Khan Muhammad Ayaz</t>
  </si>
  <si>
    <t>843.95</t>
  </si>
  <si>
    <t>1014.00</t>
  </si>
  <si>
    <t>2021-09-22 18:53:15</t>
  </si>
  <si>
    <t>2261744</t>
  </si>
  <si>
    <t>利物浦康铂酒店</t>
  </si>
  <si>
    <t>jackson Jason</t>
  </si>
  <si>
    <t>2021-09-23 05:03:23</t>
  </si>
  <si>
    <t>2261783</t>
  </si>
  <si>
    <t>兰斯苏德普瑞米尔经典酒店 - 博扎讷</t>
  </si>
  <si>
    <t>GONZALEZ REYES JULIO</t>
  </si>
  <si>
    <t>348.44</t>
  </si>
  <si>
    <t>419.00</t>
  </si>
  <si>
    <t>2021-09-23 07:08:39</t>
  </si>
  <si>
    <t>2261902</t>
  </si>
  <si>
    <t>Zulkifli Zulhaniza</t>
  </si>
  <si>
    <t>596.26</t>
  </si>
  <si>
    <t>717.00</t>
  </si>
  <si>
    <t>2021-09-23 10:41:50</t>
  </si>
  <si>
    <t>2262227</t>
  </si>
  <si>
    <t>罗阿讷-佩勒高级酒店</t>
  </si>
  <si>
    <t>AMIOT ALAIN</t>
  </si>
  <si>
    <t>219.54</t>
  </si>
  <si>
    <t>264.00</t>
  </si>
  <si>
    <t>2021-09-23 16:22:37</t>
  </si>
  <si>
    <t>2262419</t>
  </si>
  <si>
    <t>威尼斯梅斯特雷福朋喜来登酒店</t>
  </si>
  <si>
    <t>Lee Hai Woong</t>
  </si>
  <si>
    <t>509.77</t>
  </si>
  <si>
    <t>613.00</t>
  </si>
  <si>
    <t>2021-09-23 19:43:28</t>
  </si>
  <si>
    <t>2262472</t>
  </si>
  <si>
    <t>333.47</t>
  </si>
  <si>
    <t>2021-09-23 20:30:41</t>
  </si>
  <si>
    <t>2263091</t>
  </si>
  <si>
    <t>普禾加多阿斯顿会议中心酒店</t>
  </si>
  <si>
    <t>Ramadhani Faradina Nur</t>
  </si>
  <si>
    <t>236.00</t>
  </si>
  <si>
    <t>284.00</t>
  </si>
  <si>
    <t>2021-09-24 13:22:01</t>
  </si>
  <si>
    <t>2263240</t>
  </si>
  <si>
    <t>华沙威斯汀酒店</t>
  </si>
  <si>
    <t>Koncewicz Piotr</t>
  </si>
  <si>
    <t>513.56</t>
  </si>
  <si>
    <t>618.00</t>
  </si>
  <si>
    <t>2021-09-24 15:30:46</t>
  </si>
  <si>
    <t>2263262</t>
  </si>
  <si>
    <t>火花奥登苏加武眉酒店</t>
  </si>
  <si>
    <t>Marie Helmy mansur</t>
  </si>
  <si>
    <t>132.13</t>
  </si>
  <si>
    <t>159.00</t>
  </si>
  <si>
    <t>2021-09-24 15:50:13</t>
  </si>
  <si>
    <t>2263276</t>
  </si>
  <si>
    <t>法兰克福万豪酒店</t>
  </si>
  <si>
    <t>LIN XIAOSHUANG</t>
  </si>
  <si>
    <t>951.50</t>
  </si>
  <si>
    <t>1145.00</t>
  </si>
  <si>
    <t>2021-09-24 16:05:54</t>
  </si>
  <si>
    <t>2263624</t>
  </si>
  <si>
    <t>阿斯顿·吉迪恩·巴淡酒店</t>
  </si>
  <si>
    <t>Andalisa Rilla</t>
  </si>
  <si>
    <t>147.92</t>
  </si>
  <si>
    <t>178.00</t>
  </si>
  <si>
    <t>2021-09-24 21:00:53</t>
  </si>
  <si>
    <t>2263716</t>
  </si>
  <si>
    <t>新加坡京华酒店</t>
  </si>
  <si>
    <t>salleh shazrul</t>
  </si>
  <si>
    <t>773.66</t>
  </si>
  <si>
    <t>931.00</t>
  </si>
  <si>
    <t>2021-09-24 22:14:32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</si>
</sst>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8" borderId="5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21" fillId="6" borderId="2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16258071675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44459</v>
      </c>
      <c r="G2" s="5">
        <v>44464</v>
      </c>
      <c r="H2" s="4">
        <v>1</v>
      </c>
      <c r="I2" s="4">
        <v>5</v>
      </c>
      <c r="J2" s="4">
        <v>5</v>
      </c>
      <c r="K2" s="4" t="s">
        <v>29</v>
      </c>
      <c r="L2" s="4">
        <v>-2645</v>
      </c>
      <c r="M2" s="4">
        <v>-2645</v>
      </c>
      <c r="N2" s="4" t="s">
        <v>30</v>
      </c>
      <c r="O2" s="4" t="s">
        <v>31</v>
      </c>
      <c r="P2" s="4" t="s">
        <v>32</v>
      </c>
      <c r="Q2" s="4">
        <v>0</v>
      </c>
      <c r="R2" s="6">
        <v>44450</v>
      </c>
      <c r="S2" s="5">
        <v>44467</v>
      </c>
      <c r="T2" s="4" t="s">
        <v>33</v>
      </c>
      <c r="U2" s="4">
        <v>-2645</v>
      </c>
      <c r="V2" s="4">
        <v>0</v>
      </c>
      <c r="W2" s="4">
        <v>0</v>
      </c>
      <c r="X2" s="4"/>
      <c r="Y2" s="4">
        <v>9203096</v>
      </c>
    </row>
    <row r="3" s="4" customFormat="1" spans="1:25">
      <c r="A3" s="4">
        <v>16306861141</v>
      </c>
      <c r="B3" s="4" t="s">
        <v>25</v>
      </c>
      <c r="C3" s="4" t="s">
        <v>34</v>
      </c>
      <c r="D3" s="4" t="s">
        <v>35</v>
      </c>
      <c r="E3" s="4" t="s">
        <v>36</v>
      </c>
      <c r="F3" s="5">
        <v>44462</v>
      </c>
      <c r="G3" s="5">
        <v>44464</v>
      </c>
      <c r="H3" s="4">
        <v>1</v>
      </c>
      <c r="I3" s="4">
        <v>2</v>
      </c>
      <c r="J3" s="4">
        <v>2</v>
      </c>
      <c r="K3" s="4" t="s">
        <v>29</v>
      </c>
      <c r="L3" s="4">
        <v>1915</v>
      </c>
      <c r="M3" s="4">
        <v>1915</v>
      </c>
      <c r="N3" s="4" t="s">
        <v>37</v>
      </c>
      <c r="O3" s="4" t="s">
        <v>31</v>
      </c>
      <c r="P3" s="4" t="s">
        <v>32</v>
      </c>
      <c r="Q3" s="4">
        <v>0</v>
      </c>
      <c r="R3" s="6">
        <v>44456</v>
      </c>
      <c r="S3" s="5">
        <v>44467</v>
      </c>
      <c r="T3" s="4" t="s">
        <v>33</v>
      </c>
      <c r="U3" s="4">
        <v>1915</v>
      </c>
      <c r="V3" s="4">
        <v>0</v>
      </c>
      <c r="W3" s="4">
        <v>0</v>
      </c>
      <c r="X3" s="4">
        <v>2256982</v>
      </c>
      <c r="Y3" s="4">
        <v>87103358</v>
      </c>
    </row>
    <row r="4" s="4" customFormat="1" spans="1:25">
      <c r="A4" s="4">
        <v>16310075464</v>
      </c>
      <c r="B4" s="4" t="s">
        <v>25</v>
      </c>
      <c r="C4" s="4" t="s">
        <v>34</v>
      </c>
      <c r="D4" s="4" t="s">
        <v>38</v>
      </c>
      <c r="E4" s="4" t="s">
        <v>39</v>
      </c>
      <c r="F4" s="5">
        <v>44463</v>
      </c>
      <c r="G4" s="5">
        <v>44464</v>
      </c>
      <c r="H4" s="4">
        <v>1</v>
      </c>
      <c r="I4" s="4">
        <v>1</v>
      </c>
      <c r="J4" s="4">
        <v>1</v>
      </c>
      <c r="K4" s="4" t="s">
        <v>29</v>
      </c>
      <c r="L4" s="4">
        <v>2002</v>
      </c>
      <c r="M4" s="4">
        <v>2002</v>
      </c>
      <c r="N4" s="4" t="s">
        <v>40</v>
      </c>
      <c r="O4" s="4" t="s">
        <v>31</v>
      </c>
      <c r="P4" s="4" t="s">
        <v>32</v>
      </c>
      <c r="Q4" s="4">
        <v>0</v>
      </c>
      <c r="R4" s="6">
        <v>44457</v>
      </c>
      <c r="S4" s="5">
        <v>44467</v>
      </c>
      <c r="T4" s="4" t="s">
        <v>33</v>
      </c>
      <c r="U4" s="4">
        <v>2002</v>
      </c>
      <c r="V4" s="4">
        <v>0</v>
      </c>
      <c r="W4" s="4">
        <v>0</v>
      </c>
      <c r="X4" s="4">
        <v>2257491</v>
      </c>
      <c r="Y4" s="4" t="s">
        <v>41</v>
      </c>
    </row>
    <row r="5" s="4" customFormat="1" spans="1:24">
      <c r="A5" s="4">
        <v>16320317968</v>
      </c>
      <c r="B5" s="4" t="s">
        <v>25</v>
      </c>
      <c r="C5" s="4" t="s">
        <v>34</v>
      </c>
      <c r="D5" s="4" t="s">
        <v>42</v>
      </c>
      <c r="E5" s="4" t="s">
        <v>43</v>
      </c>
      <c r="F5" s="5">
        <v>44463</v>
      </c>
      <c r="G5" s="5">
        <v>44464</v>
      </c>
      <c r="H5" s="4">
        <v>1</v>
      </c>
      <c r="I5" s="4">
        <v>1</v>
      </c>
      <c r="J5" s="4">
        <v>1</v>
      </c>
      <c r="K5" s="4" t="s">
        <v>29</v>
      </c>
      <c r="L5" s="4">
        <v>511</v>
      </c>
      <c r="M5" s="4">
        <v>511</v>
      </c>
      <c r="N5" s="4" t="s">
        <v>44</v>
      </c>
      <c r="O5" s="4" t="s">
        <v>31</v>
      </c>
      <c r="P5" s="4" t="s">
        <v>32</v>
      </c>
      <c r="Q5" s="4">
        <v>0</v>
      </c>
      <c r="R5" s="6">
        <v>44458</v>
      </c>
      <c r="S5" s="5">
        <v>44467</v>
      </c>
      <c r="T5" s="4" t="s">
        <v>33</v>
      </c>
      <c r="U5" s="4">
        <v>511</v>
      </c>
      <c r="V5" s="4">
        <v>0</v>
      </c>
      <c r="W5" s="4">
        <v>0</v>
      </c>
      <c r="X5" s="4">
        <v>2258959</v>
      </c>
    </row>
    <row r="6" s="4" customFormat="1" spans="1:25">
      <c r="A6" s="4">
        <v>16326032890</v>
      </c>
      <c r="B6" s="4" t="s">
        <v>25</v>
      </c>
      <c r="C6" s="4" t="s">
        <v>34</v>
      </c>
      <c r="D6" s="4" t="s">
        <v>45</v>
      </c>
      <c r="E6" s="4" t="s">
        <v>46</v>
      </c>
      <c r="F6" s="5">
        <v>44463</v>
      </c>
      <c r="G6" s="5">
        <v>44464</v>
      </c>
      <c r="H6" s="4">
        <v>1</v>
      </c>
      <c r="I6" s="4">
        <v>1</v>
      </c>
      <c r="J6" s="4">
        <v>1</v>
      </c>
      <c r="K6" s="4" t="s">
        <v>29</v>
      </c>
      <c r="L6" s="4">
        <v>508</v>
      </c>
      <c r="M6" s="4">
        <v>508</v>
      </c>
      <c r="N6" s="4" t="s">
        <v>47</v>
      </c>
      <c r="O6" s="4" t="s">
        <v>31</v>
      </c>
      <c r="P6" s="4" t="s">
        <v>32</v>
      </c>
      <c r="Q6" s="4">
        <v>0</v>
      </c>
      <c r="R6" s="6">
        <v>44459</v>
      </c>
      <c r="S6" s="5">
        <v>44467</v>
      </c>
      <c r="T6" s="4" t="s">
        <v>33</v>
      </c>
      <c r="U6" s="4">
        <v>508</v>
      </c>
      <c r="V6" s="4">
        <v>0</v>
      </c>
      <c r="W6" s="4">
        <v>0</v>
      </c>
      <c r="X6" s="4">
        <v>2259667</v>
      </c>
      <c r="Y6" s="4" t="s">
        <v>48</v>
      </c>
    </row>
    <row r="7" s="4" customFormat="1" spans="1:25">
      <c r="A7" s="4">
        <v>16330597206</v>
      </c>
      <c r="B7" s="4" t="s">
        <v>25</v>
      </c>
      <c r="C7" s="4" t="s">
        <v>34</v>
      </c>
      <c r="D7" s="4" t="s">
        <v>49</v>
      </c>
      <c r="E7" s="4" t="s">
        <v>50</v>
      </c>
      <c r="F7" s="5">
        <v>44463</v>
      </c>
      <c r="G7" s="5">
        <v>44464</v>
      </c>
      <c r="H7" s="4">
        <v>1</v>
      </c>
      <c r="I7" s="4">
        <v>1</v>
      </c>
      <c r="J7" s="4">
        <v>1</v>
      </c>
      <c r="K7" s="4" t="s">
        <v>29</v>
      </c>
      <c r="L7" s="4">
        <v>3975</v>
      </c>
      <c r="M7" s="4">
        <v>3975</v>
      </c>
      <c r="N7" s="4" t="s">
        <v>51</v>
      </c>
      <c r="O7" s="4" t="s">
        <v>31</v>
      </c>
      <c r="P7" s="4" t="s">
        <v>32</v>
      </c>
      <c r="Q7" s="4">
        <v>0</v>
      </c>
      <c r="R7" s="6">
        <v>44460</v>
      </c>
      <c r="S7" s="5">
        <v>44467</v>
      </c>
      <c r="T7" s="4" t="s">
        <v>33</v>
      </c>
      <c r="U7" s="4">
        <v>3975</v>
      </c>
      <c r="V7" s="4">
        <v>0</v>
      </c>
      <c r="W7" s="4">
        <v>0</v>
      </c>
      <c r="X7" s="4"/>
      <c r="Y7" s="4">
        <v>89479921</v>
      </c>
    </row>
    <row r="8" s="4" customFormat="1" spans="1:25">
      <c r="A8" s="4">
        <v>16330781721</v>
      </c>
      <c r="B8" s="4" t="s">
        <v>25</v>
      </c>
      <c r="C8" s="4" t="s">
        <v>34</v>
      </c>
      <c r="D8" s="4" t="s">
        <v>52</v>
      </c>
      <c r="E8" s="4" t="s">
        <v>53</v>
      </c>
      <c r="F8" s="5">
        <v>44463</v>
      </c>
      <c r="G8" s="5">
        <v>44464</v>
      </c>
      <c r="H8" s="4">
        <v>1</v>
      </c>
      <c r="I8" s="4">
        <v>1</v>
      </c>
      <c r="J8" s="4">
        <v>1</v>
      </c>
      <c r="K8" s="4" t="s">
        <v>29</v>
      </c>
      <c r="L8" s="4">
        <v>1235</v>
      </c>
      <c r="M8" s="4">
        <v>1235</v>
      </c>
      <c r="N8" s="4" t="s">
        <v>54</v>
      </c>
      <c r="O8" s="4" t="s">
        <v>31</v>
      </c>
      <c r="P8" s="4" t="s">
        <v>32</v>
      </c>
      <c r="Q8" s="4">
        <v>0</v>
      </c>
      <c r="R8" s="6">
        <v>44460</v>
      </c>
      <c r="S8" s="5">
        <v>44467</v>
      </c>
      <c r="T8" s="4" t="s">
        <v>33</v>
      </c>
      <c r="U8" s="4">
        <v>1235</v>
      </c>
      <c r="V8" s="4">
        <v>0</v>
      </c>
      <c r="W8" s="4">
        <v>0</v>
      </c>
      <c r="X8" s="4">
        <v>2260199</v>
      </c>
      <c r="Y8" s="4">
        <v>89625339</v>
      </c>
    </row>
    <row r="9" s="4" customFormat="1" spans="1:25">
      <c r="A9" s="4">
        <v>16334524352</v>
      </c>
      <c r="B9" s="4" t="s">
        <v>25</v>
      </c>
      <c r="C9" s="4" t="s">
        <v>34</v>
      </c>
      <c r="D9" s="4" t="s">
        <v>55</v>
      </c>
      <c r="E9" s="4" t="s">
        <v>56</v>
      </c>
      <c r="F9" s="5">
        <v>44463</v>
      </c>
      <c r="G9" s="5">
        <v>44464</v>
      </c>
      <c r="H9" s="4">
        <v>1</v>
      </c>
      <c r="I9" s="4">
        <v>1</v>
      </c>
      <c r="J9" s="4">
        <v>1</v>
      </c>
      <c r="K9" s="4" t="s">
        <v>29</v>
      </c>
      <c r="L9" s="4">
        <v>912</v>
      </c>
      <c r="M9" s="4">
        <v>912</v>
      </c>
      <c r="N9" s="4" t="s">
        <v>57</v>
      </c>
      <c r="O9" s="4" t="s">
        <v>31</v>
      </c>
      <c r="P9" s="4" t="s">
        <v>32</v>
      </c>
      <c r="Q9" s="4">
        <v>0</v>
      </c>
      <c r="R9" s="6">
        <v>44460</v>
      </c>
      <c r="S9" s="5">
        <v>44467</v>
      </c>
      <c r="T9" s="4" t="s">
        <v>33</v>
      </c>
      <c r="U9" s="4">
        <v>912</v>
      </c>
      <c r="V9" s="4">
        <v>0</v>
      </c>
      <c r="W9" s="4">
        <v>0</v>
      </c>
      <c r="X9" s="4">
        <v>2260518</v>
      </c>
      <c r="Y9" s="4">
        <v>90157469</v>
      </c>
    </row>
    <row r="10" s="4" customFormat="1" spans="1:25">
      <c r="A10" s="4">
        <v>16335049831</v>
      </c>
      <c r="B10" s="4" t="s">
        <v>25</v>
      </c>
      <c r="C10" s="4" t="s">
        <v>34</v>
      </c>
      <c r="D10" s="4" t="s">
        <v>58</v>
      </c>
      <c r="E10" s="4" t="s">
        <v>59</v>
      </c>
      <c r="F10" s="5">
        <v>44463</v>
      </c>
      <c r="G10" s="5">
        <v>44464</v>
      </c>
      <c r="H10" s="4">
        <v>1</v>
      </c>
      <c r="I10" s="4">
        <v>1</v>
      </c>
      <c r="J10" s="4">
        <v>1</v>
      </c>
      <c r="K10" s="4" t="s">
        <v>29</v>
      </c>
      <c r="L10" s="4">
        <v>401</v>
      </c>
      <c r="M10" s="4">
        <v>401</v>
      </c>
      <c r="N10" s="4" t="s">
        <v>60</v>
      </c>
      <c r="O10" s="4" t="s">
        <v>31</v>
      </c>
      <c r="P10" s="4" t="s">
        <v>32</v>
      </c>
      <c r="Q10" s="4">
        <v>0</v>
      </c>
      <c r="R10" s="6">
        <v>44460</v>
      </c>
      <c r="S10" s="5">
        <v>44467</v>
      </c>
      <c r="T10" s="4" t="s">
        <v>33</v>
      </c>
      <c r="U10" s="4">
        <v>401</v>
      </c>
      <c r="V10" s="4">
        <v>0</v>
      </c>
      <c r="W10" s="4">
        <v>0</v>
      </c>
      <c r="X10" s="4"/>
      <c r="Y10" s="4">
        <v>90204743</v>
      </c>
    </row>
    <row r="11" s="4" customFormat="1" spans="1:25">
      <c r="A11" s="4">
        <v>16336260154</v>
      </c>
      <c r="B11" s="4" t="s">
        <v>25</v>
      </c>
      <c r="C11" s="4" t="s">
        <v>34</v>
      </c>
      <c r="D11" s="4" t="s">
        <v>61</v>
      </c>
      <c r="E11" s="4" t="s">
        <v>62</v>
      </c>
      <c r="F11" s="5">
        <v>44463</v>
      </c>
      <c r="G11" s="5">
        <v>44464</v>
      </c>
      <c r="H11" s="4">
        <v>1</v>
      </c>
      <c r="I11" s="4">
        <v>1</v>
      </c>
      <c r="J11" s="4">
        <v>1</v>
      </c>
      <c r="K11" s="4" t="s">
        <v>29</v>
      </c>
      <c r="L11" s="4">
        <v>633</v>
      </c>
      <c r="M11" s="4">
        <v>633</v>
      </c>
      <c r="N11" s="4" t="s">
        <v>63</v>
      </c>
      <c r="O11" s="4" t="s">
        <v>31</v>
      </c>
      <c r="P11" s="4" t="s">
        <v>32</v>
      </c>
      <c r="Q11" s="4">
        <v>0</v>
      </c>
      <c r="R11" s="6">
        <v>44461</v>
      </c>
      <c r="S11" s="5">
        <v>44467</v>
      </c>
      <c r="T11" s="4" t="s">
        <v>33</v>
      </c>
      <c r="U11" s="4">
        <v>633</v>
      </c>
      <c r="V11" s="4">
        <v>0</v>
      </c>
      <c r="W11" s="4">
        <v>0</v>
      </c>
      <c r="X11" s="4">
        <v>2260803</v>
      </c>
      <c r="Y11" s="4">
        <v>90618333</v>
      </c>
    </row>
    <row r="12" s="4" customFormat="1" spans="1:25">
      <c r="A12" s="4">
        <v>16337082424</v>
      </c>
      <c r="B12" s="4" t="s">
        <v>25</v>
      </c>
      <c r="C12" s="4" t="s">
        <v>34</v>
      </c>
      <c r="D12" s="4" t="s">
        <v>64</v>
      </c>
      <c r="E12" s="4" t="s">
        <v>65</v>
      </c>
      <c r="F12" s="5">
        <v>44461</v>
      </c>
      <c r="G12" s="5">
        <v>44464</v>
      </c>
      <c r="H12" s="4">
        <v>1</v>
      </c>
      <c r="I12" s="4">
        <v>3</v>
      </c>
      <c r="J12" s="4">
        <v>3</v>
      </c>
      <c r="K12" s="4" t="s">
        <v>29</v>
      </c>
      <c r="L12" s="4">
        <v>2814</v>
      </c>
      <c r="M12" s="4">
        <v>2814</v>
      </c>
      <c r="N12" s="4" t="s">
        <v>66</v>
      </c>
      <c r="O12" s="4" t="s">
        <v>31</v>
      </c>
      <c r="P12" s="4" t="s">
        <v>32</v>
      </c>
      <c r="Q12" s="4">
        <v>0</v>
      </c>
      <c r="R12" s="6">
        <v>44461</v>
      </c>
      <c r="S12" s="5">
        <v>44467</v>
      </c>
      <c r="T12" s="4" t="s">
        <v>33</v>
      </c>
      <c r="U12" s="4">
        <v>2814</v>
      </c>
      <c r="V12" s="4">
        <v>0</v>
      </c>
      <c r="W12" s="4">
        <v>0</v>
      </c>
      <c r="X12" s="4">
        <v>2260995</v>
      </c>
      <c r="Y12" s="4">
        <v>893433812</v>
      </c>
    </row>
    <row r="13" s="4" customFormat="1" spans="1:25">
      <c r="A13" s="4">
        <v>16330597206</v>
      </c>
      <c r="B13" s="4" t="s">
        <v>25</v>
      </c>
      <c r="C13" s="4" t="s">
        <v>26</v>
      </c>
      <c r="D13" s="4" t="s">
        <v>49</v>
      </c>
      <c r="E13" s="4" t="s">
        <v>50</v>
      </c>
      <c r="F13" s="5">
        <v>44463</v>
      </c>
      <c r="G13" s="5">
        <v>44464</v>
      </c>
      <c r="H13" s="4">
        <v>1</v>
      </c>
      <c r="I13" s="4">
        <v>1</v>
      </c>
      <c r="J13" s="4">
        <v>1</v>
      </c>
      <c r="K13" s="4" t="s">
        <v>29</v>
      </c>
      <c r="L13" s="4">
        <v>-3975</v>
      </c>
      <c r="M13" s="4">
        <v>-3975</v>
      </c>
      <c r="N13" s="4" t="s">
        <v>51</v>
      </c>
      <c r="O13" s="4" t="s">
        <v>31</v>
      </c>
      <c r="P13" s="4" t="s">
        <v>32</v>
      </c>
      <c r="Q13" s="4">
        <v>0</v>
      </c>
      <c r="R13" s="6">
        <v>44460</v>
      </c>
      <c r="S13" s="5">
        <v>44467</v>
      </c>
      <c r="T13" s="4" t="s">
        <v>33</v>
      </c>
      <c r="U13" s="4">
        <v>-3975</v>
      </c>
      <c r="V13" s="4">
        <v>0</v>
      </c>
      <c r="W13" s="4">
        <v>0</v>
      </c>
      <c r="X13" s="4"/>
      <c r="Y13" s="4">
        <v>89479921</v>
      </c>
    </row>
    <row r="14" s="4" customFormat="1" spans="1:25">
      <c r="A14" s="4">
        <v>16337212491</v>
      </c>
      <c r="B14" s="4" t="s">
        <v>25</v>
      </c>
      <c r="C14" s="4" t="s">
        <v>34</v>
      </c>
      <c r="D14" s="4" t="s">
        <v>67</v>
      </c>
      <c r="E14" s="4" t="s">
        <v>68</v>
      </c>
      <c r="F14" s="5">
        <v>44462</v>
      </c>
      <c r="G14" s="5">
        <v>44464</v>
      </c>
      <c r="H14" s="4">
        <v>1</v>
      </c>
      <c r="I14" s="4">
        <v>2</v>
      </c>
      <c r="J14" s="4">
        <v>2</v>
      </c>
      <c r="K14" s="4" t="s">
        <v>29</v>
      </c>
      <c r="L14" s="4">
        <v>2360</v>
      </c>
      <c r="M14" s="4">
        <v>2360</v>
      </c>
      <c r="N14" s="4" t="s">
        <v>69</v>
      </c>
      <c r="O14" s="4" t="s">
        <v>31</v>
      </c>
      <c r="P14" s="4" t="s">
        <v>32</v>
      </c>
      <c r="Q14" s="4">
        <v>0</v>
      </c>
      <c r="R14" s="6">
        <v>44461</v>
      </c>
      <c r="S14" s="5">
        <v>44467</v>
      </c>
      <c r="T14" s="4" t="s">
        <v>33</v>
      </c>
      <c r="U14" s="4">
        <v>2360</v>
      </c>
      <c r="V14" s="4">
        <v>0</v>
      </c>
      <c r="W14" s="4">
        <v>0</v>
      </c>
      <c r="X14" s="4"/>
      <c r="Y14" s="4">
        <v>91059494</v>
      </c>
    </row>
    <row r="15" s="4" customFormat="1" spans="1:23">
      <c r="A15" s="4">
        <v>16339872369</v>
      </c>
      <c r="B15" s="4" t="s">
        <v>25</v>
      </c>
      <c r="C15" s="4" t="s">
        <v>34</v>
      </c>
      <c r="D15" s="4" t="s">
        <v>70</v>
      </c>
      <c r="E15" s="4" t="s">
        <v>71</v>
      </c>
      <c r="F15" s="5">
        <v>44462</v>
      </c>
      <c r="G15" s="5">
        <v>44464</v>
      </c>
      <c r="H15" s="4">
        <v>1</v>
      </c>
      <c r="I15" s="4">
        <v>2</v>
      </c>
      <c r="J15" s="4">
        <v>2</v>
      </c>
      <c r="K15" s="4" t="s">
        <v>29</v>
      </c>
      <c r="L15" s="4">
        <v>436</v>
      </c>
      <c r="M15" s="4">
        <v>436</v>
      </c>
      <c r="N15" s="4" t="s">
        <v>72</v>
      </c>
      <c r="O15" s="4" t="s">
        <v>31</v>
      </c>
      <c r="P15" s="4" t="s">
        <v>32</v>
      </c>
      <c r="Q15" s="4">
        <v>0</v>
      </c>
      <c r="R15" s="6">
        <v>44461</v>
      </c>
      <c r="S15" s="5">
        <v>44467</v>
      </c>
      <c r="T15" s="4" t="s">
        <v>33</v>
      </c>
      <c r="U15" s="4">
        <v>436</v>
      </c>
      <c r="V15" s="4">
        <v>0</v>
      </c>
      <c r="W15" s="4">
        <v>0</v>
      </c>
    </row>
    <row r="16" s="4" customFormat="1" spans="1:25">
      <c r="A16" s="4">
        <v>16340756228</v>
      </c>
      <c r="B16" s="4" t="s">
        <v>25</v>
      </c>
      <c r="C16" s="4" t="s">
        <v>34</v>
      </c>
      <c r="D16" s="4" t="s">
        <v>73</v>
      </c>
      <c r="E16" s="4" t="s">
        <v>74</v>
      </c>
      <c r="F16" s="5">
        <v>44461</v>
      </c>
      <c r="G16" s="5">
        <v>44464</v>
      </c>
      <c r="H16" s="4">
        <v>1</v>
      </c>
      <c r="I16" s="4">
        <v>3</v>
      </c>
      <c r="J16" s="4">
        <v>3</v>
      </c>
      <c r="K16" s="4" t="s">
        <v>29</v>
      </c>
      <c r="L16" s="4">
        <v>1989</v>
      </c>
      <c r="M16" s="4">
        <v>1989</v>
      </c>
      <c r="N16" s="4" t="s">
        <v>75</v>
      </c>
      <c r="O16" s="4" t="s">
        <v>31</v>
      </c>
      <c r="P16" s="4" t="s">
        <v>32</v>
      </c>
      <c r="Q16" s="4">
        <v>0</v>
      </c>
      <c r="R16" s="6">
        <v>44461</v>
      </c>
      <c r="S16" s="5">
        <v>44467</v>
      </c>
      <c r="T16" s="4" t="s">
        <v>33</v>
      </c>
      <c r="U16" s="4">
        <v>1989</v>
      </c>
      <c r="V16" s="4">
        <v>0</v>
      </c>
      <c r="W16" s="4">
        <v>0</v>
      </c>
      <c r="X16" s="4"/>
      <c r="Y16" s="4">
        <v>91188189</v>
      </c>
    </row>
    <row r="17" s="4" customFormat="1" spans="1:25">
      <c r="A17" s="4">
        <v>16341518153</v>
      </c>
      <c r="B17" s="4" t="s">
        <v>25</v>
      </c>
      <c r="C17" s="4" t="s">
        <v>34</v>
      </c>
      <c r="D17" s="4" t="s">
        <v>76</v>
      </c>
      <c r="E17" s="4" t="s">
        <v>77</v>
      </c>
      <c r="F17" s="5">
        <v>44462</v>
      </c>
      <c r="G17" s="5">
        <v>44464</v>
      </c>
      <c r="H17" s="4">
        <v>1</v>
      </c>
      <c r="I17" s="4">
        <v>2</v>
      </c>
      <c r="J17" s="4">
        <v>2</v>
      </c>
      <c r="K17" s="4" t="s">
        <v>29</v>
      </c>
      <c r="L17" s="4">
        <v>1014</v>
      </c>
      <c r="M17" s="4">
        <v>1014</v>
      </c>
      <c r="N17" s="4" t="s">
        <v>78</v>
      </c>
      <c r="O17" s="4" t="s">
        <v>31</v>
      </c>
      <c r="P17" s="4" t="s">
        <v>32</v>
      </c>
      <c r="Q17" s="4">
        <v>0</v>
      </c>
      <c r="R17" s="6">
        <v>44461</v>
      </c>
      <c r="S17" s="5">
        <v>44467</v>
      </c>
      <c r="T17" s="4" t="s">
        <v>33</v>
      </c>
      <c r="U17" s="4">
        <v>1014</v>
      </c>
      <c r="V17" s="4">
        <v>0</v>
      </c>
      <c r="W17" s="4">
        <v>0</v>
      </c>
      <c r="X17" s="4">
        <v>2261379</v>
      </c>
      <c r="Y17" s="4">
        <v>337965</v>
      </c>
    </row>
    <row r="18" s="4" customFormat="1" spans="1:23">
      <c r="A18" s="4">
        <v>16343481426</v>
      </c>
      <c r="B18" s="4" t="s">
        <v>25</v>
      </c>
      <c r="C18" s="4" t="s">
        <v>34</v>
      </c>
      <c r="D18" s="4" t="s">
        <v>79</v>
      </c>
      <c r="E18" s="4" t="s">
        <v>53</v>
      </c>
      <c r="F18" s="5">
        <v>44463</v>
      </c>
      <c r="G18" s="5">
        <v>44464</v>
      </c>
      <c r="H18" s="4">
        <v>1</v>
      </c>
      <c r="I18" s="4">
        <v>1</v>
      </c>
      <c r="J18" s="4">
        <v>1</v>
      </c>
      <c r="K18" s="4" t="s">
        <v>29</v>
      </c>
      <c r="L18" s="4">
        <v>958</v>
      </c>
      <c r="M18" s="4">
        <v>958</v>
      </c>
      <c r="N18" s="4" t="s">
        <v>80</v>
      </c>
      <c r="O18" s="4" t="s">
        <v>31</v>
      </c>
      <c r="P18" s="4" t="s">
        <v>32</v>
      </c>
      <c r="Q18" s="4">
        <v>0</v>
      </c>
      <c r="R18" s="6">
        <v>44462</v>
      </c>
      <c r="S18" s="5">
        <v>44467</v>
      </c>
      <c r="T18" s="4" t="s">
        <v>33</v>
      </c>
      <c r="U18" s="4">
        <v>958</v>
      </c>
      <c r="V18" s="4">
        <v>0</v>
      </c>
      <c r="W18" s="4">
        <v>0</v>
      </c>
    </row>
    <row r="19" s="4" customFormat="1" spans="1:24">
      <c r="A19" s="4">
        <v>16343541471</v>
      </c>
      <c r="B19" s="4" t="s">
        <v>25</v>
      </c>
      <c r="C19" s="4" t="s">
        <v>34</v>
      </c>
      <c r="D19" s="4" t="s">
        <v>81</v>
      </c>
      <c r="E19" s="4" t="s">
        <v>82</v>
      </c>
      <c r="F19" s="5">
        <v>44463</v>
      </c>
      <c r="G19" s="5">
        <v>44464</v>
      </c>
      <c r="H19" s="4">
        <v>1</v>
      </c>
      <c r="I19" s="4">
        <v>1</v>
      </c>
      <c r="J19" s="4">
        <v>1</v>
      </c>
      <c r="K19" s="4" t="s">
        <v>29</v>
      </c>
      <c r="L19" s="4">
        <v>419</v>
      </c>
      <c r="M19" s="4">
        <v>419</v>
      </c>
      <c r="N19" s="4" t="s">
        <v>83</v>
      </c>
      <c r="O19" s="4" t="s">
        <v>31</v>
      </c>
      <c r="P19" s="4" t="s">
        <v>32</v>
      </c>
      <c r="Q19" s="4">
        <v>0</v>
      </c>
      <c r="R19" s="6">
        <v>44462</v>
      </c>
      <c r="S19" s="5">
        <v>44467</v>
      </c>
      <c r="T19" s="4" t="s">
        <v>33</v>
      </c>
      <c r="U19" s="4">
        <v>419</v>
      </c>
      <c r="V19" s="4">
        <v>0</v>
      </c>
      <c r="W19" s="4">
        <v>0</v>
      </c>
      <c r="X19" s="4">
        <v>2261783</v>
      </c>
    </row>
    <row r="20" s="4" customFormat="1" spans="1:25">
      <c r="A20" s="4">
        <v>16346255618</v>
      </c>
      <c r="B20" s="4" t="s">
        <v>25</v>
      </c>
      <c r="C20" s="4" t="s">
        <v>34</v>
      </c>
      <c r="D20" s="4" t="s">
        <v>73</v>
      </c>
      <c r="E20" s="4" t="s">
        <v>74</v>
      </c>
      <c r="F20" s="5">
        <v>44463</v>
      </c>
      <c r="G20" s="5">
        <v>44464</v>
      </c>
      <c r="H20" s="4">
        <v>1</v>
      </c>
      <c r="I20" s="4">
        <v>1</v>
      </c>
      <c r="J20" s="4">
        <v>1</v>
      </c>
      <c r="K20" s="4" t="s">
        <v>29</v>
      </c>
      <c r="L20" s="4">
        <v>717</v>
      </c>
      <c r="M20" s="4">
        <v>717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44462</v>
      </c>
      <c r="S20" s="5">
        <v>44467</v>
      </c>
      <c r="T20" s="4" t="s">
        <v>33</v>
      </c>
      <c r="U20" s="4">
        <v>717</v>
      </c>
      <c r="V20" s="4">
        <v>0</v>
      </c>
      <c r="W20" s="4">
        <v>0</v>
      </c>
      <c r="X20" s="4">
        <v>2261902</v>
      </c>
      <c r="Y20" s="4">
        <v>92082662</v>
      </c>
    </row>
    <row r="21" s="4" customFormat="1" spans="1:25">
      <c r="A21" s="4">
        <v>16348122054</v>
      </c>
      <c r="B21" s="4" t="s">
        <v>25</v>
      </c>
      <c r="C21" s="4" t="s">
        <v>34</v>
      </c>
      <c r="D21" s="4" t="s">
        <v>85</v>
      </c>
      <c r="E21" s="4" t="s">
        <v>86</v>
      </c>
      <c r="F21" s="5">
        <v>44463</v>
      </c>
      <c r="G21" s="5">
        <v>44464</v>
      </c>
      <c r="H21" s="4">
        <v>1</v>
      </c>
      <c r="I21" s="4">
        <v>1</v>
      </c>
      <c r="J21" s="4">
        <v>1</v>
      </c>
      <c r="K21" s="4" t="s">
        <v>29</v>
      </c>
      <c r="L21" s="4">
        <v>264</v>
      </c>
      <c r="M21" s="4">
        <v>264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44462</v>
      </c>
      <c r="S21" s="5">
        <v>44467</v>
      </c>
      <c r="T21" s="4" t="s">
        <v>33</v>
      </c>
      <c r="U21" s="4">
        <v>264</v>
      </c>
      <c r="V21" s="4">
        <v>0</v>
      </c>
      <c r="W21" s="4">
        <v>0</v>
      </c>
      <c r="X21" s="4"/>
      <c r="Y21" s="4">
        <v>2352922954</v>
      </c>
    </row>
    <row r="22" s="4" customFormat="1" spans="1:25">
      <c r="A22" s="4">
        <v>16349351335</v>
      </c>
      <c r="B22" s="4" t="s">
        <v>25</v>
      </c>
      <c r="C22" s="4" t="s">
        <v>34</v>
      </c>
      <c r="D22" s="4" t="s">
        <v>88</v>
      </c>
      <c r="E22" s="4" t="s">
        <v>89</v>
      </c>
      <c r="F22" s="5">
        <v>44463</v>
      </c>
      <c r="G22" s="5">
        <v>44464</v>
      </c>
      <c r="H22" s="4">
        <v>1</v>
      </c>
      <c r="I22" s="4">
        <v>1</v>
      </c>
      <c r="J22" s="4">
        <v>1</v>
      </c>
      <c r="K22" s="4" t="s">
        <v>29</v>
      </c>
      <c r="L22" s="4">
        <v>613</v>
      </c>
      <c r="M22" s="4">
        <v>613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44462</v>
      </c>
      <c r="S22" s="5">
        <v>44467</v>
      </c>
      <c r="T22" s="4" t="s">
        <v>33</v>
      </c>
      <c r="U22" s="4">
        <v>613</v>
      </c>
      <c r="V22" s="4">
        <v>0</v>
      </c>
      <c r="W22" s="4">
        <v>0</v>
      </c>
      <c r="X22" s="4">
        <v>2262419</v>
      </c>
      <c r="Y22" s="4">
        <v>92318708</v>
      </c>
    </row>
    <row r="23" s="4" customFormat="1" spans="1:25">
      <c r="A23" s="4">
        <v>16351942980</v>
      </c>
      <c r="B23" s="4" t="s">
        <v>25</v>
      </c>
      <c r="C23" s="4" t="s">
        <v>34</v>
      </c>
      <c r="D23" s="4" t="s">
        <v>58</v>
      </c>
      <c r="E23" s="4" t="s">
        <v>91</v>
      </c>
      <c r="F23" s="5">
        <v>44463</v>
      </c>
      <c r="G23" s="5">
        <v>44464</v>
      </c>
      <c r="H23" s="4">
        <v>1</v>
      </c>
      <c r="I23" s="4">
        <v>1</v>
      </c>
      <c r="J23" s="4">
        <v>1</v>
      </c>
      <c r="K23" s="4" t="s">
        <v>29</v>
      </c>
      <c r="L23" s="4">
        <v>401</v>
      </c>
      <c r="M23" s="4">
        <v>401</v>
      </c>
      <c r="N23" s="4" t="s">
        <v>60</v>
      </c>
      <c r="O23" s="4" t="s">
        <v>31</v>
      </c>
      <c r="P23" s="4" t="s">
        <v>32</v>
      </c>
      <c r="Q23" s="4">
        <v>0</v>
      </c>
      <c r="R23" s="6">
        <v>44462</v>
      </c>
      <c r="S23" s="5">
        <v>44467</v>
      </c>
      <c r="T23" s="4" t="s">
        <v>33</v>
      </c>
      <c r="U23" s="4">
        <v>401</v>
      </c>
      <c r="V23" s="4">
        <v>0</v>
      </c>
      <c r="W23" s="4">
        <v>0</v>
      </c>
      <c r="X23" s="4">
        <v>2262472</v>
      </c>
      <c r="Y23" s="4">
        <v>92341821</v>
      </c>
    </row>
    <row r="24" s="4" customFormat="1" spans="1:23">
      <c r="A24" s="4">
        <v>16354173297</v>
      </c>
      <c r="B24" s="4" t="s">
        <v>25</v>
      </c>
      <c r="C24" s="4" t="s">
        <v>34</v>
      </c>
      <c r="D24" s="4" t="s">
        <v>92</v>
      </c>
      <c r="E24" s="4" t="s">
        <v>93</v>
      </c>
      <c r="F24" s="5">
        <v>44463</v>
      </c>
      <c r="G24" s="5">
        <v>44464</v>
      </c>
      <c r="H24" s="4">
        <v>1</v>
      </c>
      <c r="I24" s="4">
        <v>1</v>
      </c>
      <c r="J24" s="4">
        <v>1</v>
      </c>
      <c r="K24" s="4" t="s">
        <v>29</v>
      </c>
      <c r="L24" s="4">
        <v>537</v>
      </c>
      <c r="M24" s="4">
        <v>537</v>
      </c>
      <c r="N24" s="4" t="s">
        <v>94</v>
      </c>
      <c r="O24" s="4" t="s">
        <v>31</v>
      </c>
      <c r="P24" s="4" t="s">
        <v>32</v>
      </c>
      <c r="Q24" s="4">
        <v>0</v>
      </c>
      <c r="R24" s="6">
        <v>44463</v>
      </c>
      <c r="S24" s="5">
        <v>44467</v>
      </c>
      <c r="T24" s="4" t="s">
        <v>33</v>
      </c>
      <c r="U24" s="4">
        <v>537</v>
      </c>
      <c r="V24" s="4">
        <v>0</v>
      </c>
      <c r="W24" s="4">
        <v>0</v>
      </c>
    </row>
    <row r="25" s="4" customFormat="1" spans="1:23">
      <c r="A25" s="4">
        <v>16354173297</v>
      </c>
      <c r="B25" s="4" t="s">
        <v>25</v>
      </c>
      <c r="C25" s="4" t="s">
        <v>26</v>
      </c>
      <c r="D25" s="4" t="s">
        <v>92</v>
      </c>
      <c r="E25" s="4" t="s">
        <v>93</v>
      </c>
      <c r="F25" s="5">
        <v>44463</v>
      </c>
      <c r="G25" s="5">
        <v>44464</v>
      </c>
      <c r="H25" s="4">
        <v>1</v>
      </c>
      <c r="I25" s="4">
        <v>1</v>
      </c>
      <c r="J25" s="4">
        <v>1</v>
      </c>
      <c r="K25" s="4" t="s">
        <v>29</v>
      </c>
      <c r="L25" s="4">
        <v>-537</v>
      </c>
      <c r="M25" s="4">
        <v>-537</v>
      </c>
      <c r="N25" s="4" t="s">
        <v>94</v>
      </c>
      <c r="O25" s="4" t="s">
        <v>31</v>
      </c>
      <c r="P25" s="4" t="s">
        <v>32</v>
      </c>
      <c r="Q25" s="4">
        <v>0</v>
      </c>
      <c r="R25" s="6">
        <v>44463</v>
      </c>
      <c r="S25" s="5">
        <v>44467</v>
      </c>
      <c r="T25" s="4" t="s">
        <v>33</v>
      </c>
      <c r="U25" s="4">
        <v>-537</v>
      </c>
      <c r="V25" s="4">
        <v>0</v>
      </c>
      <c r="W25" s="4">
        <v>0</v>
      </c>
    </row>
    <row r="26" s="4" customFormat="1" spans="1:24">
      <c r="A26" s="4">
        <v>16355359017</v>
      </c>
      <c r="B26" s="4" t="s">
        <v>25</v>
      </c>
      <c r="C26" s="4" t="s">
        <v>34</v>
      </c>
      <c r="D26" s="4" t="s">
        <v>95</v>
      </c>
      <c r="E26" s="4" t="s">
        <v>96</v>
      </c>
      <c r="F26" s="5">
        <v>44463</v>
      </c>
      <c r="G26" s="5">
        <v>44464</v>
      </c>
      <c r="H26" s="4">
        <v>1</v>
      </c>
      <c r="I26" s="4">
        <v>1</v>
      </c>
      <c r="J26" s="4">
        <v>1</v>
      </c>
      <c r="K26" s="4" t="s">
        <v>29</v>
      </c>
      <c r="L26" s="4">
        <v>284</v>
      </c>
      <c r="M26" s="4">
        <v>284</v>
      </c>
      <c r="N26" s="4" t="s">
        <v>97</v>
      </c>
      <c r="O26" s="4" t="s">
        <v>31</v>
      </c>
      <c r="P26" s="4" t="s">
        <v>32</v>
      </c>
      <c r="Q26" s="4">
        <v>0</v>
      </c>
      <c r="R26" s="6">
        <v>44463</v>
      </c>
      <c r="S26" s="5">
        <v>44467</v>
      </c>
      <c r="T26" s="4" t="s">
        <v>33</v>
      </c>
      <c r="U26" s="4">
        <v>284</v>
      </c>
      <c r="V26" s="4">
        <v>0</v>
      </c>
      <c r="W26" s="4">
        <v>0</v>
      </c>
      <c r="X26" s="4">
        <v>2263091</v>
      </c>
    </row>
    <row r="27" s="4" customFormat="1" spans="1:23">
      <c r="A27" s="4">
        <v>16343481426</v>
      </c>
      <c r="B27" s="4" t="s">
        <v>25</v>
      </c>
      <c r="C27" s="4" t="s">
        <v>26</v>
      </c>
      <c r="D27" s="4" t="s">
        <v>79</v>
      </c>
      <c r="E27" s="4" t="s">
        <v>53</v>
      </c>
      <c r="F27" s="5">
        <v>44463</v>
      </c>
      <c r="G27" s="5">
        <v>44464</v>
      </c>
      <c r="H27" s="4">
        <v>1</v>
      </c>
      <c r="I27" s="4">
        <v>1</v>
      </c>
      <c r="J27" s="4">
        <v>1</v>
      </c>
      <c r="K27" s="4" t="s">
        <v>29</v>
      </c>
      <c r="L27" s="4">
        <v>-958</v>
      </c>
      <c r="M27" s="4">
        <v>-958</v>
      </c>
      <c r="N27" s="4" t="s">
        <v>80</v>
      </c>
      <c r="O27" s="4" t="s">
        <v>31</v>
      </c>
      <c r="P27" s="4" t="s">
        <v>32</v>
      </c>
      <c r="Q27" s="4">
        <v>0</v>
      </c>
      <c r="R27" s="6">
        <v>44462</v>
      </c>
      <c r="S27" s="5">
        <v>44467</v>
      </c>
      <c r="T27" s="4" t="s">
        <v>33</v>
      </c>
      <c r="U27" s="4">
        <v>-958</v>
      </c>
      <c r="V27" s="4">
        <v>0</v>
      </c>
      <c r="W27" s="4">
        <v>0</v>
      </c>
    </row>
    <row r="28" s="4" customFormat="1" spans="1:25">
      <c r="A28" s="4">
        <v>16358188861</v>
      </c>
      <c r="B28" s="4" t="s">
        <v>25</v>
      </c>
      <c r="C28" s="4" t="s">
        <v>34</v>
      </c>
      <c r="D28" s="4" t="s">
        <v>98</v>
      </c>
      <c r="E28" s="4" t="s">
        <v>99</v>
      </c>
      <c r="F28" s="5">
        <v>44463</v>
      </c>
      <c r="G28" s="5">
        <v>44464</v>
      </c>
      <c r="H28" s="4">
        <v>1</v>
      </c>
      <c r="I28" s="4">
        <v>1</v>
      </c>
      <c r="J28" s="4">
        <v>1</v>
      </c>
      <c r="K28" s="4" t="s">
        <v>29</v>
      </c>
      <c r="L28" s="4">
        <v>618</v>
      </c>
      <c r="M28" s="4">
        <v>618</v>
      </c>
      <c r="N28" s="4" t="s">
        <v>100</v>
      </c>
      <c r="O28" s="4" t="s">
        <v>31</v>
      </c>
      <c r="P28" s="4" t="s">
        <v>32</v>
      </c>
      <c r="Q28" s="4">
        <v>0</v>
      </c>
      <c r="R28" s="6">
        <v>44463</v>
      </c>
      <c r="S28" s="5">
        <v>44467</v>
      </c>
      <c r="T28" s="4" t="s">
        <v>33</v>
      </c>
      <c r="U28" s="4">
        <v>618</v>
      </c>
      <c r="V28" s="4">
        <v>0</v>
      </c>
      <c r="W28" s="4">
        <v>0</v>
      </c>
      <c r="X28" s="4"/>
      <c r="Y28" s="4">
        <v>93173974</v>
      </c>
    </row>
    <row r="29" s="4" customFormat="1" spans="1:24">
      <c r="A29" s="4">
        <v>16358319917</v>
      </c>
      <c r="B29" s="4" t="s">
        <v>25</v>
      </c>
      <c r="C29" s="4" t="s">
        <v>34</v>
      </c>
      <c r="D29" s="4" t="s">
        <v>101</v>
      </c>
      <c r="E29" s="4" t="s">
        <v>102</v>
      </c>
      <c r="F29" s="5">
        <v>44463</v>
      </c>
      <c r="G29" s="5">
        <v>44464</v>
      </c>
      <c r="H29" s="4">
        <v>1</v>
      </c>
      <c r="I29" s="4">
        <v>1</v>
      </c>
      <c r="J29" s="4">
        <v>1</v>
      </c>
      <c r="K29" s="4" t="s">
        <v>29</v>
      </c>
      <c r="L29" s="4">
        <v>159</v>
      </c>
      <c r="M29" s="4">
        <v>159</v>
      </c>
      <c r="N29" s="4" t="s">
        <v>103</v>
      </c>
      <c r="O29" s="4" t="s">
        <v>31</v>
      </c>
      <c r="P29" s="4" t="s">
        <v>32</v>
      </c>
      <c r="Q29" s="4">
        <v>0</v>
      </c>
      <c r="R29" s="6">
        <v>44463</v>
      </c>
      <c r="S29" s="5">
        <v>44467</v>
      </c>
      <c r="T29" s="4" t="s">
        <v>33</v>
      </c>
      <c r="U29" s="4">
        <v>159</v>
      </c>
      <c r="V29" s="4">
        <v>0</v>
      </c>
      <c r="W29" s="4">
        <v>0</v>
      </c>
      <c r="X29" s="4">
        <v>2263262</v>
      </c>
    </row>
    <row r="30" s="4" customFormat="1" spans="1:25">
      <c r="A30" s="4">
        <v>16358448076</v>
      </c>
      <c r="B30" s="4" t="s">
        <v>25</v>
      </c>
      <c r="C30" s="4" t="s">
        <v>34</v>
      </c>
      <c r="D30" s="4" t="s">
        <v>104</v>
      </c>
      <c r="E30" s="4" t="s">
        <v>105</v>
      </c>
      <c r="F30" s="5">
        <v>44463</v>
      </c>
      <c r="G30" s="5">
        <v>44464</v>
      </c>
      <c r="H30" s="4">
        <v>1</v>
      </c>
      <c r="I30" s="4">
        <v>1</v>
      </c>
      <c r="J30" s="4">
        <v>1</v>
      </c>
      <c r="K30" s="4" t="s">
        <v>29</v>
      </c>
      <c r="L30" s="4">
        <v>1145</v>
      </c>
      <c r="M30" s="4">
        <v>1145</v>
      </c>
      <c r="N30" s="4" t="s">
        <v>106</v>
      </c>
      <c r="O30" s="4" t="s">
        <v>31</v>
      </c>
      <c r="P30" s="4" t="s">
        <v>32</v>
      </c>
      <c r="Q30" s="4">
        <v>0</v>
      </c>
      <c r="R30" s="6">
        <v>44463</v>
      </c>
      <c r="S30" s="5">
        <v>44467</v>
      </c>
      <c r="T30" s="4" t="s">
        <v>33</v>
      </c>
      <c r="U30" s="4">
        <v>1145</v>
      </c>
      <c r="V30" s="4">
        <v>0</v>
      </c>
      <c r="W30" s="4">
        <v>0</v>
      </c>
      <c r="X30" s="4"/>
      <c r="Y30" s="4">
        <v>93187498</v>
      </c>
    </row>
    <row r="31" s="4" customFormat="1" spans="1:23">
      <c r="A31" s="4">
        <v>16360253292</v>
      </c>
      <c r="B31" s="4" t="s">
        <v>25</v>
      </c>
      <c r="C31" s="4" t="s">
        <v>34</v>
      </c>
      <c r="D31" s="4" t="s">
        <v>107</v>
      </c>
      <c r="E31" s="4" t="s">
        <v>28</v>
      </c>
      <c r="F31" s="5">
        <v>44463</v>
      </c>
      <c r="G31" s="5">
        <v>44464</v>
      </c>
      <c r="H31" s="4">
        <v>1</v>
      </c>
      <c r="I31" s="4">
        <v>1</v>
      </c>
      <c r="J31" s="4">
        <v>1</v>
      </c>
      <c r="K31" s="4" t="s">
        <v>29</v>
      </c>
      <c r="L31" s="4">
        <v>178</v>
      </c>
      <c r="M31" s="4">
        <v>178</v>
      </c>
      <c r="N31" s="4" t="s">
        <v>108</v>
      </c>
      <c r="O31" s="4" t="s">
        <v>31</v>
      </c>
      <c r="P31" s="4" t="s">
        <v>32</v>
      </c>
      <c r="Q31" s="4">
        <v>0</v>
      </c>
      <c r="R31" s="6">
        <v>44463</v>
      </c>
      <c r="S31" s="5">
        <v>44467</v>
      </c>
      <c r="T31" s="4" t="s">
        <v>33</v>
      </c>
      <c r="U31" s="4">
        <v>178</v>
      </c>
      <c r="V31" s="4">
        <v>0</v>
      </c>
      <c r="W31" s="4">
        <v>0</v>
      </c>
    </row>
    <row r="32" s="4" customFormat="1" spans="1:23">
      <c r="A32" s="4">
        <v>16360605186</v>
      </c>
      <c r="B32" s="4" t="s">
        <v>25</v>
      </c>
      <c r="C32" s="4" t="s">
        <v>34</v>
      </c>
      <c r="D32" s="4" t="s">
        <v>109</v>
      </c>
      <c r="E32" s="4" t="s">
        <v>110</v>
      </c>
      <c r="F32" s="5">
        <v>44463</v>
      </c>
      <c r="G32" s="5">
        <v>44464</v>
      </c>
      <c r="H32" s="4">
        <v>1</v>
      </c>
      <c r="I32" s="4">
        <v>1</v>
      </c>
      <c r="J32" s="4">
        <v>1</v>
      </c>
      <c r="K32" s="4" t="s">
        <v>29</v>
      </c>
      <c r="L32" s="4">
        <v>931</v>
      </c>
      <c r="M32" s="4">
        <v>931</v>
      </c>
      <c r="N32" s="4" t="s">
        <v>111</v>
      </c>
      <c r="O32" s="4" t="s">
        <v>31</v>
      </c>
      <c r="P32" s="4" t="s">
        <v>32</v>
      </c>
      <c r="Q32" s="4">
        <v>0</v>
      </c>
      <c r="R32" s="6">
        <v>44463</v>
      </c>
      <c r="S32" s="5">
        <v>44467</v>
      </c>
      <c r="T32" s="4" t="s">
        <v>33</v>
      </c>
      <c r="U32" s="4">
        <v>931</v>
      </c>
      <c r="V32" s="4">
        <v>0</v>
      </c>
      <c r="W32" s="4">
        <v>0</v>
      </c>
    </row>
    <row r="33" s="4" customFormat="1" spans="1:25">
      <c r="A33" s="4">
        <v>16302441745</v>
      </c>
      <c r="B33" s="4" t="s">
        <v>25</v>
      </c>
      <c r="C33" s="4" t="s">
        <v>112</v>
      </c>
      <c r="D33" s="4" t="s">
        <v>113</v>
      </c>
      <c r="E33" s="4" t="s">
        <v>114</v>
      </c>
      <c r="F33" s="5">
        <v>44458</v>
      </c>
      <c r="G33" s="5">
        <v>44463</v>
      </c>
      <c r="H33" s="4">
        <v>1</v>
      </c>
      <c r="I33" s="4">
        <v>5</v>
      </c>
      <c r="J33" s="4">
        <v>5</v>
      </c>
      <c r="K33" s="4" t="s">
        <v>29</v>
      </c>
      <c r="L33" s="4">
        <v>-1194</v>
      </c>
      <c r="M33" s="4">
        <v>-1194</v>
      </c>
      <c r="N33" s="4" t="s">
        <v>115</v>
      </c>
      <c r="O33" s="4" t="s">
        <v>31</v>
      </c>
      <c r="P33" s="4" t="s">
        <v>32</v>
      </c>
      <c r="Q33" s="4">
        <v>0</v>
      </c>
      <c r="R33" s="6">
        <v>44456</v>
      </c>
      <c r="S33" s="5">
        <v>44467</v>
      </c>
      <c r="T33" s="4" t="s">
        <v>33</v>
      </c>
      <c r="U33" s="4">
        <v>-1194</v>
      </c>
      <c r="V33" s="4">
        <v>0</v>
      </c>
      <c r="W33" s="4">
        <v>0</v>
      </c>
      <c r="X33" s="4">
        <v>2256234</v>
      </c>
      <c r="Y33" s="4">
        <v>86673099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8"/>
  <sheetViews>
    <sheetView tabSelected="1" workbookViewId="0">
      <selection activeCell="E36" sqref="E36"/>
    </sheetView>
  </sheetViews>
  <sheetFormatPr defaultColWidth="9" defaultRowHeight="13.5"/>
  <cols>
    <col min="1" max="1" width="12.62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116</v>
      </c>
    </row>
    <row r="2" s="4" customFormat="1" spans="1:10">
      <c r="A2" s="4">
        <v>16258071675</v>
      </c>
      <c r="B2" s="5">
        <v>44459</v>
      </c>
      <c r="C2" s="5">
        <v>44464</v>
      </c>
      <c r="D2" s="4">
        <v>-2645</v>
      </c>
      <c r="E2" s="4" t="e">
        <f>VLOOKUP(A2,HOP!A:L,12,0)</f>
        <v>#N/A</v>
      </c>
      <c r="F2" s="4">
        <v>2249936</v>
      </c>
      <c r="G2" s="4" t="e">
        <f>D2-E2</f>
        <v>#N/A</v>
      </c>
      <c r="H2" s="4" t="str">
        <f>$H$1&amp;F2</f>
        <v>，2249936</v>
      </c>
      <c r="I2" s="4" t="e">
        <f>VLOOKUP(A2,HOP!A:T,20,0)</f>
        <v>#N/A</v>
      </c>
      <c r="J2" s="4" t="s">
        <v>117</v>
      </c>
    </row>
    <row r="3" s="4" customFormat="1" hidden="1" spans="1:9">
      <c r="A3" s="4">
        <v>16306861141</v>
      </c>
      <c r="B3" s="5">
        <v>44462</v>
      </c>
      <c r="C3" s="5">
        <v>44464</v>
      </c>
      <c r="D3" s="4">
        <v>1915</v>
      </c>
      <c r="E3" s="4" t="str">
        <f>VLOOKUP(A3,HOP!A:L,12,0)</f>
        <v>1915.00</v>
      </c>
      <c r="F3" s="4" t="str">
        <f>VLOOKUP(A3,HOP!A:C,3,0)</f>
        <v>2256982</v>
      </c>
      <c r="G3" s="4">
        <f>D3-E3</f>
        <v>0</v>
      </c>
      <c r="H3" s="4" t="str">
        <f>$H$1&amp;F3</f>
        <v>，2256982</v>
      </c>
      <c r="I3" s="4" t="str">
        <f>VLOOKUP(A3,HOP!A:T,20,0)</f>
        <v>直连</v>
      </c>
    </row>
    <row r="4" s="4" customFormat="1" hidden="1" spans="1:9">
      <c r="A4" s="4">
        <v>16310075464</v>
      </c>
      <c r="B4" s="5">
        <v>44463</v>
      </c>
      <c r="C4" s="5">
        <v>44464</v>
      </c>
      <c r="D4" s="4">
        <v>2002</v>
      </c>
      <c r="E4" s="4" t="str">
        <f>VLOOKUP(A4,HOP!A:L,12,0)</f>
        <v>2002.00</v>
      </c>
      <c r="F4" s="4" t="str">
        <f>VLOOKUP(A4,HOP!A:C,3,0)</f>
        <v>2257491</v>
      </c>
      <c r="G4" s="4">
        <f>D4-E4</f>
        <v>0</v>
      </c>
      <c r="H4" s="4" t="str">
        <f>$H$1&amp;F4</f>
        <v>，2257491</v>
      </c>
      <c r="I4" s="4" t="str">
        <f>VLOOKUP(A4,HOP!A:T,20,0)</f>
        <v>直连</v>
      </c>
    </row>
    <row r="5" s="4" customFormat="1" hidden="1" spans="1:9">
      <c r="A5" s="4">
        <v>16320317968</v>
      </c>
      <c r="B5" s="5">
        <v>44463</v>
      </c>
      <c r="C5" s="5">
        <v>44464</v>
      </c>
      <c r="D5" s="4">
        <v>511</v>
      </c>
      <c r="E5" s="4" t="str">
        <f>VLOOKUP(A5,HOP!A:L,12,0)</f>
        <v>511.00</v>
      </c>
      <c r="F5" s="4" t="str">
        <f>VLOOKUP(A5,HOP!A:C,3,0)</f>
        <v>2258959</v>
      </c>
      <c r="G5" s="4">
        <f>D5-E5</f>
        <v>0</v>
      </c>
      <c r="H5" s="4" t="str">
        <f>$H$1&amp;F5</f>
        <v>，2258959</v>
      </c>
      <c r="I5" s="4" t="str">
        <f>VLOOKUP(A5,HOP!A:T,20,0)</f>
        <v>直连</v>
      </c>
    </row>
    <row r="6" s="4" customFormat="1" hidden="1" spans="1:9">
      <c r="A6" s="4">
        <v>16326032890</v>
      </c>
      <c r="B6" s="5">
        <v>44463</v>
      </c>
      <c r="C6" s="5">
        <v>44464</v>
      </c>
      <c r="D6" s="4">
        <v>508</v>
      </c>
      <c r="E6" s="4" t="str">
        <f>VLOOKUP(A6,HOP!A:L,12,0)</f>
        <v>508.00</v>
      </c>
      <c r="F6" s="4" t="str">
        <f>VLOOKUP(A6,HOP!A:C,3,0)</f>
        <v>2259667</v>
      </c>
      <c r="G6" s="4">
        <f>D6-E6</f>
        <v>0</v>
      </c>
      <c r="H6" s="4" t="str">
        <f>$H$1&amp;F6</f>
        <v>，2259667</v>
      </c>
      <c r="I6" s="4" t="str">
        <f>VLOOKUP(A6,HOP!A:T,20,0)</f>
        <v>直连</v>
      </c>
    </row>
    <row r="7" s="4" customFormat="1" hidden="1" spans="1:9">
      <c r="A7" s="4">
        <v>16330597206</v>
      </c>
      <c r="B7" s="5">
        <v>44463</v>
      </c>
      <c r="C7" s="5">
        <v>44464</v>
      </c>
      <c r="D7" s="4">
        <v>0</v>
      </c>
      <c r="E7" s="4" t="str">
        <f>VLOOKUP(A7,HOP!A:L,12,0)</f>
        <v>3975.00</v>
      </c>
      <c r="F7" s="4" t="str">
        <f>VLOOKUP(A7,HOP!A:C,3,0)</f>
        <v>2260150</v>
      </c>
      <c r="G7" s="4">
        <f>D7-E7</f>
        <v>-3975</v>
      </c>
      <c r="H7" s="4" t="str">
        <f>$H$1&amp;F7</f>
        <v>，2260150</v>
      </c>
      <c r="I7" s="4" t="str">
        <f>VLOOKUP(A7,HOP!A:T,20,0)</f>
        <v>直连</v>
      </c>
    </row>
    <row r="8" s="4" customFormat="1" hidden="1" spans="1:9">
      <c r="A8" s="4">
        <v>16330781721</v>
      </c>
      <c r="B8" s="5">
        <v>44463</v>
      </c>
      <c r="C8" s="5">
        <v>44464</v>
      </c>
      <c r="D8" s="4">
        <v>1235</v>
      </c>
      <c r="E8" s="4" t="str">
        <f>VLOOKUP(A8,HOP!A:L,12,0)</f>
        <v>1235.00</v>
      </c>
      <c r="F8" s="4" t="str">
        <f>VLOOKUP(A8,HOP!A:C,3,0)</f>
        <v>2260199</v>
      </c>
      <c r="G8" s="4">
        <f>D8-E8</f>
        <v>0</v>
      </c>
      <c r="H8" s="4" t="str">
        <f>$H$1&amp;F8</f>
        <v>，2260199</v>
      </c>
      <c r="I8" s="4" t="str">
        <f>VLOOKUP(A8,HOP!A:T,20,0)</f>
        <v>直连</v>
      </c>
    </row>
    <row r="9" s="4" customFormat="1" hidden="1" spans="1:9">
      <c r="A9" s="4">
        <v>16334524352</v>
      </c>
      <c r="B9" s="5">
        <v>44463</v>
      </c>
      <c r="C9" s="5">
        <v>44464</v>
      </c>
      <c r="D9" s="4">
        <v>912</v>
      </c>
      <c r="E9" s="4" t="str">
        <f>VLOOKUP(A9,HOP!A:L,12,0)</f>
        <v>912.00</v>
      </c>
      <c r="F9" s="4" t="str">
        <f>VLOOKUP(A9,HOP!A:C,3,0)</f>
        <v>2260518</v>
      </c>
      <c r="G9" s="4">
        <f>D9-E9</f>
        <v>0</v>
      </c>
      <c r="H9" s="4" t="str">
        <f>$H$1&amp;F9</f>
        <v>，2260518</v>
      </c>
      <c r="I9" s="4" t="str">
        <f>VLOOKUP(A9,HOP!A:T,20,0)</f>
        <v>直连</v>
      </c>
    </row>
    <row r="10" s="4" customFormat="1" hidden="1" spans="1:9">
      <c r="A10" s="4">
        <v>16335049831</v>
      </c>
      <c r="B10" s="5">
        <v>44463</v>
      </c>
      <c r="C10" s="5">
        <v>44464</v>
      </c>
      <c r="D10" s="4">
        <v>401</v>
      </c>
      <c r="E10" s="4" t="str">
        <f>VLOOKUP(A10,HOP!A:L,12,0)</f>
        <v>401.00</v>
      </c>
      <c r="F10" s="4" t="str">
        <f>VLOOKUP(A10,HOP!A:C,3,0)</f>
        <v>2260597</v>
      </c>
      <c r="G10" s="4">
        <f>D10-E10</f>
        <v>0</v>
      </c>
      <c r="H10" s="4" t="str">
        <f>$H$1&amp;F10</f>
        <v>，2260597</v>
      </c>
      <c r="I10" s="4" t="str">
        <f>VLOOKUP(A10,HOP!A:T,20,0)</f>
        <v>直连</v>
      </c>
    </row>
    <row r="11" s="4" customFormat="1" hidden="1" spans="1:9">
      <c r="A11" s="4">
        <v>16336260154</v>
      </c>
      <c r="B11" s="5">
        <v>44463</v>
      </c>
      <c r="C11" s="5">
        <v>44464</v>
      </c>
      <c r="D11" s="4">
        <v>633</v>
      </c>
      <c r="E11" s="4" t="str">
        <f>VLOOKUP(A11,HOP!A:L,12,0)</f>
        <v>633.00</v>
      </c>
      <c r="F11" s="4" t="str">
        <f>VLOOKUP(A11,HOP!A:C,3,0)</f>
        <v>2260803</v>
      </c>
      <c r="G11" s="4">
        <f>D11-E11</f>
        <v>0</v>
      </c>
      <c r="H11" s="4" t="str">
        <f>$H$1&amp;F11</f>
        <v>，2260803</v>
      </c>
      <c r="I11" s="4" t="str">
        <f>VLOOKUP(A11,HOP!A:T,20,0)</f>
        <v>直连</v>
      </c>
    </row>
    <row r="12" s="4" customFormat="1" hidden="1" spans="1:9">
      <c r="A12" s="4">
        <v>16337082424</v>
      </c>
      <c r="B12" s="5">
        <v>44461</v>
      </c>
      <c r="C12" s="5">
        <v>44464</v>
      </c>
      <c r="D12" s="4">
        <v>2814</v>
      </c>
      <c r="E12" s="4" t="str">
        <f>VLOOKUP(A12,HOP!A:L,12,0)</f>
        <v>2814.00</v>
      </c>
      <c r="F12" s="4" t="str">
        <f>VLOOKUP(A12,HOP!A:C,3,0)</f>
        <v>2260995</v>
      </c>
      <c r="G12" s="4">
        <f>D12-E12</f>
        <v>0</v>
      </c>
      <c r="H12" s="4" t="str">
        <f>$H$1&amp;F12</f>
        <v>，2260995</v>
      </c>
      <c r="I12" s="4" t="str">
        <f>VLOOKUP(A12,HOP!A:T,20,0)</f>
        <v>直连</v>
      </c>
    </row>
    <row r="13" s="4" customFormat="1" hidden="1" spans="1:9">
      <c r="A13" s="4">
        <v>16337212491</v>
      </c>
      <c r="B13" s="5">
        <v>44462</v>
      </c>
      <c r="C13" s="5">
        <v>44464</v>
      </c>
      <c r="D13" s="4">
        <v>2360</v>
      </c>
      <c r="E13" s="4" t="str">
        <f>VLOOKUP(A13,HOP!A:L,12,0)</f>
        <v>2360.00</v>
      </c>
      <c r="F13" s="4" t="str">
        <f>VLOOKUP(A13,HOP!A:C,3,0)</f>
        <v>2261010</v>
      </c>
      <c r="G13" s="4">
        <f t="shared" ref="G13:G32" si="0">D13-E13</f>
        <v>0</v>
      </c>
      <c r="H13" s="4" t="str">
        <f t="shared" ref="H13:H32" si="1">$H$1&amp;F13</f>
        <v>，2261010</v>
      </c>
      <c r="I13" s="4" t="str">
        <f>VLOOKUP(A13,HOP!A:T,20,0)</f>
        <v>直连</v>
      </c>
    </row>
    <row r="14" s="4" customFormat="1" hidden="1" spans="1:9">
      <c r="A14" s="4">
        <v>16339872369</v>
      </c>
      <c r="B14" s="5">
        <v>44462</v>
      </c>
      <c r="C14" s="5">
        <v>44464</v>
      </c>
      <c r="D14" s="4">
        <v>436</v>
      </c>
      <c r="E14" s="4" t="str">
        <f>VLOOKUP(A14,HOP!A:L,12,0)</f>
        <v>436.00</v>
      </c>
      <c r="F14" s="4" t="str">
        <f>VLOOKUP(A14,HOP!A:C,3,0)</f>
        <v>2261124</v>
      </c>
      <c r="G14" s="4">
        <f t="shared" si="0"/>
        <v>0</v>
      </c>
      <c r="H14" s="4" t="str">
        <f t="shared" si="1"/>
        <v>，2261124</v>
      </c>
      <c r="I14" s="4" t="str">
        <f>VLOOKUP(A14,HOP!A:T,20,0)</f>
        <v>直连</v>
      </c>
    </row>
    <row r="15" s="4" customFormat="1" hidden="1" spans="1:9">
      <c r="A15" s="4">
        <v>16340756228</v>
      </c>
      <c r="B15" s="5">
        <v>44461</v>
      </c>
      <c r="C15" s="5">
        <v>44464</v>
      </c>
      <c r="D15" s="4">
        <v>1989</v>
      </c>
      <c r="E15" s="4" t="str">
        <f>VLOOKUP(A15,HOP!A:L,12,0)</f>
        <v>1989.00</v>
      </c>
      <c r="F15" s="4" t="str">
        <f>VLOOKUP(A15,HOP!A:C,3,0)</f>
        <v>2261241</v>
      </c>
      <c r="G15" s="4">
        <f t="shared" si="0"/>
        <v>0</v>
      </c>
      <c r="H15" s="4" t="str">
        <f t="shared" si="1"/>
        <v>，2261241</v>
      </c>
      <c r="I15" s="4" t="str">
        <f>VLOOKUP(A15,HOP!A:T,20,0)</f>
        <v>直连</v>
      </c>
    </row>
    <row r="16" s="4" customFormat="1" hidden="1" spans="1:9">
      <c r="A16" s="4">
        <v>16341518153</v>
      </c>
      <c r="B16" s="5">
        <v>44462</v>
      </c>
      <c r="C16" s="5">
        <v>44464</v>
      </c>
      <c r="D16" s="4">
        <v>1014</v>
      </c>
      <c r="E16" s="4" t="str">
        <f>VLOOKUP(A16,HOP!A:L,12,0)</f>
        <v>1014.00</v>
      </c>
      <c r="F16" s="4" t="str">
        <f>VLOOKUP(A16,HOP!A:C,3,0)</f>
        <v>2261379</v>
      </c>
      <c r="G16" s="4">
        <f t="shared" si="0"/>
        <v>0</v>
      </c>
      <c r="H16" s="4" t="str">
        <f t="shared" si="1"/>
        <v>，2261379</v>
      </c>
      <c r="I16" s="4" t="str">
        <f>VLOOKUP(A16,HOP!A:T,20,0)</f>
        <v>直连</v>
      </c>
    </row>
    <row r="17" s="4" customFormat="1" hidden="1" spans="1:9">
      <c r="A17" s="4">
        <v>16343481426</v>
      </c>
      <c r="B17" s="5">
        <v>44463</v>
      </c>
      <c r="C17" s="5">
        <v>44464</v>
      </c>
      <c r="D17" s="4">
        <v>0</v>
      </c>
      <c r="E17" s="4" t="str">
        <f>VLOOKUP(A17,HOP!A:L,12,0)</f>
        <v>0.00</v>
      </c>
      <c r="F17" s="4" t="str">
        <f>VLOOKUP(A17,HOP!A:C,3,0)</f>
        <v>2261744</v>
      </c>
      <c r="G17" s="4">
        <f t="shared" si="0"/>
        <v>0</v>
      </c>
      <c r="H17" s="4" t="str">
        <f t="shared" si="1"/>
        <v>，2261744</v>
      </c>
      <c r="I17" s="4" t="str">
        <f>VLOOKUP(A17,HOP!A:T,20,0)</f>
        <v>直连</v>
      </c>
    </row>
    <row r="18" s="4" customFormat="1" hidden="1" spans="1:9">
      <c r="A18" s="4">
        <v>16343541471</v>
      </c>
      <c r="B18" s="5">
        <v>44463</v>
      </c>
      <c r="C18" s="5">
        <v>44464</v>
      </c>
      <c r="D18" s="4">
        <v>419</v>
      </c>
      <c r="E18" s="4" t="str">
        <f>VLOOKUP(A18,HOP!A:L,12,0)</f>
        <v>419.00</v>
      </c>
      <c r="F18" s="4" t="str">
        <f>VLOOKUP(A18,HOP!A:C,3,0)</f>
        <v>2261783</v>
      </c>
      <c r="G18" s="4">
        <f t="shared" si="0"/>
        <v>0</v>
      </c>
      <c r="H18" s="4" t="str">
        <f t="shared" si="1"/>
        <v>，2261783</v>
      </c>
      <c r="I18" s="4" t="str">
        <f>VLOOKUP(A18,HOP!A:T,20,0)</f>
        <v>直连</v>
      </c>
    </row>
    <row r="19" s="4" customFormat="1" hidden="1" spans="1:9">
      <c r="A19" s="4">
        <v>16346255618</v>
      </c>
      <c r="B19" s="5">
        <v>44463</v>
      </c>
      <c r="C19" s="5">
        <v>44464</v>
      </c>
      <c r="D19" s="4">
        <v>717</v>
      </c>
      <c r="E19" s="4" t="str">
        <f>VLOOKUP(A19,HOP!A:L,12,0)</f>
        <v>717.00</v>
      </c>
      <c r="F19" s="4" t="str">
        <f>VLOOKUP(A19,HOP!A:C,3,0)</f>
        <v>2261902</v>
      </c>
      <c r="G19" s="4">
        <f t="shared" si="0"/>
        <v>0</v>
      </c>
      <c r="H19" s="4" t="str">
        <f t="shared" si="1"/>
        <v>，2261902</v>
      </c>
      <c r="I19" s="4" t="str">
        <f>VLOOKUP(A19,HOP!A:T,20,0)</f>
        <v>直连</v>
      </c>
    </row>
    <row r="20" s="4" customFormat="1" hidden="1" spans="1:9">
      <c r="A20" s="4">
        <v>16348122054</v>
      </c>
      <c r="B20" s="5">
        <v>44463</v>
      </c>
      <c r="C20" s="5">
        <v>44464</v>
      </c>
      <c r="D20" s="4">
        <v>264</v>
      </c>
      <c r="E20" s="4" t="str">
        <f>VLOOKUP(A20,HOP!A:L,12,0)</f>
        <v>264.00</v>
      </c>
      <c r="F20" s="4" t="str">
        <f>VLOOKUP(A20,HOP!A:C,3,0)</f>
        <v>2262227</v>
      </c>
      <c r="G20" s="4">
        <f t="shared" si="0"/>
        <v>0</v>
      </c>
      <c r="H20" s="4" t="str">
        <f t="shared" si="1"/>
        <v>，2262227</v>
      </c>
      <c r="I20" s="4" t="str">
        <f>VLOOKUP(A20,HOP!A:T,20,0)</f>
        <v>直连</v>
      </c>
    </row>
    <row r="21" s="4" customFormat="1" hidden="1" spans="1:9">
      <c r="A21" s="4">
        <v>16349351335</v>
      </c>
      <c r="B21" s="5">
        <v>44463</v>
      </c>
      <c r="C21" s="5">
        <v>44464</v>
      </c>
      <c r="D21" s="4">
        <v>613</v>
      </c>
      <c r="E21" s="4" t="str">
        <f>VLOOKUP(A21,HOP!A:L,12,0)</f>
        <v>613.00</v>
      </c>
      <c r="F21" s="4" t="str">
        <f>VLOOKUP(A21,HOP!A:C,3,0)</f>
        <v>2262419</v>
      </c>
      <c r="G21" s="4">
        <f t="shared" si="0"/>
        <v>0</v>
      </c>
      <c r="H21" s="4" t="str">
        <f t="shared" si="1"/>
        <v>，2262419</v>
      </c>
      <c r="I21" s="4" t="str">
        <f>VLOOKUP(A21,HOP!A:T,20,0)</f>
        <v>直连</v>
      </c>
    </row>
    <row r="22" s="4" customFormat="1" hidden="1" spans="1:9">
      <c r="A22" s="4">
        <v>16351942980</v>
      </c>
      <c r="B22" s="5">
        <v>44463</v>
      </c>
      <c r="C22" s="5">
        <v>44464</v>
      </c>
      <c r="D22" s="4">
        <v>401</v>
      </c>
      <c r="E22" s="4" t="str">
        <f>VLOOKUP(A22,HOP!A:L,12,0)</f>
        <v>401.00</v>
      </c>
      <c r="F22" s="4" t="str">
        <f>VLOOKUP(A22,HOP!A:C,3,0)</f>
        <v>2262472</v>
      </c>
      <c r="G22" s="4">
        <f t="shared" si="0"/>
        <v>0</v>
      </c>
      <c r="H22" s="4" t="str">
        <f t="shared" si="1"/>
        <v>，2262472</v>
      </c>
      <c r="I22" s="4" t="str">
        <f>VLOOKUP(A22,HOP!A:T,20,0)</f>
        <v>直连</v>
      </c>
    </row>
    <row r="23" s="4" customFormat="1" hidden="1" spans="1:9">
      <c r="A23" s="4">
        <v>16354173297</v>
      </c>
      <c r="B23" s="5">
        <v>44463</v>
      </c>
      <c r="C23" s="5">
        <v>44464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VLOOKUP(A23,HOP!A:T,20,0)</f>
        <v>#N/A</v>
      </c>
    </row>
    <row r="24" s="4" customFormat="1" hidden="1" spans="1:9">
      <c r="A24" s="4">
        <v>16355359017</v>
      </c>
      <c r="B24" s="5">
        <v>44463</v>
      </c>
      <c r="C24" s="5">
        <v>44464</v>
      </c>
      <c r="D24" s="4">
        <v>284</v>
      </c>
      <c r="E24" s="4" t="str">
        <f>VLOOKUP(A24,HOP!A:L,12,0)</f>
        <v>284.00</v>
      </c>
      <c r="F24" s="4" t="str">
        <f>VLOOKUP(A24,HOP!A:C,3,0)</f>
        <v>2263091</v>
      </c>
      <c r="G24" s="4">
        <f>D24-E24</f>
        <v>0</v>
      </c>
      <c r="H24" s="4" t="str">
        <f>$H$1&amp;F24</f>
        <v>，2263091</v>
      </c>
      <c r="I24" s="4" t="str">
        <f>VLOOKUP(A24,HOP!A:T,20,0)</f>
        <v>直连</v>
      </c>
    </row>
    <row r="25" s="4" customFormat="1" hidden="1" spans="1:9">
      <c r="A25" s="4">
        <v>16358188861</v>
      </c>
      <c r="B25" s="5">
        <v>44463</v>
      </c>
      <c r="C25" s="5">
        <v>44464</v>
      </c>
      <c r="D25" s="4">
        <v>618</v>
      </c>
      <c r="E25" s="4" t="str">
        <f>VLOOKUP(A25,HOP!A:L,12,0)</f>
        <v>618.00</v>
      </c>
      <c r="F25" s="4" t="str">
        <f>VLOOKUP(A25,HOP!A:C,3,0)</f>
        <v>2263240</v>
      </c>
      <c r="G25" s="4">
        <f>D25-E25</f>
        <v>0</v>
      </c>
      <c r="H25" s="4" t="str">
        <f>$H$1&amp;F25</f>
        <v>，2263240</v>
      </c>
      <c r="I25" s="4" t="str">
        <f>VLOOKUP(A25,HOP!A:T,20,0)</f>
        <v>直连</v>
      </c>
    </row>
    <row r="26" s="4" customFormat="1" hidden="1" spans="1:9">
      <c r="A26" s="4">
        <v>16358319917</v>
      </c>
      <c r="B26" s="5">
        <v>44463</v>
      </c>
      <c r="C26" s="5">
        <v>44464</v>
      </c>
      <c r="D26" s="4">
        <v>159</v>
      </c>
      <c r="E26" s="4" t="str">
        <f>VLOOKUP(A26,HOP!A:L,12,0)</f>
        <v>159.00</v>
      </c>
      <c r="F26" s="4" t="str">
        <f>VLOOKUP(A26,HOP!A:C,3,0)</f>
        <v>2263262</v>
      </c>
      <c r="G26" s="4">
        <f>D26-E26</f>
        <v>0</v>
      </c>
      <c r="H26" s="4" t="str">
        <f>$H$1&amp;F26</f>
        <v>，2263262</v>
      </c>
      <c r="I26" s="4" t="str">
        <f>VLOOKUP(A26,HOP!A:T,20,0)</f>
        <v>直连</v>
      </c>
    </row>
    <row r="27" s="4" customFormat="1" hidden="1" spans="1:9">
      <c r="A27" s="4">
        <v>16358448076</v>
      </c>
      <c r="B27" s="5">
        <v>44463</v>
      </c>
      <c r="C27" s="5">
        <v>44464</v>
      </c>
      <c r="D27" s="4">
        <v>1145</v>
      </c>
      <c r="E27" s="4" t="str">
        <f>VLOOKUP(A27,HOP!A:L,12,0)</f>
        <v>1145.00</v>
      </c>
      <c r="F27" s="4" t="str">
        <f>VLOOKUP(A27,HOP!A:C,3,0)</f>
        <v>2263276</v>
      </c>
      <c r="G27" s="4">
        <f>D27-E27</f>
        <v>0</v>
      </c>
      <c r="H27" s="4" t="str">
        <f>$H$1&amp;F27</f>
        <v>，2263276</v>
      </c>
      <c r="I27" s="4" t="str">
        <f>VLOOKUP(A27,HOP!A:T,20,0)</f>
        <v>直连</v>
      </c>
    </row>
    <row r="28" s="4" customFormat="1" hidden="1" spans="1:9">
      <c r="A28" s="4">
        <v>16360253292</v>
      </c>
      <c r="B28" s="5">
        <v>44463</v>
      </c>
      <c r="C28" s="5">
        <v>44464</v>
      </c>
      <c r="D28" s="4">
        <v>178</v>
      </c>
      <c r="E28" s="4" t="str">
        <f>VLOOKUP(A28,HOP!A:L,12,0)</f>
        <v>178.00</v>
      </c>
      <c r="F28" s="4" t="str">
        <f>VLOOKUP(A28,HOP!A:C,3,0)</f>
        <v>2263624</v>
      </c>
      <c r="G28" s="4">
        <f>D28-E28</f>
        <v>0</v>
      </c>
      <c r="H28" s="4" t="str">
        <f>$H$1&amp;F28</f>
        <v>，2263624</v>
      </c>
      <c r="I28" s="4" t="str">
        <f>VLOOKUP(A28,HOP!A:T,20,0)</f>
        <v>直连</v>
      </c>
    </row>
    <row r="29" s="4" customFormat="1" hidden="1" spans="1:9">
      <c r="A29" s="4">
        <v>16360605186</v>
      </c>
      <c r="B29" s="5">
        <v>44463</v>
      </c>
      <c r="C29" s="5">
        <v>44464</v>
      </c>
      <c r="D29" s="4">
        <v>931</v>
      </c>
      <c r="E29" s="4" t="str">
        <f>VLOOKUP(A29,HOP!A:L,12,0)</f>
        <v>931.00</v>
      </c>
      <c r="F29" s="4" t="str">
        <f>VLOOKUP(A29,HOP!A:C,3,0)</f>
        <v>2263716</v>
      </c>
      <c r="G29" s="4">
        <f>D29-E29</f>
        <v>0</v>
      </c>
      <c r="H29" s="4" t="str">
        <f>$H$1&amp;F29</f>
        <v>，2263716</v>
      </c>
      <c r="I29" s="4" t="str">
        <f>VLOOKUP(A29,HOP!A:T,20,0)</f>
        <v>直连</v>
      </c>
    </row>
    <row r="30" s="4" customFormat="1" spans="1:10">
      <c r="A30" s="4">
        <v>16302441745</v>
      </c>
      <c r="B30" s="5">
        <v>44458</v>
      </c>
      <c r="C30" s="5">
        <v>44463</v>
      </c>
      <c r="D30" s="4">
        <v>-1194</v>
      </c>
      <c r="E30" s="4" t="e">
        <f>VLOOKUP(A30,HOP!A:L,12,0)</f>
        <v>#N/A</v>
      </c>
      <c r="F30" s="4">
        <v>2256234</v>
      </c>
      <c r="G30" s="4" t="e">
        <f>D30-E30</f>
        <v>#N/A</v>
      </c>
      <c r="H30" s="4" t="str">
        <f>$H$1&amp;F30</f>
        <v>，2256234</v>
      </c>
      <c r="I30" s="4" t="e">
        <f>VLOOKUP(A30,HOP!A:T,20,0)</f>
        <v>#N/A</v>
      </c>
      <c r="J30" s="4" t="s">
        <v>118</v>
      </c>
    </row>
    <row r="32" spans="4:4">
      <c r="D32" s="4">
        <f>SUM(D2:D31)</f>
        <v>18620</v>
      </c>
    </row>
    <row r="33" spans="4:4">
      <c r="D33" s="4" t="s">
        <v>119</v>
      </c>
    </row>
    <row r="36" spans="1:3">
      <c r="A36" s="4" t="s">
        <v>120</v>
      </c>
      <c r="C36" s="4">
        <v>22459</v>
      </c>
    </row>
    <row r="37" spans="1:3">
      <c r="A37" s="4" t="s">
        <v>121</v>
      </c>
      <c r="C37" s="4">
        <v>-3839</v>
      </c>
    </row>
    <row r="38" spans="1:3">
      <c r="A38" s="4" t="s">
        <v>122</v>
      </c>
      <c r="C38" s="4">
        <f>SUBTOTAL(9,C36:C37)</f>
        <v>18620</v>
      </c>
    </row>
  </sheetData>
  <autoFilter ref="A1:XFD37">
    <filterColumn colId="3">
      <filters blank="1">
        <filter val="511"/>
        <filter val="912"/>
        <filter val="613"/>
        <filter val="1014"/>
        <filter val="2814"/>
        <filter val="-1194"/>
        <filter val="18620 HKD"/>
        <filter val="1915"/>
        <filter val="717"/>
        <filter val="618"/>
        <filter val="159"/>
        <filter val="419"/>
        <filter val="2360"/>
        <filter val="18620"/>
        <filter val="264"/>
        <filter val="931"/>
        <filter val="633"/>
        <filter val="1235"/>
        <filter val="436"/>
        <filter val="178"/>
        <filter val="401"/>
        <filter val="2002"/>
        <filter val="284"/>
        <filter val="1145"/>
        <filter val="-2645"/>
        <filter val="508"/>
        <filter val="1989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D26" sqref="D2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123</v>
      </c>
      <c r="B1" s="2" t="s">
        <v>124</v>
      </c>
      <c r="C1" s="2" t="s">
        <v>125</v>
      </c>
      <c r="D1" s="2" t="s">
        <v>126</v>
      </c>
      <c r="E1" s="2" t="s">
        <v>13</v>
      </c>
      <c r="F1" s="2" t="s">
        <v>5</v>
      </c>
      <c r="G1" s="2" t="s">
        <v>6</v>
      </c>
      <c r="H1" s="2" t="s">
        <v>127</v>
      </c>
      <c r="I1" s="2" t="s">
        <v>128</v>
      </c>
      <c r="J1" s="2" t="s">
        <v>129</v>
      </c>
      <c r="K1" s="2" t="s">
        <v>130</v>
      </c>
      <c r="L1" s="2" t="s">
        <v>131</v>
      </c>
      <c r="M1" s="2" t="s">
        <v>132</v>
      </c>
      <c r="N1" s="2" t="s">
        <v>133</v>
      </c>
      <c r="O1" s="2" t="s">
        <v>134</v>
      </c>
      <c r="P1" s="2" t="s">
        <v>135</v>
      </c>
      <c r="Q1" s="2" t="s">
        <v>136</v>
      </c>
      <c r="R1" s="2" t="s">
        <v>137</v>
      </c>
      <c r="S1" s="2" t="s">
        <v>138</v>
      </c>
      <c r="T1" s="2" t="s">
        <v>139</v>
      </c>
    </row>
    <row r="2" s="1" customFormat="1" spans="1:20">
      <c r="A2" s="3">
        <v>16306861141</v>
      </c>
      <c r="B2" s="1" t="s">
        <v>140</v>
      </c>
      <c r="C2" s="1" t="s">
        <v>141</v>
      </c>
      <c r="D2" s="1" t="s">
        <v>142</v>
      </c>
      <c r="E2" s="1" t="s">
        <v>143</v>
      </c>
      <c r="F2" s="1" t="s">
        <v>144</v>
      </c>
      <c r="G2" s="1" t="s">
        <v>145</v>
      </c>
      <c r="H2" s="1" t="s">
        <v>146</v>
      </c>
      <c r="I2" s="1" t="s">
        <v>147</v>
      </c>
      <c r="J2" s="1" t="s">
        <v>29</v>
      </c>
      <c r="K2" s="1" t="s">
        <v>148</v>
      </c>
      <c r="L2" s="1" t="s">
        <v>148</v>
      </c>
      <c r="M2" s="1" t="s">
        <v>149</v>
      </c>
      <c r="N2" s="1" t="s">
        <v>149</v>
      </c>
      <c r="O2" s="1" t="s">
        <v>150</v>
      </c>
      <c r="P2" s="1" t="s">
        <v>151</v>
      </c>
      <c r="Q2" s="1" t="s">
        <v>152</v>
      </c>
      <c r="R2" s="1" t="s">
        <v>153</v>
      </c>
      <c r="S2" s="1" t="s">
        <v>154</v>
      </c>
      <c r="T2" s="1" t="s">
        <v>155</v>
      </c>
    </row>
    <row r="3" s="1" customFormat="1" spans="1:20">
      <c r="A3" s="3">
        <v>16310075464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145</v>
      </c>
      <c r="H3" s="1" t="s">
        <v>146</v>
      </c>
      <c r="I3" s="1" t="s">
        <v>161</v>
      </c>
      <c r="J3" s="1" t="s">
        <v>29</v>
      </c>
      <c r="K3" s="1" t="s">
        <v>162</v>
      </c>
      <c r="L3" s="1" t="s">
        <v>162</v>
      </c>
      <c r="M3" s="1" t="s">
        <v>149</v>
      </c>
      <c r="N3" s="1" t="s">
        <v>149</v>
      </c>
      <c r="O3" s="1" t="s">
        <v>150</v>
      </c>
      <c r="P3" s="1" t="s">
        <v>151</v>
      </c>
      <c r="Q3" s="1" t="s">
        <v>163</v>
      </c>
      <c r="R3" s="1" t="s">
        <v>153</v>
      </c>
      <c r="S3" s="1" t="s">
        <v>154</v>
      </c>
      <c r="T3" s="1" t="s">
        <v>155</v>
      </c>
    </row>
    <row r="4" s="1" customFormat="1" spans="1:20">
      <c r="A4" s="3">
        <v>16320317968</v>
      </c>
      <c r="B4" s="1" t="s">
        <v>164</v>
      </c>
      <c r="C4" s="1" t="s">
        <v>165</v>
      </c>
      <c r="D4" s="1" t="s">
        <v>166</v>
      </c>
      <c r="E4" s="1" t="s">
        <v>167</v>
      </c>
      <c r="F4" s="1" t="s">
        <v>160</v>
      </c>
      <c r="G4" s="1" t="s">
        <v>145</v>
      </c>
      <c r="H4" s="1" t="s">
        <v>146</v>
      </c>
      <c r="I4" s="1" t="s">
        <v>168</v>
      </c>
      <c r="J4" s="1" t="s">
        <v>29</v>
      </c>
      <c r="K4" s="1" t="s">
        <v>169</v>
      </c>
      <c r="L4" s="1" t="s">
        <v>169</v>
      </c>
      <c r="M4" s="1" t="s">
        <v>149</v>
      </c>
      <c r="N4" s="1" t="s">
        <v>149</v>
      </c>
      <c r="O4" s="1" t="s">
        <v>150</v>
      </c>
      <c r="P4" s="1" t="s">
        <v>151</v>
      </c>
      <c r="Q4" s="1" t="s">
        <v>170</v>
      </c>
      <c r="R4" s="1" t="s">
        <v>153</v>
      </c>
      <c r="S4" s="1" t="s">
        <v>154</v>
      </c>
      <c r="T4" s="1" t="s">
        <v>155</v>
      </c>
    </row>
    <row r="5" s="1" customFormat="1" spans="1:20">
      <c r="A5" s="3">
        <v>16326032890</v>
      </c>
      <c r="B5" s="1" t="s">
        <v>171</v>
      </c>
      <c r="C5" s="1" t="s">
        <v>172</v>
      </c>
      <c r="D5" s="1" t="s">
        <v>173</v>
      </c>
      <c r="E5" s="1" t="s">
        <v>174</v>
      </c>
      <c r="F5" s="1" t="s">
        <v>160</v>
      </c>
      <c r="G5" s="1" t="s">
        <v>145</v>
      </c>
      <c r="H5" s="1" t="s">
        <v>146</v>
      </c>
      <c r="I5" s="1" t="s">
        <v>175</v>
      </c>
      <c r="J5" s="1" t="s">
        <v>29</v>
      </c>
      <c r="K5" s="1" t="s">
        <v>176</v>
      </c>
      <c r="L5" s="1" t="s">
        <v>176</v>
      </c>
      <c r="M5" s="1" t="s">
        <v>149</v>
      </c>
      <c r="N5" s="1" t="s">
        <v>149</v>
      </c>
      <c r="O5" s="1" t="s">
        <v>150</v>
      </c>
      <c r="P5" s="1" t="s">
        <v>151</v>
      </c>
      <c r="Q5" s="1" t="s">
        <v>177</v>
      </c>
      <c r="R5" s="1" t="s">
        <v>153</v>
      </c>
      <c r="S5" s="1" t="s">
        <v>154</v>
      </c>
      <c r="T5" s="1" t="s">
        <v>155</v>
      </c>
    </row>
    <row r="6" s="1" customFormat="1" spans="1:20">
      <c r="A6" s="3">
        <v>16330597206</v>
      </c>
      <c r="B6" s="1" t="s">
        <v>178</v>
      </c>
      <c r="C6" s="1" t="s">
        <v>179</v>
      </c>
      <c r="D6" s="1" t="s">
        <v>180</v>
      </c>
      <c r="E6" s="1" t="s">
        <v>181</v>
      </c>
      <c r="F6" s="1" t="s">
        <v>160</v>
      </c>
      <c r="G6" s="1" t="s">
        <v>145</v>
      </c>
      <c r="H6" s="1" t="s">
        <v>146</v>
      </c>
      <c r="I6" s="1" t="s">
        <v>182</v>
      </c>
      <c r="J6" s="1" t="s">
        <v>29</v>
      </c>
      <c r="K6" s="1" t="s">
        <v>183</v>
      </c>
      <c r="L6" s="1" t="s">
        <v>183</v>
      </c>
      <c r="M6" s="1" t="s">
        <v>149</v>
      </c>
      <c r="N6" s="1" t="s">
        <v>149</v>
      </c>
      <c r="O6" s="1" t="s">
        <v>150</v>
      </c>
      <c r="P6" s="1" t="s">
        <v>151</v>
      </c>
      <c r="Q6" s="1" t="s">
        <v>184</v>
      </c>
      <c r="R6" s="1" t="s">
        <v>153</v>
      </c>
      <c r="S6" s="1" t="s">
        <v>154</v>
      </c>
      <c r="T6" s="1" t="s">
        <v>155</v>
      </c>
    </row>
    <row r="7" s="1" customFormat="1" spans="1:20">
      <c r="A7" s="3">
        <v>16330781721</v>
      </c>
      <c r="B7" s="1" t="s">
        <v>178</v>
      </c>
      <c r="C7" s="1" t="s">
        <v>185</v>
      </c>
      <c r="D7" s="1" t="s">
        <v>186</v>
      </c>
      <c r="E7" s="1" t="s">
        <v>187</v>
      </c>
      <c r="F7" s="1" t="s">
        <v>160</v>
      </c>
      <c r="G7" s="1" t="s">
        <v>145</v>
      </c>
      <c r="H7" s="1" t="s">
        <v>146</v>
      </c>
      <c r="I7" s="1" t="s">
        <v>188</v>
      </c>
      <c r="J7" s="1" t="s">
        <v>29</v>
      </c>
      <c r="K7" s="1" t="s">
        <v>189</v>
      </c>
      <c r="L7" s="1" t="s">
        <v>189</v>
      </c>
      <c r="M7" s="1" t="s">
        <v>149</v>
      </c>
      <c r="N7" s="1" t="s">
        <v>149</v>
      </c>
      <c r="O7" s="1" t="s">
        <v>150</v>
      </c>
      <c r="P7" s="1" t="s">
        <v>151</v>
      </c>
      <c r="Q7" s="1" t="s">
        <v>190</v>
      </c>
      <c r="R7" s="1" t="s">
        <v>153</v>
      </c>
      <c r="S7" s="1" t="s">
        <v>154</v>
      </c>
      <c r="T7" s="1" t="s">
        <v>155</v>
      </c>
    </row>
    <row r="8" s="1" customFormat="1" spans="1:20">
      <c r="A8" s="3">
        <v>16334524352</v>
      </c>
      <c r="B8" s="1" t="s">
        <v>178</v>
      </c>
      <c r="C8" s="1" t="s">
        <v>191</v>
      </c>
      <c r="D8" s="1" t="s">
        <v>192</v>
      </c>
      <c r="E8" s="1" t="s">
        <v>193</v>
      </c>
      <c r="F8" s="1" t="s">
        <v>160</v>
      </c>
      <c r="G8" s="1" t="s">
        <v>145</v>
      </c>
      <c r="H8" s="1" t="s">
        <v>146</v>
      </c>
      <c r="I8" s="1" t="s">
        <v>194</v>
      </c>
      <c r="J8" s="1" t="s">
        <v>29</v>
      </c>
      <c r="K8" s="1" t="s">
        <v>195</v>
      </c>
      <c r="L8" s="1" t="s">
        <v>195</v>
      </c>
      <c r="M8" s="1" t="s">
        <v>149</v>
      </c>
      <c r="N8" s="1" t="s">
        <v>149</v>
      </c>
      <c r="O8" s="1" t="s">
        <v>150</v>
      </c>
      <c r="P8" s="1" t="s">
        <v>151</v>
      </c>
      <c r="Q8" s="1" t="s">
        <v>196</v>
      </c>
      <c r="R8" s="1" t="s">
        <v>153</v>
      </c>
      <c r="S8" s="1" t="s">
        <v>154</v>
      </c>
      <c r="T8" s="1" t="s">
        <v>155</v>
      </c>
    </row>
    <row r="9" s="1" customFormat="1" spans="1:20">
      <c r="A9" s="3">
        <v>16335049831</v>
      </c>
      <c r="B9" s="1" t="s">
        <v>178</v>
      </c>
      <c r="C9" s="1" t="s">
        <v>197</v>
      </c>
      <c r="D9" s="1" t="s">
        <v>198</v>
      </c>
      <c r="E9" s="1" t="s">
        <v>199</v>
      </c>
      <c r="F9" s="1" t="s">
        <v>160</v>
      </c>
      <c r="G9" s="1" t="s">
        <v>145</v>
      </c>
      <c r="H9" s="1" t="s">
        <v>146</v>
      </c>
      <c r="I9" s="1" t="s">
        <v>200</v>
      </c>
      <c r="J9" s="1" t="s">
        <v>29</v>
      </c>
      <c r="K9" s="1" t="s">
        <v>201</v>
      </c>
      <c r="L9" s="1" t="s">
        <v>201</v>
      </c>
      <c r="M9" s="1" t="s">
        <v>149</v>
      </c>
      <c r="N9" s="1" t="s">
        <v>149</v>
      </c>
      <c r="O9" s="1" t="s">
        <v>150</v>
      </c>
      <c r="P9" s="1" t="s">
        <v>151</v>
      </c>
      <c r="Q9" s="1" t="s">
        <v>202</v>
      </c>
      <c r="R9" s="1" t="s">
        <v>153</v>
      </c>
      <c r="S9" s="1" t="s">
        <v>154</v>
      </c>
      <c r="T9" s="1" t="s">
        <v>155</v>
      </c>
    </row>
    <row r="10" s="1" customFormat="1" spans="1:20">
      <c r="A10" s="3">
        <v>16336260154</v>
      </c>
      <c r="B10" s="1" t="s">
        <v>203</v>
      </c>
      <c r="C10" s="1" t="s">
        <v>204</v>
      </c>
      <c r="D10" s="1" t="s">
        <v>205</v>
      </c>
      <c r="E10" s="1" t="s">
        <v>206</v>
      </c>
      <c r="F10" s="1" t="s">
        <v>160</v>
      </c>
      <c r="G10" s="1" t="s">
        <v>145</v>
      </c>
      <c r="H10" s="1" t="s">
        <v>146</v>
      </c>
      <c r="I10" s="1" t="s">
        <v>207</v>
      </c>
      <c r="J10" s="1" t="s">
        <v>29</v>
      </c>
      <c r="K10" s="1" t="s">
        <v>208</v>
      </c>
      <c r="L10" s="1" t="s">
        <v>208</v>
      </c>
      <c r="M10" s="1" t="s">
        <v>149</v>
      </c>
      <c r="N10" s="1" t="s">
        <v>149</v>
      </c>
      <c r="O10" s="1" t="s">
        <v>150</v>
      </c>
      <c r="P10" s="1" t="s">
        <v>151</v>
      </c>
      <c r="Q10" s="1" t="s">
        <v>209</v>
      </c>
      <c r="R10" s="1" t="s">
        <v>153</v>
      </c>
      <c r="S10" s="1" t="s">
        <v>154</v>
      </c>
      <c r="T10" s="1" t="s">
        <v>155</v>
      </c>
    </row>
    <row r="11" s="1" customFormat="1" spans="1:20">
      <c r="A11" s="3">
        <v>16337082424</v>
      </c>
      <c r="B11" s="1" t="s">
        <v>203</v>
      </c>
      <c r="C11" s="1" t="s">
        <v>210</v>
      </c>
      <c r="D11" s="1" t="s">
        <v>211</v>
      </c>
      <c r="E11" s="1" t="s">
        <v>212</v>
      </c>
      <c r="F11" s="1" t="s">
        <v>203</v>
      </c>
      <c r="G11" s="1" t="s">
        <v>145</v>
      </c>
      <c r="H11" s="1" t="s">
        <v>146</v>
      </c>
      <c r="I11" s="1" t="s">
        <v>213</v>
      </c>
      <c r="J11" s="1" t="s">
        <v>29</v>
      </c>
      <c r="K11" s="1" t="s">
        <v>214</v>
      </c>
      <c r="L11" s="1" t="s">
        <v>214</v>
      </c>
      <c r="M11" s="1" t="s">
        <v>149</v>
      </c>
      <c r="N11" s="1" t="s">
        <v>149</v>
      </c>
      <c r="O11" s="1" t="s">
        <v>150</v>
      </c>
      <c r="P11" s="1" t="s">
        <v>151</v>
      </c>
      <c r="Q11" s="1" t="s">
        <v>215</v>
      </c>
      <c r="R11" s="1" t="s">
        <v>153</v>
      </c>
      <c r="S11" s="1" t="s">
        <v>154</v>
      </c>
      <c r="T11" s="1" t="s">
        <v>155</v>
      </c>
    </row>
    <row r="12" s="1" customFormat="1" spans="1:20">
      <c r="A12" s="3">
        <v>16337212491</v>
      </c>
      <c r="B12" s="1" t="s">
        <v>203</v>
      </c>
      <c r="C12" s="1" t="s">
        <v>216</v>
      </c>
      <c r="D12" s="1" t="s">
        <v>217</v>
      </c>
      <c r="E12" s="1" t="s">
        <v>218</v>
      </c>
      <c r="F12" s="1" t="s">
        <v>144</v>
      </c>
      <c r="G12" s="1" t="s">
        <v>145</v>
      </c>
      <c r="H12" s="1" t="s">
        <v>146</v>
      </c>
      <c r="I12" s="1" t="s">
        <v>219</v>
      </c>
      <c r="J12" s="1" t="s">
        <v>29</v>
      </c>
      <c r="K12" s="1" t="s">
        <v>220</v>
      </c>
      <c r="L12" s="1" t="s">
        <v>220</v>
      </c>
      <c r="M12" s="1" t="s">
        <v>149</v>
      </c>
      <c r="N12" s="1" t="s">
        <v>149</v>
      </c>
      <c r="O12" s="1" t="s">
        <v>150</v>
      </c>
      <c r="P12" s="1" t="s">
        <v>151</v>
      </c>
      <c r="Q12" s="1" t="s">
        <v>221</v>
      </c>
      <c r="R12" s="1" t="s">
        <v>153</v>
      </c>
      <c r="S12" s="1" t="s">
        <v>154</v>
      </c>
      <c r="T12" s="1" t="s">
        <v>155</v>
      </c>
    </row>
    <row r="13" s="1" customFormat="1" spans="1:20">
      <c r="A13" s="3">
        <v>16339872369</v>
      </c>
      <c r="B13" s="1" t="s">
        <v>203</v>
      </c>
      <c r="C13" s="1" t="s">
        <v>222</v>
      </c>
      <c r="D13" s="1" t="s">
        <v>223</v>
      </c>
      <c r="E13" s="1" t="s">
        <v>224</v>
      </c>
      <c r="F13" s="1" t="s">
        <v>144</v>
      </c>
      <c r="G13" s="1" t="s">
        <v>145</v>
      </c>
      <c r="H13" s="1" t="s">
        <v>146</v>
      </c>
      <c r="I13" s="1" t="s">
        <v>225</v>
      </c>
      <c r="J13" s="1" t="s">
        <v>29</v>
      </c>
      <c r="K13" s="1" t="s">
        <v>226</v>
      </c>
      <c r="L13" s="1" t="s">
        <v>226</v>
      </c>
      <c r="M13" s="1" t="s">
        <v>149</v>
      </c>
      <c r="N13" s="1" t="s">
        <v>149</v>
      </c>
      <c r="O13" s="1" t="s">
        <v>150</v>
      </c>
      <c r="P13" s="1" t="s">
        <v>151</v>
      </c>
      <c r="Q13" s="1" t="s">
        <v>227</v>
      </c>
      <c r="R13" s="1" t="s">
        <v>153</v>
      </c>
      <c r="S13" s="1" t="s">
        <v>154</v>
      </c>
      <c r="T13" s="1" t="s">
        <v>155</v>
      </c>
    </row>
    <row r="14" s="1" customFormat="1" spans="1:20">
      <c r="A14" s="3">
        <v>16340756228</v>
      </c>
      <c r="B14" s="1" t="s">
        <v>203</v>
      </c>
      <c r="C14" s="1" t="s">
        <v>228</v>
      </c>
      <c r="D14" s="1" t="s">
        <v>229</v>
      </c>
      <c r="E14" s="1" t="s">
        <v>230</v>
      </c>
      <c r="F14" s="1" t="s">
        <v>203</v>
      </c>
      <c r="G14" s="1" t="s">
        <v>145</v>
      </c>
      <c r="H14" s="1" t="s">
        <v>146</v>
      </c>
      <c r="I14" s="1" t="s">
        <v>231</v>
      </c>
      <c r="J14" s="1" t="s">
        <v>29</v>
      </c>
      <c r="K14" s="1" t="s">
        <v>232</v>
      </c>
      <c r="L14" s="1" t="s">
        <v>232</v>
      </c>
      <c r="M14" s="1" t="s">
        <v>149</v>
      </c>
      <c r="N14" s="1" t="s">
        <v>149</v>
      </c>
      <c r="O14" s="1" t="s">
        <v>150</v>
      </c>
      <c r="P14" s="1" t="s">
        <v>151</v>
      </c>
      <c r="Q14" s="1" t="s">
        <v>233</v>
      </c>
      <c r="R14" s="1" t="s">
        <v>153</v>
      </c>
      <c r="S14" s="1" t="s">
        <v>154</v>
      </c>
      <c r="T14" s="1" t="s">
        <v>155</v>
      </c>
    </row>
    <row r="15" s="1" customFormat="1" spans="1:20">
      <c r="A15" s="3">
        <v>16341518153</v>
      </c>
      <c r="B15" s="1" t="s">
        <v>203</v>
      </c>
      <c r="C15" s="1" t="s">
        <v>234</v>
      </c>
      <c r="D15" s="1" t="s">
        <v>235</v>
      </c>
      <c r="E15" s="1" t="s">
        <v>236</v>
      </c>
      <c r="F15" s="1" t="s">
        <v>144</v>
      </c>
      <c r="G15" s="1" t="s">
        <v>145</v>
      </c>
      <c r="H15" s="1" t="s">
        <v>146</v>
      </c>
      <c r="I15" s="1" t="s">
        <v>237</v>
      </c>
      <c r="J15" s="1" t="s">
        <v>29</v>
      </c>
      <c r="K15" s="1" t="s">
        <v>238</v>
      </c>
      <c r="L15" s="1" t="s">
        <v>238</v>
      </c>
      <c r="M15" s="1" t="s">
        <v>149</v>
      </c>
      <c r="N15" s="1" t="s">
        <v>149</v>
      </c>
      <c r="O15" s="1" t="s">
        <v>150</v>
      </c>
      <c r="P15" s="1" t="s">
        <v>151</v>
      </c>
      <c r="Q15" s="1" t="s">
        <v>239</v>
      </c>
      <c r="R15" s="1" t="s">
        <v>153</v>
      </c>
      <c r="S15" s="1" t="s">
        <v>154</v>
      </c>
      <c r="T15" s="1" t="s">
        <v>155</v>
      </c>
    </row>
    <row r="16" s="1" customFormat="1" spans="1:20">
      <c r="A16" s="3">
        <v>16343481426</v>
      </c>
      <c r="B16" s="1" t="s">
        <v>144</v>
      </c>
      <c r="C16" s="1" t="s">
        <v>240</v>
      </c>
      <c r="D16" s="1" t="s">
        <v>241</v>
      </c>
      <c r="E16" s="1" t="s">
        <v>242</v>
      </c>
      <c r="F16" s="1" t="s">
        <v>160</v>
      </c>
      <c r="G16" s="1" t="s">
        <v>145</v>
      </c>
      <c r="H16" s="1" t="s">
        <v>146</v>
      </c>
      <c r="I16" s="1" t="s">
        <v>150</v>
      </c>
      <c r="J16" s="1" t="s">
        <v>29</v>
      </c>
      <c r="K16" s="1" t="s">
        <v>150</v>
      </c>
      <c r="L16" s="1" t="s">
        <v>150</v>
      </c>
      <c r="M16" s="1" t="s">
        <v>149</v>
      </c>
      <c r="N16" s="1" t="s">
        <v>149</v>
      </c>
      <c r="O16" s="1" t="s">
        <v>150</v>
      </c>
      <c r="P16" s="1" t="s">
        <v>151</v>
      </c>
      <c r="Q16" s="1" t="s">
        <v>243</v>
      </c>
      <c r="R16" s="1" t="s">
        <v>153</v>
      </c>
      <c r="S16" s="1" t="s">
        <v>154</v>
      </c>
      <c r="T16" s="1" t="s">
        <v>155</v>
      </c>
    </row>
    <row r="17" s="1" customFormat="1" spans="1:20">
      <c r="A17" s="3">
        <v>16343541471</v>
      </c>
      <c r="B17" s="1" t="s">
        <v>144</v>
      </c>
      <c r="C17" s="1" t="s">
        <v>244</v>
      </c>
      <c r="D17" s="1" t="s">
        <v>245</v>
      </c>
      <c r="E17" s="1" t="s">
        <v>246</v>
      </c>
      <c r="F17" s="1" t="s">
        <v>160</v>
      </c>
      <c r="G17" s="1" t="s">
        <v>145</v>
      </c>
      <c r="H17" s="1" t="s">
        <v>146</v>
      </c>
      <c r="I17" s="1" t="s">
        <v>247</v>
      </c>
      <c r="J17" s="1" t="s">
        <v>29</v>
      </c>
      <c r="K17" s="1" t="s">
        <v>248</v>
      </c>
      <c r="L17" s="1" t="s">
        <v>248</v>
      </c>
      <c r="M17" s="1" t="s">
        <v>149</v>
      </c>
      <c r="N17" s="1" t="s">
        <v>149</v>
      </c>
      <c r="O17" s="1" t="s">
        <v>150</v>
      </c>
      <c r="P17" s="1" t="s">
        <v>151</v>
      </c>
      <c r="Q17" s="1" t="s">
        <v>249</v>
      </c>
      <c r="R17" s="1" t="s">
        <v>153</v>
      </c>
      <c r="S17" s="1" t="s">
        <v>154</v>
      </c>
      <c r="T17" s="1" t="s">
        <v>155</v>
      </c>
    </row>
    <row r="18" s="1" customFormat="1" spans="1:20">
      <c r="A18" s="3">
        <v>16346255618</v>
      </c>
      <c r="B18" s="1" t="s">
        <v>144</v>
      </c>
      <c r="C18" s="1" t="s">
        <v>250</v>
      </c>
      <c r="D18" s="1" t="s">
        <v>229</v>
      </c>
      <c r="E18" s="1" t="s">
        <v>251</v>
      </c>
      <c r="F18" s="1" t="s">
        <v>160</v>
      </c>
      <c r="G18" s="1" t="s">
        <v>145</v>
      </c>
      <c r="H18" s="1" t="s">
        <v>146</v>
      </c>
      <c r="I18" s="1" t="s">
        <v>252</v>
      </c>
      <c r="J18" s="1" t="s">
        <v>29</v>
      </c>
      <c r="K18" s="1" t="s">
        <v>253</v>
      </c>
      <c r="L18" s="1" t="s">
        <v>253</v>
      </c>
      <c r="M18" s="1" t="s">
        <v>149</v>
      </c>
      <c r="N18" s="1" t="s">
        <v>149</v>
      </c>
      <c r="O18" s="1" t="s">
        <v>150</v>
      </c>
      <c r="P18" s="1" t="s">
        <v>151</v>
      </c>
      <c r="Q18" s="1" t="s">
        <v>254</v>
      </c>
      <c r="R18" s="1" t="s">
        <v>153</v>
      </c>
      <c r="S18" s="1" t="s">
        <v>154</v>
      </c>
      <c r="T18" s="1" t="s">
        <v>155</v>
      </c>
    </row>
    <row r="19" s="1" customFormat="1" spans="1:20">
      <c r="A19" s="3">
        <v>16348122054</v>
      </c>
      <c r="B19" s="1" t="s">
        <v>144</v>
      </c>
      <c r="C19" s="1" t="s">
        <v>255</v>
      </c>
      <c r="D19" s="1" t="s">
        <v>256</v>
      </c>
      <c r="E19" s="1" t="s">
        <v>257</v>
      </c>
      <c r="F19" s="1" t="s">
        <v>160</v>
      </c>
      <c r="G19" s="1" t="s">
        <v>145</v>
      </c>
      <c r="H19" s="1" t="s">
        <v>146</v>
      </c>
      <c r="I19" s="1" t="s">
        <v>258</v>
      </c>
      <c r="J19" s="1" t="s">
        <v>29</v>
      </c>
      <c r="K19" s="1" t="s">
        <v>259</v>
      </c>
      <c r="L19" s="1" t="s">
        <v>259</v>
      </c>
      <c r="M19" s="1" t="s">
        <v>149</v>
      </c>
      <c r="N19" s="1" t="s">
        <v>149</v>
      </c>
      <c r="O19" s="1" t="s">
        <v>150</v>
      </c>
      <c r="P19" s="1" t="s">
        <v>151</v>
      </c>
      <c r="Q19" s="1" t="s">
        <v>260</v>
      </c>
      <c r="R19" s="1" t="s">
        <v>153</v>
      </c>
      <c r="S19" s="1" t="s">
        <v>154</v>
      </c>
      <c r="T19" s="1" t="s">
        <v>155</v>
      </c>
    </row>
    <row r="20" s="1" customFormat="1" spans="1:20">
      <c r="A20" s="3">
        <v>16349351335</v>
      </c>
      <c r="B20" s="1" t="s">
        <v>144</v>
      </c>
      <c r="C20" s="1" t="s">
        <v>261</v>
      </c>
      <c r="D20" s="1" t="s">
        <v>262</v>
      </c>
      <c r="E20" s="1" t="s">
        <v>263</v>
      </c>
      <c r="F20" s="1" t="s">
        <v>160</v>
      </c>
      <c r="G20" s="1" t="s">
        <v>145</v>
      </c>
      <c r="H20" s="1" t="s">
        <v>146</v>
      </c>
      <c r="I20" s="1" t="s">
        <v>264</v>
      </c>
      <c r="J20" s="1" t="s">
        <v>29</v>
      </c>
      <c r="K20" s="1" t="s">
        <v>265</v>
      </c>
      <c r="L20" s="1" t="s">
        <v>265</v>
      </c>
      <c r="M20" s="1" t="s">
        <v>149</v>
      </c>
      <c r="N20" s="1" t="s">
        <v>149</v>
      </c>
      <c r="O20" s="1" t="s">
        <v>150</v>
      </c>
      <c r="P20" s="1" t="s">
        <v>151</v>
      </c>
      <c r="Q20" s="1" t="s">
        <v>266</v>
      </c>
      <c r="R20" s="1" t="s">
        <v>153</v>
      </c>
      <c r="S20" s="1" t="s">
        <v>154</v>
      </c>
      <c r="T20" s="1" t="s">
        <v>155</v>
      </c>
    </row>
    <row r="21" s="1" customFormat="1" spans="1:20">
      <c r="A21" s="3">
        <v>16351942980</v>
      </c>
      <c r="B21" s="1" t="s">
        <v>144</v>
      </c>
      <c r="C21" s="1" t="s">
        <v>267</v>
      </c>
      <c r="D21" s="1" t="s">
        <v>198</v>
      </c>
      <c r="E21" s="1" t="s">
        <v>199</v>
      </c>
      <c r="F21" s="1" t="s">
        <v>160</v>
      </c>
      <c r="G21" s="1" t="s">
        <v>145</v>
      </c>
      <c r="H21" s="1" t="s">
        <v>146</v>
      </c>
      <c r="I21" s="1" t="s">
        <v>268</v>
      </c>
      <c r="J21" s="1" t="s">
        <v>29</v>
      </c>
      <c r="K21" s="1" t="s">
        <v>201</v>
      </c>
      <c r="L21" s="1" t="s">
        <v>201</v>
      </c>
      <c r="M21" s="1" t="s">
        <v>149</v>
      </c>
      <c r="N21" s="1" t="s">
        <v>149</v>
      </c>
      <c r="O21" s="1" t="s">
        <v>150</v>
      </c>
      <c r="P21" s="1" t="s">
        <v>151</v>
      </c>
      <c r="Q21" s="1" t="s">
        <v>269</v>
      </c>
      <c r="R21" s="1" t="s">
        <v>153</v>
      </c>
      <c r="S21" s="1" t="s">
        <v>154</v>
      </c>
      <c r="T21" s="1" t="s">
        <v>155</v>
      </c>
    </row>
    <row r="22" s="1" customFormat="1" spans="1:20">
      <c r="A22" s="3">
        <v>16355359017</v>
      </c>
      <c r="B22" s="1" t="s">
        <v>160</v>
      </c>
      <c r="C22" s="1" t="s">
        <v>270</v>
      </c>
      <c r="D22" s="1" t="s">
        <v>271</v>
      </c>
      <c r="E22" s="1" t="s">
        <v>272</v>
      </c>
      <c r="F22" s="1" t="s">
        <v>160</v>
      </c>
      <c r="G22" s="1" t="s">
        <v>145</v>
      </c>
      <c r="H22" s="1" t="s">
        <v>146</v>
      </c>
      <c r="I22" s="1" t="s">
        <v>273</v>
      </c>
      <c r="J22" s="1" t="s">
        <v>29</v>
      </c>
      <c r="K22" s="1" t="s">
        <v>274</v>
      </c>
      <c r="L22" s="1" t="s">
        <v>274</v>
      </c>
      <c r="M22" s="1" t="s">
        <v>149</v>
      </c>
      <c r="N22" s="1" t="s">
        <v>149</v>
      </c>
      <c r="O22" s="1" t="s">
        <v>150</v>
      </c>
      <c r="P22" s="1" t="s">
        <v>151</v>
      </c>
      <c r="Q22" s="1" t="s">
        <v>275</v>
      </c>
      <c r="R22" s="1" t="s">
        <v>153</v>
      </c>
      <c r="S22" s="1" t="s">
        <v>154</v>
      </c>
      <c r="T22" s="1" t="s">
        <v>155</v>
      </c>
    </row>
    <row r="23" s="1" customFormat="1" spans="1:20">
      <c r="A23" s="3">
        <v>16358188861</v>
      </c>
      <c r="B23" s="1" t="s">
        <v>160</v>
      </c>
      <c r="C23" s="1" t="s">
        <v>276</v>
      </c>
      <c r="D23" s="1" t="s">
        <v>277</v>
      </c>
      <c r="E23" s="1" t="s">
        <v>278</v>
      </c>
      <c r="F23" s="1" t="s">
        <v>160</v>
      </c>
      <c r="G23" s="1" t="s">
        <v>145</v>
      </c>
      <c r="H23" s="1" t="s">
        <v>146</v>
      </c>
      <c r="I23" s="1" t="s">
        <v>279</v>
      </c>
      <c r="J23" s="1" t="s">
        <v>29</v>
      </c>
      <c r="K23" s="1" t="s">
        <v>280</v>
      </c>
      <c r="L23" s="1" t="s">
        <v>280</v>
      </c>
      <c r="M23" s="1" t="s">
        <v>149</v>
      </c>
      <c r="N23" s="1" t="s">
        <v>149</v>
      </c>
      <c r="O23" s="1" t="s">
        <v>150</v>
      </c>
      <c r="P23" s="1" t="s">
        <v>151</v>
      </c>
      <c r="Q23" s="1" t="s">
        <v>281</v>
      </c>
      <c r="R23" s="1" t="s">
        <v>153</v>
      </c>
      <c r="S23" s="1" t="s">
        <v>154</v>
      </c>
      <c r="T23" s="1" t="s">
        <v>155</v>
      </c>
    </row>
    <row r="24" s="1" customFormat="1" spans="1:20">
      <c r="A24" s="3">
        <v>16358319917</v>
      </c>
      <c r="B24" s="1" t="s">
        <v>160</v>
      </c>
      <c r="C24" s="1" t="s">
        <v>282</v>
      </c>
      <c r="D24" s="1" t="s">
        <v>283</v>
      </c>
      <c r="E24" s="1" t="s">
        <v>284</v>
      </c>
      <c r="F24" s="1" t="s">
        <v>160</v>
      </c>
      <c r="G24" s="1" t="s">
        <v>145</v>
      </c>
      <c r="H24" s="1" t="s">
        <v>146</v>
      </c>
      <c r="I24" s="1" t="s">
        <v>285</v>
      </c>
      <c r="J24" s="1" t="s">
        <v>29</v>
      </c>
      <c r="K24" s="1" t="s">
        <v>286</v>
      </c>
      <c r="L24" s="1" t="s">
        <v>286</v>
      </c>
      <c r="M24" s="1" t="s">
        <v>149</v>
      </c>
      <c r="N24" s="1" t="s">
        <v>149</v>
      </c>
      <c r="O24" s="1" t="s">
        <v>150</v>
      </c>
      <c r="P24" s="1" t="s">
        <v>151</v>
      </c>
      <c r="Q24" s="1" t="s">
        <v>287</v>
      </c>
      <c r="R24" s="1" t="s">
        <v>153</v>
      </c>
      <c r="S24" s="1" t="s">
        <v>154</v>
      </c>
      <c r="T24" s="1" t="s">
        <v>155</v>
      </c>
    </row>
    <row r="25" s="1" customFormat="1" spans="1:20">
      <c r="A25" s="3">
        <v>16358448076</v>
      </c>
      <c r="B25" s="1" t="s">
        <v>160</v>
      </c>
      <c r="C25" s="1" t="s">
        <v>288</v>
      </c>
      <c r="D25" s="1" t="s">
        <v>289</v>
      </c>
      <c r="E25" s="1" t="s">
        <v>290</v>
      </c>
      <c r="F25" s="1" t="s">
        <v>160</v>
      </c>
      <c r="G25" s="1" t="s">
        <v>145</v>
      </c>
      <c r="H25" s="1" t="s">
        <v>146</v>
      </c>
      <c r="I25" s="1" t="s">
        <v>291</v>
      </c>
      <c r="J25" s="1" t="s">
        <v>29</v>
      </c>
      <c r="K25" s="1" t="s">
        <v>292</v>
      </c>
      <c r="L25" s="1" t="s">
        <v>292</v>
      </c>
      <c r="M25" s="1" t="s">
        <v>149</v>
      </c>
      <c r="N25" s="1" t="s">
        <v>149</v>
      </c>
      <c r="O25" s="1" t="s">
        <v>150</v>
      </c>
      <c r="P25" s="1" t="s">
        <v>151</v>
      </c>
      <c r="Q25" s="1" t="s">
        <v>293</v>
      </c>
      <c r="R25" s="1" t="s">
        <v>153</v>
      </c>
      <c r="S25" s="1" t="s">
        <v>154</v>
      </c>
      <c r="T25" s="1" t="s">
        <v>155</v>
      </c>
    </row>
    <row r="26" s="1" customFormat="1" spans="1:20">
      <c r="A26" s="3">
        <v>16360253292</v>
      </c>
      <c r="B26" s="1" t="s">
        <v>160</v>
      </c>
      <c r="C26" s="1" t="s">
        <v>294</v>
      </c>
      <c r="D26" s="1" t="s">
        <v>295</v>
      </c>
      <c r="E26" s="1" t="s">
        <v>296</v>
      </c>
      <c r="F26" s="1" t="s">
        <v>160</v>
      </c>
      <c r="G26" s="1" t="s">
        <v>145</v>
      </c>
      <c r="H26" s="1" t="s">
        <v>146</v>
      </c>
      <c r="I26" s="1" t="s">
        <v>297</v>
      </c>
      <c r="J26" s="1" t="s">
        <v>29</v>
      </c>
      <c r="K26" s="1" t="s">
        <v>298</v>
      </c>
      <c r="L26" s="1" t="s">
        <v>298</v>
      </c>
      <c r="M26" s="1" t="s">
        <v>149</v>
      </c>
      <c r="N26" s="1" t="s">
        <v>149</v>
      </c>
      <c r="O26" s="1" t="s">
        <v>150</v>
      </c>
      <c r="P26" s="1" t="s">
        <v>151</v>
      </c>
      <c r="Q26" s="1" t="s">
        <v>299</v>
      </c>
      <c r="R26" s="1" t="s">
        <v>153</v>
      </c>
      <c r="S26" s="1" t="s">
        <v>154</v>
      </c>
      <c r="T26" s="1" t="s">
        <v>155</v>
      </c>
    </row>
    <row r="27" s="1" customFormat="1" spans="1:20">
      <c r="A27" s="3">
        <v>16360605186</v>
      </c>
      <c r="B27" s="1" t="s">
        <v>160</v>
      </c>
      <c r="C27" s="1" t="s">
        <v>300</v>
      </c>
      <c r="D27" s="1" t="s">
        <v>301</v>
      </c>
      <c r="E27" s="1" t="s">
        <v>302</v>
      </c>
      <c r="F27" s="1" t="s">
        <v>160</v>
      </c>
      <c r="G27" s="1" t="s">
        <v>145</v>
      </c>
      <c r="H27" s="1" t="s">
        <v>146</v>
      </c>
      <c r="I27" s="1" t="s">
        <v>303</v>
      </c>
      <c r="J27" s="1" t="s">
        <v>29</v>
      </c>
      <c r="K27" s="1" t="s">
        <v>304</v>
      </c>
      <c r="L27" s="1" t="s">
        <v>304</v>
      </c>
      <c r="M27" s="1" t="s">
        <v>149</v>
      </c>
      <c r="N27" s="1" t="s">
        <v>149</v>
      </c>
      <c r="O27" s="1" t="s">
        <v>150</v>
      </c>
      <c r="P27" s="1" t="s">
        <v>151</v>
      </c>
      <c r="Q27" s="1" t="s">
        <v>305</v>
      </c>
      <c r="R27" s="1" t="s">
        <v>153</v>
      </c>
      <c r="S27" s="1" t="s">
        <v>154</v>
      </c>
      <c r="T27" s="1" t="s">
        <v>155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2021-09-28T03:07:44Z</dcterms:created>
  <dcterms:modified xsi:type="dcterms:W3CDTF">2021-09-28T03:16:47Z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222EA0D6312644648E481DAF6F14ACE7</vt:lpwstr>
  </property>
  <property fmtid="{D5CDD505-2E9C-101B-9397-08002B2CF9AE}" pid="3" name="KSOProductBuildVer">
    <vt:lpwstr>2052-11.1.0.10938</vt:lpwstr>
  </property>
</Properties>
</file>