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<sst xmlns="http://schemas.openxmlformats.org/spreadsheetml/2006/main" count="369" uniqueCount="126">
  <si>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</si>
  <si>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</si>
  <si>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</si>
  <si>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</si>
  <si>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</si>
  <si>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</si>
  <si>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</si>
  <si>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</si>
  <si>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</si>
  <si>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</si>
  <si>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</si>
  <si>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</si>
  <si>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</si>
  <si>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</si>
  <si>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</si>
  <si>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</si>
  <si>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</si>
  <si>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</si>
  <si>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</si>
  <si>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</si>
  <si>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</si>
  <si>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</si>
  <si>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</si>
  <si>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</si>
  <si>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</si>
  <si>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</si>
  <si>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</si>
  <si>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[香港]香港百乐酒店(Park Hotel Hong Kong)(4657700)</t>
  </si>
  <si>
    <t>高级客房&lt;双人入住&gt;&lt;内宾&gt;&lt;预付&gt;&lt;无早&gt;</t>
  </si>
  <si>
    <t>CNY</t>
  </si>
  <si>
    <t>WU/HAOYANG</t>
  </si>
  <si>
    <t>CA363210929CNY</t>
  </si>
  <si>
    <t>未提现</t>
  </si>
  <si>
    <t>携程开票</t>
  </si>
  <si>
    <t>取消</t>
  </si>
  <si>
    <t>[长治]如家精选酒店(长治八一广场威远门中路店)(79875101)</t>
  </si>
  <si>
    <t>精选高级商务房&lt;双人入住&gt;&lt;无早&gt;</t>
  </si>
  <si>
    <t>陶小刚</t>
  </si>
  <si>
    <t>[舟山]舟山新海景大酒店(80282237)</t>
  </si>
  <si>
    <t>畅享大床房&lt;大床&gt;&lt;双人入住&gt;&lt;无早&gt;</t>
  </si>
  <si>
    <t>范烨</t>
  </si>
  <si>
    <t>谭争辉</t>
  </si>
  <si>
    <t>高级双床房&lt;双人入住&gt;&lt;无早&gt;</t>
  </si>
  <si>
    <t>黄华荣</t>
  </si>
  <si>
    <t>[舟山]舟山潮起阁海景公寓(80283369)</t>
  </si>
  <si>
    <t>微海景简约标间&lt;无早&gt;</t>
  </si>
  <si>
    <t>安梦松</t>
  </si>
  <si>
    <t>acknowledge</t>
  </si>
  <si>
    <t>田爱民</t>
  </si>
  <si>
    <t>[上海]布丁酒店(上海华师大金沙江地铁站店)(10146517)</t>
  </si>
  <si>
    <t>大床房A&lt;双人入住&gt;&lt;内宾&gt;&lt;预付&gt;&lt;无早&gt;</t>
  </si>
  <si>
    <t>姜召芳</t>
  </si>
  <si>
    <t>郑蒙波</t>
  </si>
  <si>
    <t>杨润</t>
  </si>
  <si>
    <t>[晋中]如家商旅酒店（晋中榆次新建北路印象城店）(79867593)</t>
  </si>
  <si>
    <t>商旅高级商务房&lt;大床&gt;&lt;双人入住&gt;&lt;无早&gt;</t>
  </si>
  <si>
    <t>曹营辉</t>
  </si>
  <si>
    <t>袁尚昆</t>
  </si>
  <si>
    <t>[贵阳]贵阳溪山里酒店(77243456)</t>
  </si>
  <si>
    <t>高级精致房&lt;双人入住&gt;&lt;中宾&gt;&lt;双早&gt;</t>
  </si>
  <si>
    <t>杨光辉</t>
  </si>
  <si>
    <t>，</t>
  </si>
  <si>
    <t>A210929142530481</t>
  </si>
  <si>
    <t>A210929142614481</t>
  </si>
  <si>
    <t>CNY / HKD 当前参考汇率: 1.203172679</t>
  </si>
  <si>
    <t>总计：2237.29 CNY/
2691.85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</si>
  <si>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</si>
  <si>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</si>
  <si>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</si>
  <si>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</si>
  <si>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</si>
  <si>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</si>
  <si>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</si>
  <si>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</si>
  <si>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</si>
  <si>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</si>
  <si>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</si>
  <si>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</si>
  <si>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</si>
  <si>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</si>
  <si>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</si>
  <si>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</si>
  <si>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</si>
  <si>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2021-09-10</t>
  </si>
  <si>
    <t>2249373</t>
  </si>
  <si>
    <t>舟山新海景大酒店</t>
  </si>
  <si>
    <t>2021-09-11</t>
  </si>
  <si>
    <t>2021-09-14</t>
  </si>
  <si>
    <t>退房日周结</t>
  </si>
  <si>
    <t>660.00</t>
  </si>
  <si>
    <t>RMB</t>
  </si>
  <si>
    <t>0</t>
  </si>
  <si>
    <t>0.00</t>
  </si>
  <si>
    <t>携程国内直连(DD)</t>
  </si>
  <si>
    <t>2021-09-10 18:29:22</t>
  </si>
  <si>
    <t>否</t>
  </si>
  <si>
    <t>汇智国际旅游发展有限公司</t>
  </si>
  <si>
    <t>直采</t>
  </si>
  <si>
    <t>2021-09-12</t>
  </si>
  <si>
    <t>2251377</t>
  </si>
  <si>
    <t>如家精选酒店(长治八一广场威远门中路店)</t>
  </si>
  <si>
    <t>352.00</t>
  </si>
  <si>
    <t>2021-09-12 15:47:50</t>
  </si>
  <si>
    <t>2021-09-13</t>
  </si>
  <si>
    <t>2251997</t>
  </si>
  <si>
    <t>舟山潮起阁海景公寓</t>
  </si>
  <si>
    <t>105.00</t>
  </si>
  <si>
    <t>2021-09-13 10:15:44</t>
  </si>
  <si>
    <t>2252076</t>
  </si>
  <si>
    <t>布丁酒店(上海华师大金沙江地铁站店)</t>
  </si>
  <si>
    <t>133.31</t>
  </si>
  <si>
    <t>2021-09-13 11:36:09</t>
  </si>
  <si>
    <t>直连</t>
  </si>
  <si>
    <t>2252202</t>
  </si>
  <si>
    <t>176.00</t>
  </si>
  <si>
    <t>2021-09-13 14:05:48</t>
  </si>
  <si>
    <t>2252313</t>
  </si>
  <si>
    <t>如家商旅酒店(晋中榆次新建北路印象城店)</t>
  </si>
  <si>
    <t>177.00</t>
  </si>
  <si>
    <t>2021-09-13 16:12:31</t>
  </si>
  <si>
    <t>2252418</t>
  </si>
  <si>
    <t>2021-09-13 17:54:48</t>
  </si>
  <si>
    <t>2252690</t>
  </si>
  <si>
    <t>贵阳溪山里酒店</t>
  </si>
  <si>
    <t>457.98</t>
  </si>
  <si>
    <t>2021-09-13 23:03:29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</si>
</sst>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16186377001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44447</v>
      </c>
      <c r="G2" s="5">
        <v>44453</v>
      </c>
      <c r="H2" s="4">
        <v>1</v>
      </c>
      <c r="I2" s="4">
        <v>6</v>
      </c>
      <c r="J2" s="4">
        <v>6</v>
      </c>
      <c r="K2" s="4" t="s">
        <v>29</v>
      </c>
      <c r="L2" s="4">
        <v>2325.44</v>
      </c>
      <c r="M2" s="4">
        <v>2325.44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44441</v>
      </c>
      <c r="S2" s="5">
        <v>44468</v>
      </c>
      <c r="T2" s="4" t="s">
        <v>33</v>
      </c>
      <c r="U2" s="4">
        <v>2325.44</v>
      </c>
      <c r="V2" s="4">
        <v>0</v>
      </c>
      <c r="W2" s="4">
        <v>0</v>
      </c>
      <c r="X2" s="4">
        <v>2240385</v>
      </c>
    </row>
    <row r="3" s="4" customFormat="1" spans="1:24">
      <c r="A3" s="4">
        <v>16186377001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44447</v>
      </c>
      <c r="G3" s="5">
        <v>44453</v>
      </c>
      <c r="H3" s="4">
        <v>1</v>
      </c>
      <c r="I3" s="4">
        <v>6</v>
      </c>
      <c r="J3" s="4">
        <v>6</v>
      </c>
      <c r="K3" s="4" t="s">
        <v>29</v>
      </c>
      <c r="L3" s="4">
        <v>-2325.44</v>
      </c>
      <c r="M3" s="4">
        <v>-2325.44</v>
      </c>
      <c r="N3" s="4" t="s">
        <v>30</v>
      </c>
      <c r="O3" s="4" t="s">
        <v>31</v>
      </c>
      <c r="P3" s="4" t="s">
        <v>32</v>
      </c>
      <c r="Q3" s="4">
        <v>0</v>
      </c>
      <c r="R3" s="6">
        <v>44441</v>
      </c>
      <c r="S3" s="5">
        <v>44468</v>
      </c>
      <c r="T3" s="4" t="s">
        <v>33</v>
      </c>
      <c r="U3" s="4">
        <v>-2325.44</v>
      </c>
      <c r="V3" s="4">
        <v>0</v>
      </c>
      <c r="W3" s="4">
        <v>0</v>
      </c>
      <c r="X3" s="4">
        <v>2240385</v>
      </c>
    </row>
    <row r="4" s="4" customFormat="1" spans="1:24">
      <c r="A4" s="4">
        <v>16244515392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44452</v>
      </c>
      <c r="G4" s="5">
        <v>44453</v>
      </c>
      <c r="H4" s="4">
        <v>1</v>
      </c>
      <c r="I4" s="4">
        <v>1</v>
      </c>
      <c r="J4" s="4">
        <v>1</v>
      </c>
      <c r="K4" s="4" t="s">
        <v>29</v>
      </c>
      <c r="L4" s="4">
        <v>176</v>
      </c>
      <c r="M4" s="4">
        <v>176</v>
      </c>
      <c r="N4" s="4" t="s">
        <v>37</v>
      </c>
      <c r="O4" s="4" t="s">
        <v>31</v>
      </c>
      <c r="P4" s="4" t="s">
        <v>32</v>
      </c>
      <c r="Q4" s="4">
        <v>0</v>
      </c>
      <c r="R4" s="6">
        <v>44448</v>
      </c>
      <c r="S4" s="5">
        <v>44468</v>
      </c>
      <c r="T4" s="4" t="s">
        <v>33</v>
      </c>
      <c r="U4" s="4">
        <v>176</v>
      </c>
      <c r="V4" s="4">
        <v>0</v>
      </c>
      <c r="W4" s="4">
        <v>0</v>
      </c>
      <c r="X4" s="4">
        <v>2248069</v>
      </c>
    </row>
    <row r="5" s="4" customFormat="1" spans="1:23">
      <c r="A5" s="4">
        <v>16253682393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44450</v>
      </c>
      <c r="G5" s="5">
        <v>44453</v>
      </c>
      <c r="H5" s="4">
        <v>1</v>
      </c>
      <c r="I5" s="4">
        <v>3</v>
      </c>
      <c r="J5" s="4">
        <v>3</v>
      </c>
      <c r="K5" s="4" t="s">
        <v>29</v>
      </c>
      <c r="L5" s="4">
        <v>660</v>
      </c>
      <c r="M5" s="4">
        <v>660</v>
      </c>
      <c r="N5" s="4" t="s">
        <v>40</v>
      </c>
      <c r="O5" s="4" t="s">
        <v>31</v>
      </c>
      <c r="P5" s="4" t="s">
        <v>32</v>
      </c>
      <c r="Q5" s="4">
        <v>0</v>
      </c>
      <c r="R5" s="6">
        <v>44449</v>
      </c>
      <c r="S5" s="5">
        <v>44468</v>
      </c>
      <c r="T5" s="4" t="s">
        <v>33</v>
      </c>
      <c r="U5" s="4">
        <v>660</v>
      </c>
      <c r="V5" s="4">
        <v>0</v>
      </c>
      <c r="W5" s="4">
        <v>0</v>
      </c>
    </row>
    <row r="6" s="4" customFormat="1" spans="1:24">
      <c r="A6" s="4">
        <v>16269131115</v>
      </c>
      <c r="B6" s="4" t="s">
        <v>25</v>
      </c>
      <c r="C6" s="4" t="s">
        <v>26</v>
      </c>
      <c r="D6" s="4" t="s">
        <v>35</v>
      </c>
      <c r="E6" s="4" t="s">
        <v>36</v>
      </c>
      <c r="F6" s="5">
        <v>44451</v>
      </c>
      <c r="G6" s="5">
        <v>44453</v>
      </c>
      <c r="H6" s="4">
        <v>1</v>
      </c>
      <c r="I6" s="4">
        <v>2</v>
      </c>
      <c r="J6" s="4">
        <v>2</v>
      </c>
      <c r="K6" s="4" t="s">
        <v>29</v>
      </c>
      <c r="L6" s="4">
        <v>352</v>
      </c>
      <c r="M6" s="4">
        <v>352</v>
      </c>
      <c r="N6" s="4" t="s">
        <v>41</v>
      </c>
      <c r="O6" s="4" t="s">
        <v>31</v>
      </c>
      <c r="P6" s="4" t="s">
        <v>32</v>
      </c>
      <c r="Q6" s="4">
        <v>0</v>
      </c>
      <c r="R6" s="6">
        <v>44451</v>
      </c>
      <c r="S6" s="5">
        <v>44468</v>
      </c>
      <c r="T6" s="4" t="s">
        <v>33</v>
      </c>
      <c r="U6" s="4">
        <v>352</v>
      </c>
      <c r="V6" s="4">
        <v>0</v>
      </c>
      <c r="W6" s="4">
        <v>0</v>
      </c>
      <c r="X6" s="4">
        <v>2251377</v>
      </c>
    </row>
    <row r="7" s="4" customFormat="1" spans="1:23">
      <c r="A7" s="4">
        <v>16273561900</v>
      </c>
      <c r="B7" s="4" t="s">
        <v>25</v>
      </c>
      <c r="C7" s="4" t="s">
        <v>26</v>
      </c>
      <c r="D7" s="4" t="s">
        <v>38</v>
      </c>
      <c r="E7" s="4" t="s">
        <v>42</v>
      </c>
      <c r="F7" s="5">
        <v>44452</v>
      </c>
      <c r="G7" s="5">
        <v>44453</v>
      </c>
      <c r="H7" s="4">
        <v>1</v>
      </c>
      <c r="I7" s="4">
        <v>1</v>
      </c>
      <c r="J7" s="4">
        <v>1</v>
      </c>
      <c r="K7" s="4" t="s">
        <v>29</v>
      </c>
      <c r="L7" s="4">
        <v>200</v>
      </c>
      <c r="M7" s="4">
        <v>200</v>
      </c>
      <c r="N7" s="4" t="s">
        <v>43</v>
      </c>
      <c r="O7" s="4" t="s">
        <v>31</v>
      </c>
      <c r="P7" s="4" t="s">
        <v>32</v>
      </c>
      <c r="Q7" s="4">
        <v>0</v>
      </c>
      <c r="R7" s="6">
        <v>44452</v>
      </c>
      <c r="S7" s="5">
        <v>44468</v>
      </c>
      <c r="T7" s="4" t="s">
        <v>33</v>
      </c>
      <c r="U7" s="4">
        <v>200</v>
      </c>
      <c r="V7" s="4">
        <v>0</v>
      </c>
      <c r="W7" s="4">
        <v>0</v>
      </c>
    </row>
    <row r="8" s="4" customFormat="1" spans="1:23">
      <c r="A8" s="4">
        <v>16273561900</v>
      </c>
      <c r="B8" s="4" t="s">
        <v>25</v>
      </c>
      <c r="C8" s="4" t="s">
        <v>34</v>
      </c>
      <c r="D8" s="4" t="s">
        <v>38</v>
      </c>
      <c r="E8" s="4" t="s">
        <v>42</v>
      </c>
      <c r="F8" s="5">
        <v>44452</v>
      </c>
      <c r="G8" s="5">
        <v>44453</v>
      </c>
      <c r="H8" s="4">
        <v>1</v>
      </c>
      <c r="I8" s="4">
        <v>1</v>
      </c>
      <c r="J8" s="4">
        <v>1</v>
      </c>
      <c r="K8" s="4" t="s">
        <v>29</v>
      </c>
      <c r="L8" s="4">
        <v>-200</v>
      </c>
      <c r="M8" s="4">
        <v>-200</v>
      </c>
      <c r="N8" s="4" t="s">
        <v>43</v>
      </c>
      <c r="O8" s="4" t="s">
        <v>31</v>
      </c>
      <c r="P8" s="4" t="s">
        <v>32</v>
      </c>
      <c r="Q8" s="4">
        <v>0</v>
      </c>
      <c r="R8" s="6">
        <v>44452</v>
      </c>
      <c r="S8" s="5">
        <v>44468</v>
      </c>
      <c r="T8" s="4" t="s">
        <v>33</v>
      </c>
      <c r="U8" s="4">
        <v>-200</v>
      </c>
      <c r="V8" s="4">
        <v>0</v>
      </c>
      <c r="W8" s="4">
        <v>0</v>
      </c>
    </row>
    <row r="9" s="4" customFormat="1" spans="1:25">
      <c r="A9" s="4">
        <v>16274106803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44452</v>
      </c>
      <c r="G9" s="5">
        <v>44453</v>
      </c>
      <c r="H9" s="4">
        <v>1</v>
      </c>
      <c r="I9" s="4">
        <v>1</v>
      </c>
      <c r="J9" s="4">
        <v>1</v>
      </c>
      <c r="K9" s="4" t="s">
        <v>29</v>
      </c>
      <c r="L9" s="4">
        <v>105</v>
      </c>
      <c r="M9" s="4">
        <v>105</v>
      </c>
      <c r="N9" s="4" t="s">
        <v>46</v>
      </c>
      <c r="O9" s="4" t="s">
        <v>31</v>
      </c>
      <c r="P9" s="4" t="s">
        <v>32</v>
      </c>
      <c r="Q9" s="4">
        <v>0</v>
      </c>
      <c r="R9" s="6">
        <v>44452</v>
      </c>
      <c r="S9" s="5">
        <v>44468</v>
      </c>
      <c r="T9" s="4" t="s">
        <v>33</v>
      </c>
      <c r="U9" s="4">
        <v>105</v>
      </c>
      <c r="V9" s="4">
        <v>0</v>
      </c>
      <c r="W9" s="4">
        <v>0</v>
      </c>
      <c r="X9" s="4">
        <v>2251997</v>
      </c>
      <c r="Y9" s="4" t="s">
        <v>47</v>
      </c>
    </row>
    <row r="10" s="4" customFormat="1" spans="1:24">
      <c r="A10" s="4">
        <v>16274490107</v>
      </c>
      <c r="B10" s="4" t="s">
        <v>25</v>
      </c>
      <c r="C10" s="4" t="s">
        <v>26</v>
      </c>
      <c r="D10" s="4" t="s">
        <v>38</v>
      </c>
      <c r="E10" s="4" t="s">
        <v>39</v>
      </c>
      <c r="F10" s="5">
        <v>44452</v>
      </c>
      <c r="G10" s="5">
        <v>44453</v>
      </c>
      <c r="H10" s="4">
        <v>1</v>
      </c>
      <c r="I10" s="4">
        <v>1</v>
      </c>
      <c r="J10" s="4">
        <v>1</v>
      </c>
      <c r="K10" s="4" t="s">
        <v>29</v>
      </c>
      <c r="L10" s="4">
        <v>220</v>
      </c>
      <c r="M10" s="4">
        <v>220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44452</v>
      </c>
      <c r="S10" s="5">
        <v>44468</v>
      </c>
      <c r="T10" s="4" t="s">
        <v>33</v>
      </c>
      <c r="U10" s="4">
        <v>220</v>
      </c>
      <c r="V10" s="4">
        <v>0</v>
      </c>
      <c r="W10" s="4">
        <v>0</v>
      </c>
      <c r="X10" s="4">
        <v>2252065</v>
      </c>
    </row>
    <row r="11" s="4" customFormat="1" spans="1:24">
      <c r="A11" s="4">
        <v>16274490107</v>
      </c>
      <c r="B11" s="4" t="s">
        <v>25</v>
      </c>
      <c r="C11" s="4" t="s">
        <v>34</v>
      </c>
      <c r="D11" s="4" t="s">
        <v>38</v>
      </c>
      <c r="E11" s="4" t="s">
        <v>39</v>
      </c>
      <c r="F11" s="5">
        <v>44452</v>
      </c>
      <c r="G11" s="5">
        <v>44453</v>
      </c>
      <c r="H11" s="4">
        <v>1</v>
      </c>
      <c r="I11" s="4">
        <v>1</v>
      </c>
      <c r="J11" s="4">
        <v>1</v>
      </c>
      <c r="K11" s="4" t="s">
        <v>29</v>
      </c>
      <c r="L11" s="4">
        <v>-220</v>
      </c>
      <c r="M11" s="4">
        <v>-220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44452</v>
      </c>
      <c r="S11" s="5">
        <v>44468</v>
      </c>
      <c r="T11" s="4" t="s">
        <v>33</v>
      </c>
      <c r="U11" s="4">
        <v>-220</v>
      </c>
      <c r="V11" s="4">
        <v>0</v>
      </c>
      <c r="W11" s="4">
        <v>0</v>
      </c>
      <c r="X11" s="4">
        <v>2252065</v>
      </c>
    </row>
    <row r="12" s="4" customFormat="1" spans="1:24">
      <c r="A12" s="4">
        <v>16274552168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44452</v>
      </c>
      <c r="G12" s="5">
        <v>44453</v>
      </c>
      <c r="H12" s="4">
        <v>1</v>
      </c>
      <c r="I12" s="4">
        <v>1</v>
      </c>
      <c r="J12" s="4">
        <v>1</v>
      </c>
      <c r="K12" s="4" t="s">
        <v>29</v>
      </c>
      <c r="L12" s="4">
        <v>133.31</v>
      </c>
      <c r="M12" s="4">
        <v>133.31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44452</v>
      </c>
      <c r="S12" s="5">
        <v>44468</v>
      </c>
      <c r="T12" s="4" t="s">
        <v>33</v>
      </c>
      <c r="U12" s="4">
        <v>133.31</v>
      </c>
      <c r="V12" s="4">
        <v>0</v>
      </c>
      <c r="W12" s="4">
        <v>0</v>
      </c>
      <c r="X12" s="4">
        <v>2252076</v>
      </c>
    </row>
    <row r="13" s="4" customFormat="1" spans="1:24">
      <c r="A13" s="4">
        <v>16274590771</v>
      </c>
      <c r="B13" s="4" t="s">
        <v>25</v>
      </c>
      <c r="C13" s="4" t="s">
        <v>26</v>
      </c>
      <c r="D13" s="4" t="s">
        <v>44</v>
      </c>
      <c r="E13" s="4" t="s">
        <v>45</v>
      </c>
      <c r="F13" s="5">
        <v>44452</v>
      </c>
      <c r="G13" s="5">
        <v>44453</v>
      </c>
      <c r="H13" s="4">
        <v>1</v>
      </c>
      <c r="I13" s="4">
        <v>1</v>
      </c>
      <c r="J13" s="4">
        <v>1</v>
      </c>
      <c r="K13" s="4" t="s">
        <v>29</v>
      </c>
      <c r="L13" s="4">
        <v>105</v>
      </c>
      <c r="M13" s="4">
        <v>105</v>
      </c>
      <c r="N13" s="4" t="s">
        <v>52</v>
      </c>
      <c r="O13" s="4" t="s">
        <v>31</v>
      </c>
      <c r="P13" s="4" t="s">
        <v>32</v>
      </c>
      <c r="Q13" s="4">
        <v>0</v>
      </c>
      <c r="R13" s="6">
        <v>44452</v>
      </c>
      <c r="S13" s="5">
        <v>44468</v>
      </c>
      <c r="T13" s="4" t="s">
        <v>33</v>
      </c>
      <c r="U13" s="4">
        <v>105</v>
      </c>
      <c r="V13" s="4">
        <v>0</v>
      </c>
      <c r="W13" s="4">
        <v>0</v>
      </c>
      <c r="X13" s="4">
        <v>2252081</v>
      </c>
    </row>
    <row r="14" s="4" customFormat="1" spans="1:24">
      <c r="A14" s="4">
        <v>16274590771</v>
      </c>
      <c r="B14" s="4" t="s">
        <v>25</v>
      </c>
      <c r="C14" s="4" t="s">
        <v>34</v>
      </c>
      <c r="D14" s="4" t="s">
        <v>44</v>
      </c>
      <c r="E14" s="4" t="s">
        <v>45</v>
      </c>
      <c r="F14" s="5">
        <v>44452</v>
      </c>
      <c r="G14" s="5">
        <v>44453</v>
      </c>
      <c r="H14" s="4">
        <v>1</v>
      </c>
      <c r="I14" s="4">
        <v>1</v>
      </c>
      <c r="J14" s="4">
        <v>1</v>
      </c>
      <c r="K14" s="4" t="s">
        <v>29</v>
      </c>
      <c r="L14" s="4">
        <v>-105</v>
      </c>
      <c r="M14" s="4">
        <v>-105</v>
      </c>
      <c r="N14" s="4" t="s">
        <v>52</v>
      </c>
      <c r="O14" s="4" t="s">
        <v>31</v>
      </c>
      <c r="P14" s="4" t="s">
        <v>32</v>
      </c>
      <c r="Q14" s="4">
        <v>0</v>
      </c>
      <c r="R14" s="6">
        <v>44452</v>
      </c>
      <c r="S14" s="5">
        <v>44468</v>
      </c>
      <c r="T14" s="4" t="s">
        <v>33</v>
      </c>
      <c r="U14" s="4">
        <v>-105</v>
      </c>
      <c r="V14" s="4">
        <v>0</v>
      </c>
      <c r="W14" s="4">
        <v>0</v>
      </c>
      <c r="X14" s="4">
        <v>2252081</v>
      </c>
    </row>
    <row r="15" s="4" customFormat="1" spans="1:24">
      <c r="A15" s="4">
        <v>16244515392</v>
      </c>
      <c r="B15" s="4" t="s">
        <v>25</v>
      </c>
      <c r="C15" s="4" t="s">
        <v>34</v>
      </c>
      <c r="D15" s="4" t="s">
        <v>35</v>
      </c>
      <c r="E15" s="4" t="s">
        <v>36</v>
      </c>
      <c r="F15" s="5">
        <v>44452</v>
      </c>
      <c r="G15" s="5">
        <v>44453</v>
      </c>
      <c r="H15" s="4">
        <v>1</v>
      </c>
      <c r="I15" s="4">
        <v>1</v>
      </c>
      <c r="J15" s="4">
        <v>1</v>
      </c>
      <c r="K15" s="4" t="s">
        <v>29</v>
      </c>
      <c r="L15" s="4">
        <v>-176</v>
      </c>
      <c r="M15" s="4">
        <v>-176</v>
      </c>
      <c r="N15" s="4" t="s">
        <v>37</v>
      </c>
      <c r="O15" s="4" t="s">
        <v>31</v>
      </c>
      <c r="P15" s="4" t="s">
        <v>32</v>
      </c>
      <c r="Q15" s="4">
        <v>0</v>
      </c>
      <c r="R15" s="6">
        <v>44448</v>
      </c>
      <c r="S15" s="5">
        <v>44468</v>
      </c>
      <c r="T15" s="4" t="s">
        <v>33</v>
      </c>
      <c r="U15" s="4">
        <v>-176</v>
      </c>
      <c r="V15" s="4">
        <v>0</v>
      </c>
      <c r="W15" s="4">
        <v>0</v>
      </c>
      <c r="X15" s="4">
        <v>2248069</v>
      </c>
    </row>
    <row r="16" s="4" customFormat="1" spans="1:23">
      <c r="A16" s="4">
        <v>16275396154</v>
      </c>
      <c r="B16" s="4" t="s">
        <v>25</v>
      </c>
      <c r="C16" s="4" t="s">
        <v>26</v>
      </c>
      <c r="D16" s="4" t="s">
        <v>35</v>
      </c>
      <c r="E16" s="4" t="s">
        <v>36</v>
      </c>
      <c r="F16" s="5">
        <v>44452</v>
      </c>
      <c r="G16" s="5">
        <v>44453</v>
      </c>
      <c r="H16" s="4">
        <v>1</v>
      </c>
      <c r="I16" s="4">
        <v>1</v>
      </c>
      <c r="J16" s="4">
        <v>1</v>
      </c>
      <c r="K16" s="4" t="s">
        <v>29</v>
      </c>
      <c r="L16" s="4">
        <v>176</v>
      </c>
      <c r="M16" s="4">
        <v>176</v>
      </c>
      <c r="N16" s="4" t="s">
        <v>53</v>
      </c>
      <c r="O16" s="4" t="s">
        <v>31</v>
      </c>
      <c r="P16" s="4" t="s">
        <v>32</v>
      </c>
      <c r="Q16" s="4">
        <v>0</v>
      </c>
      <c r="R16" s="6">
        <v>44452</v>
      </c>
      <c r="S16" s="5">
        <v>44468</v>
      </c>
      <c r="T16" s="4" t="s">
        <v>33</v>
      </c>
      <c r="U16" s="4">
        <v>176</v>
      </c>
      <c r="V16" s="4">
        <v>0</v>
      </c>
      <c r="W16" s="4">
        <v>0</v>
      </c>
    </row>
    <row r="17" s="4" customFormat="1" spans="1:24">
      <c r="A17" s="4">
        <v>16276016096</v>
      </c>
      <c r="B17" s="4" t="s">
        <v>25</v>
      </c>
      <c r="C17" s="4" t="s">
        <v>26</v>
      </c>
      <c r="D17" s="4" t="s">
        <v>54</v>
      </c>
      <c r="E17" s="4" t="s">
        <v>55</v>
      </c>
      <c r="F17" s="5">
        <v>44452</v>
      </c>
      <c r="G17" s="5">
        <v>44453</v>
      </c>
      <c r="H17" s="4">
        <v>1</v>
      </c>
      <c r="I17" s="4">
        <v>1</v>
      </c>
      <c r="J17" s="4">
        <v>1</v>
      </c>
      <c r="K17" s="4" t="s">
        <v>29</v>
      </c>
      <c r="L17" s="4">
        <v>177</v>
      </c>
      <c r="M17" s="4">
        <v>177</v>
      </c>
      <c r="N17" s="4" t="s">
        <v>56</v>
      </c>
      <c r="O17" s="4" t="s">
        <v>31</v>
      </c>
      <c r="P17" s="4" t="s">
        <v>32</v>
      </c>
      <c r="Q17" s="4">
        <v>0</v>
      </c>
      <c r="R17" s="6">
        <v>44452</v>
      </c>
      <c r="S17" s="5">
        <v>44468</v>
      </c>
      <c r="T17" s="4" t="s">
        <v>33</v>
      </c>
      <c r="U17" s="4">
        <v>177</v>
      </c>
      <c r="V17" s="4">
        <v>0</v>
      </c>
      <c r="W17" s="4">
        <v>0</v>
      </c>
      <c r="X17" s="4">
        <v>2252313</v>
      </c>
    </row>
    <row r="18" s="4" customFormat="1" spans="1:24">
      <c r="A18" s="4">
        <v>16276528497</v>
      </c>
      <c r="B18" s="4" t="s">
        <v>25</v>
      </c>
      <c r="C18" s="4" t="s">
        <v>26</v>
      </c>
      <c r="D18" s="4" t="s">
        <v>35</v>
      </c>
      <c r="E18" s="4" t="s">
        <v>36</v>
      </c>
      <c r="F18" s="5">
        <v>44452</v>
      </c>
      <c r="G18" s="5">
        <v>44453</v>
      </c>
      <c r="H18" s="4">
        <v>1</v>
      </c>
      <c r="I18" s="4">
        <v>1</v>
      </c>
      <c r="J18" s="4">
        <v>1</v>
      </c>
      <c r="K18" s="4" t="s">
        <v>29</v>
      </c>
      <c r="L18" s="4">
        <v>176</v>
      </c>
      <c r="M18" s="4">
        <v>176</v>
      </c>
      <c r="N18" s="4" t="s">
        <v>57</v>
      </c>
      <c r="O18" s="4" t="s">
        <v>31</v>
      </c>
      <c r="P18" s="4" t="s">
        <v>32</v>
      </c>
      <c r="Q18" s="4">
        <v>0</v>
      </c>
      <c r="R18" s="6">
        <v>44452</v>
      </c>
      <c r="S18" s="5">
        <v>44468</v>
      </c>
      <c r="T18" s="4" t="s">
        <v>33</v>
      </c>
      <c r="U18" s="4">
        <v>176</v>
      </c>
      <c r="V18" s="4">
        <v>0</v>
      </c>
      <c r="W18" s="4">
        <v>0</v>
      </c>
      <c r="X18" s="4">
        <v>2252418</v>
      </c>
    </row>
    <row r="19" s="4" customFormat="1" spans="1:25">
      <c r="A19" s="4">
        <v>16279987689</v>
      </c>
      <c r="B19" s="4" t="s">
        <v>25</v>
      </c>
      <c r="C19" s="4" t="s">
        <v>26</v>
      </c>
      <c r="D19" s="4" t="s">
        <v>58</v>
      </c>
      <c r="E19" s="4" t="s">
        <v>59</v>
      </c>
      <c r="F19" s="5">
        <v>44452</v>
      </c>
      <c r="G19" s="5">
        <v>44453</v>
      </c>
      <c r="H19" s="4">
        <v>1</v>
      </c>
      <c r="I19" s="4">
        <v>1</v>
      </c>
      <c r="J19" s="4">
        <v>1</v>
      </c>
      <c r="K19" s="4" t="s">
        <v>29</v>
      </c>
      <c r="L19" s="4">
        <v>457.98</v>
      </c>
      <c r="M19" s="4">
        <v>457.98</v>
      </c>
      <c r="N19" s="4" t="s">
        <v>60</v>
      </c>
      <c r="O19" s="4" t="s">
        <v>31</v>
      </c>
      <c r="P19" s="4" t="s">
        <v>32</v>
      </c>
      <c r="Q19" s="4">
        <v>0</v>
      </c>
      <c r="R19" s="6">
        <v>44452</v>
      </c>
      <c r="S19" s="5">
        <v>44468</v>
      </c>
      <c r="T19" s="4" t="s">
        <v>33</v>
      </c>
      <c r="U19" s="4">
        <v>457.98</v>
      </c>
      <c r="V19" s="4">
        <v>0</v>
      </c>
      <c r="W19" s="4">
        <v>0</v>
      </c>
      <c r="X19" s="4">
        <v>2252690</v>
      </c>
      <c r="Y19" s="4">
        <v>155902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0" sqref="A20:A23"/>
    </sheetView>
  </sheetViews>
  <sheetFormatPr defaultColWidth="9" defaultRowHeight="13.5"/>
  <cols>
    <col min="1" max="1" width="12.12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4">
        <v>16186377001</v>
      </c>
      <c r="B2" s="5">
        <v>44447</v>
      </c>
      <c r="C2" s="5">
        <v>44453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16244515392</v>
      </c>
      <c r="B3" s="5">
        <v>44452</v>
      </c>
      <c r="C3" s="5">
        <v>44453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4" si="0">D3-E3</f>
        <v>#N/A</v>
      </c>
      <c r="H3" s="4" t="e">
        <f t="shared" ref="H3:H14" si="1">$H$1&amp;F3</f>
        <v>#N/A</v>
      </c>
      <c r="I3" s="4" t="e">
        <f>VLOOKUP(A3,HOP!A:T,20,0)</f>
        <v>#N/A</v>
      </c>
    </row>
    <row r="4" s="4" customFormat="1" spans="1:9">
      <c r="A4" s="4">
        <v>16253682393</v>
      </c>
      <c r="B4" s="5">
        <v>44450</v>
      </c>
      <c r="C4" s="5">
        <v>44453</v>
      </c>
      <c r="D4" s="4">
        <v>660</v>
      </c>
      <c r="E4" s="4" t="str">
        <f>VLOOKUP(A4,HOP!A:L,12,0)</f>
        <v>660.00</v>
      </c>
      <c r="F4" s="4" t="str">
        <f>VLOOKUP(A4,HOP!A:C,3,0)</f>
        <v>2249373</v>
      </c>
      <c r="G4" s="4">
        <f t="shared" si="0"/>
        <v>0</v>
      </c>
      <c r="H4" s="4" t="str">
        <f t="shared" si="1"/>
        <v>，2249373</v>
      </c>
      <c r="I4" s="4" t="str">
        <f>VLOOKUP(A4,HOP!A:T,20,0)</f>
        <v>直采</v>
      </c>
    </row>
    <row r="5" s="4" customFormat="1" spans="1:9">
      <c r="A5" s="4">
        <v>16269131115</v>
      </c>
      <c r="B5" s="5">
        <v>44451</v>
      </c>
      <c r="C5" s="5">
        <v>44453</v>
      </c>
      <c r="D5" s="4">
        <v>352</v>
      </c>
      <c r="E5" s="4" t="str">
        <f>VLOOKUP(A5,HOP!A:L,12,0)</f>
        <v>352.00</v>
      </c>
      <c r="F5" s="4" t="str">
        <f>VLOOKUP(A5,HOP!A:C,3,0)</f>
        <v>2251377</v>
      </c>
      <c r="G5" s="4">
        <f t="shared" si="0"/>
        <v>0</v>
      </c>
      <c r="H5" s="4" t="str">
        <f t="shared" si="1"/>
        <v>，2251377</v>
      </c>
      <c r="I5" s="4" t="str">
        <f>VLOOKUP(A5,HOP!A:T,20,0)</f>
        <v>直采</v>
      </c>
    </row>
    <row r="6" s="4" customFormat="1" hidden="1" spans="1:9">
      <c r="A6" s="4">
        <v>16273561900</v>
      </c>
      <c r="B6" s="5">
        <v>44452</v>
      </c>
      <c r="C6" s="5">
        <v>44453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16274106803</v>
      </c>
      <c r="B7" s="5">
        <v>44452</v>
      </c>
      <c r="C7" s="5">
        <v>44453</v>
      </c>
      <c r="D7" s="4">
        <v>105</v>
      </c>
      <c r="E7" s="4" t="str">
        <f>VLOOKUP(A7,HOP!A:L,12,0)</f>
        <v>105.00</v>
      </c>
      <c r="F7" s="4" t="str">
        <f>VLOOKUP(A7,HOP!A:C,3,0)</f>
        <v>2251997</v>
      </c>
      <c r="G7" s="4">
        <f t="shared" si="0"/>
        <v>0</v>
      </c>
      <c r="H7" s="4" t="str">
        <f t="shared" si="1"/>
        <v>，2251997</v>
      </c>
      <c r="I7" s="4" t="str">
        <f>VLOOKUP(A7,HOP!A:T,20,0)</f>
        <v>直采</v>
      </c>
    </row>
    <row r="8" s="4" customFormat="1" hidden="1" spans="1:9">
      <c r="A8" s="4">
        <v>16274490107</v>
      </c>
      <c r="B8" s="5">
        <v>44452</v>
      </c>
      <c r="C8" s="5">
        <v>44453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16274552168</v>
      </c>
      <c r="B9" s="5">
        <v>44452</v>
      </c>
      <c r="C9" s="5">
        <v>44453</v>
      </c>
      <c r="D9" s="4">
        <v>133.31</v>
      </c>
      <c r="E9" s="4" t="str">
        <f>VLOOKUP(A9,HOP!A:L,12,0)</f>
        <v>133.31</v>
      </c>
      <c r="F9" s="4" t="str">
        <f>VLOOKUP(A9,HOP!A:C,3,0)</f>
        <v>2252076</v>
      </c>
      <c r="G9" s="4">
        <f t="shared" si="0"/>
        <v>0</v>
      </c>
      <c r="H9" s="4" t="str">
        <f t="shared" si="1"/>
        <v>，2252076</v>
      </c>
      <c r="I9" s="4" t="str">
        <f>VLOOKUP(A9,HOP!A:T,20,0)</f>
        <v>直连</v>
      </c>
    </row>
    <row r="10" s="4" customFormat="1" hidden="1" spans="1:9">
      <c r="A10" s="4">
        <v>16274590771</v>
      </c>
      <c r="B10" s="5">
        <v>44452</v>
      </c>
      <c r="C10" s="5">
        <v>44453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16275396154</v>
      </c>
      <c r="B11" s="5">
        <v>44452</v>
      </c>
      <c r="C11" s="5">
        <v>44453</v>
      </c>
      <c r="D11" s="4">
        <v>176</v>
      </c>
      <c r="E11" s="4" t="str">
        <f>VLOOKUP(A11,HOP!A:L,12,0)</f>
        <v>176.00</v>
      </c>
      <c r="F11" s="4" t="str">
        <f>VLOOKUP(A11,HOP!A:C,3,0)</f>
        <v>2252202</v>
      </c>
      <c r="G11" s="4">
        <f t="shared" si="0"/>
        <v>0</v>
      </c>
      <c r="H11" s="4" t="str">
        <f t="shared" si="1"/>
        <v>，2252202</v>
      </c>
      <c r="I11" s="4" t="str">
        <f>VLOOKUP(A11,HOP!A:T,20,0)</f>
        <v>直采</v>
      </c>
    </row>
    <row r="12" s="4" customFormat="1" spans="1:9">
      <c r="A12" s="4">
        <v>16276016096</v>
      </c>
      <c r="B12" s="5">
        <v>44452</v>
      </c>
      <c r="C12" s="5">
        <v>44453</v>
      </c>
      <c r="D12" s="4">
        <v>177</v>
      </c>
      <c r="E12" s="4" t="str">
        <f>VLOOKUP(A12,HOP!A:L,12,0)</f>
        <v>177.00</v>
      </c>
      <c r="F12" s="4" t="str">
        <f>VLOOKUP(A12,HOP!A:C,3,0)</f>
        <v>2252313</v>
      </c>
      <c r="G12" s="4">
        <f t="shared" si="0"/>
        <v>0</v>
      </c>
      <c r="H12" s="4" t="str">
        <f t="shared" si="1"/>
        <v>，2252313</v>
      </c>
      <c r="I12" s="4" t="str">
        <f>VLOOKUP(A12,HOP!A:T,20,0)</f>
        <v>直采</v>
      </c>
    </row>
    <row r="13" s="4" customFormat="1" spans="1:9">
      <c r="A13" s="4">
        <v>16276528497</v>
      </c>
      <c r="B13" s="5">
        <v>44452</v>
      </c>
      <c r="C13" s="5">
        <v>44453</v>
      </c>
      <c r="D13" s="4">
        <v>176</v>
      </c>
      <c r="E13" s="4" t="str">
        <f>VLOOKUP(A13,HOP!A:L,12,0)</f>
        <v>176.00</v>
      </c>
      <c r="F13" s="4" t="str">
        <f>VLOOKUP(A13,HOP!A:C,3,0)</f>
        <v>2252418</v>
      </c>
      <c r="G13" s="4">
        <f t="shared" si="0"/>
        <v>0</v>
      </c>
      <c r="H13" s="4" t="str">
        <f t="shared" si="1"/>
        <v>，2252418</v>
      </c>
      <c r="I13" s="4" t="str">
        <f>VLOOKUP(A13,HOP!A:T,20,0)</f>
        <v>直采</v>
      </c>
    </row>
    <row r="14" s="4" customFormat="1" spans="1:9">
      <c r="A14" s="4">
        <v>16279987689</v>
      </c>
      <c r="B14" s="5">
        <v>44452</v>
      </c>
      <c r="C14" s="5">
        <v>44453</v>
      </c>
      <c r="D14" s="4">
        <v>457.98</v>
      </c>
      <c r="E14" s="4" t="str">
        <f>VLOOKUP(A14,HOP!A:L,12,0)</f>
        <v>457.98</v>
      </c>
      <c r="F14" s="4" t="str">
        <f>VLOOKUP(A14,HOP!A:C,3,0)</f>
        <v>2252690</v>
      </c>
      <c r="G14" s="4">
        <f t="shared" si="0"/>
        <v>0</v>
      </c>
      <c r="H14" s="4" t="str">
        <f t="shared" si="1"/>
        <v>，2252690</v>
      </c>
      <c r="I14" s="4" t="str">
        <f>VLOOKUP(A14,HOP!A:T,20,0)</f>
        <v>直采</v>
      </c>
    </row>
    <row r="16" spans="4:4">
      <c r="D16" s="4">
        <f>SUM(D2:D15)</f>
        <v>2237.29</v>
      </c>
    </row>
    <row r="20" spans="1:1">
      <c r="A20" s="4" t="s">
        <v>62</v>
      </c>
    </row>
    <row r="21" spans="1:1">
      <c r="A21" s="4" t="s">
        <v>63</v>
      </c>
    </row>
    <row r="22" spans="1:1">
      <c r="A22" s="4" t="s">
        <v>64</v>
      </c>
    </row>
    <row r="23" spans="1:1">
      <c r="A23" s="4" t="s">
        <v>65</v>
      </c>
    </row>
  </sheetData>
  <autoFilter ref="A1:XFD16">
    <filterColumn colId="3">
      <filters blank="1">
        <filter val="660"/>
        <filter val="133.31"/>
        <filter val="352"/>
        <filter val="105"/>
        <filter val="176"/>
        <filter val="177"/>
        <filter val="457.98"/>
        <filter val="2237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</row>
    <row r="2" s="1" customFormat="1" spans="1:20">
      <c r="A2" s="3">
        <v>16253682393</v>
      </c>
      <c r="B2" s="1" t="s">
        <v>83</v>
      </c>
      <c r="C2" s="1" t="s">
        <v>84</v>
      </c>
      <c r="D2" s="1" t="s">
        <v>85</v>
      </c>
      <c r="E2" s="1" t="s">
        <v>40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16269131115</v>
      </c>
      <c r="B3" s="1" t="s">
        <v>98</v>
      </c>
      <c r="C3" s="1" t="s">
        <v>99</v>
      </c>
      <c r="D3" s="1" t="s">
        <v>100</v>
      </c>
      <c r="E3" s="1" t="s">
        <v>41</v>
      </c>
      <c r="F3" s="1" t="s">
        <v>98</v>
      </c>
      <c r="G3" s="1" t="s">
        <v>87</v>
      </c>
      <c r="H3" s="1" t="s">
        <v>88</v>
      </c>
      <c r="I3" s="1" t="s">
        <v>101</v>
      </c>
      <c r="J3" s="1" t="s">
        <v>90</v>
      </c>
      <c r="K3" s="1" t="s">
        <v>101</v>
      </c>
      <c r="L3" s="1" t="s">
        <v>101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102</v>
      </c>
      <c r="R3" s="1" t="s">
        <v>95</v>
      </c>
      <c r="S3" s="1" t="s">
        <v>96</v>
      </c>
      <c r="T3" s="1" t="s">
        <v>97</v>
      </c>
    </row>
    <row r="4" s="1" customFormat="1" spans="1:20">
      <c r="A4" s="3">
        <v>16274106803</v>
      </c>
      <c r="B4" s="1" t="s">
        <v>103</v>
      </c>
      <c r="C4" s="1" t="s">
        <v>104</v>
      </c>
      <c r="D4" s="1" t="s">
        <v>105</v>
      </c>
      <c r="E4" s="1" t="s">
        <v>46</v>
      </c>
      <c r="F4" s="1" t="s">
        <v>103</v>
      </c>
      <c r="G4" s="1" t="s">
        <v>87</v>
      </c>
      <c r="H4" s="1" t="s">
        <v>88</v>
      </c>
      <c r="I4" s="1" t="s">
        <v>106</v>
      </c>
      <c r="J4" s="1" t="s">
        <v>90</v>
      </c>
      <c r="K4" s="1" t="s">
        <v>106</v>
      </c>
      <c r="L4" s="1" t="s">
        <v>106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107</v>
      </c>
      <c r="R4" s="1" t="s">
        <v>95</v>
      </c>
      <c r="S4" s="1" t="s">
        <v>96</v>
      </c>
      <c r="T4" s="1" t="s">
        <v>97</v>
      </c>
    </row>
    <row r="5" s="1" customFormat="1" spans="1:20">
      <c r="A5" s="3">
        <v>16274552168</v>
      </c>
      <c r="B5" s="1" t="s">
        <v>103</v>
      </c>
      <c r="C5" s="1" t="s">
        <v>108</v>
      </c>
      <c r="D5" s="1" t="s">
        <v>109</v>
      </c>
      <c r="E5" s="1" t="s">
        <v>51</v>
      </c>
      <c r="F5" s="1" t="s">
        <v>103</v>
      </c>
      <c r="G5" s="1" t="s">
        <v>87</v>
      </c>
      <c r="H5" s="1" t="s">
        <v>88</v>
      </c>
      <c r="I5" s="1" t="s">
        <v>110</v>
      </c>
      <c r="J5" s="1" t="s">
        <v>90</v>
      </c>
      <c r="K5" s="1" t="s">
        <v>110</v>
      </c>
      <c r="L5" s="1" t="s">
        <v>110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111</v>
      </c>
      <c r="R5" s="1" t="s">
        <v>95</v>
      </c>
      <c r="S5" s="1" t="s">
        <v>96</v>
      </c>
      <c r="T5" s="1" t="s">
        <v>112</v>
      </c>
    </row>
    <row r="6" s="1" customFormat="1" spans="1:20">
      <c r="A6" s="3">
        <v>16275396154</v>
      </c>
      <c r="B6" s="1" t="s">
        <v>103</v>
      </c>
      <c r="C6" s="1" t="s">
        <v>113</v>
      </c>
      <c r="D6" s="1" t="s">
        <v>100</v>
      </c>
      <c r="E6" s="1" t="s">
        <v>53</v>
      </c>
      <c r="F6" s="1" t="s">
        <v>103</v>
      </c>
      <c r="G6" s="1" t="s">
        <v>87</v>
      </c>
      <c r="H6" s="1" t="s">
        <v>88</v>
      </c>
      <c r="I6" s="1" t="s">
        <v>114</v>
      </c>
      <c r="J6" s="1" t="s">
        <v>90</v>
      </c>
      <c r="K6" s="1" t="s">
        <v>114</v>
      </c>
      <c r="L6" s="1" t="s">
        <v>114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115</v>
      </c>
      <c r="R6" s="1" t="s">
        <v>95</v>
      </c>
      <c r="S6" s="1" t="s">
        <v>96</v>
      </c>
      <c r="T6" s="1" t="s">
        <v>97</v>
      </c>
    </row>
    <row r="7" s="1" customFormat="1" spans="1:20">
      <c r="A7" s="3">
        <v>16276016096</v>
      </c>
      <c r="B7" s="1" t="s">
        <v>103</v>
      </c>
      <c r="C7" s="1" t="s">
        <v>116</v>
      </c>
      <c r="D7" s="1" t="s">
        <v>117</v>
      </c>
      <c r="E7" s="1" t="s">
        <v>56</v>
      </c>
      <c r="F7" s="1" t="s">
        <v>103</v>
      </c>
      <c r="G7" s="1" t="s">
        <v>87</v>
      </c>
      <c r="H7" s="1" t="s">
        <v>88</v>
      </c>
      <c r="I7" s="1" t="s">
        <v>118</v>
      </c>
      <c r="J7" s="1" t="s">
        <v>90</v>
      </c>
      <c r="K7" s="1" t="s">
        <v>118</v>
      </c>
      <c r="L7" s="1" t="s">
        <v>118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119</v>
      </c>
      <c r="R7" s="1" t="s">
        <v>95</v>
      </c>
      <c r="S7" s="1" t="s">
        <v>96</v>
      </c>
      <c r="T7" s="1" t="s">
        <v>97</v>
      </c>
    </row>
    <row r="8" s="1" customFormat="1" spans="1:20">
      <c r="A8" s="3">
        <v>16276528497</v>
      </c>
      <c r="B8" s="1" t="s">
        <v>103</v>
      </c>
      <c r="C8" s="1" t="s">
        <v>120</v>
      </c>
      <c r="D8" s="1" t="s">
        <v>100</v>
      </c>
      <c r="E8" s="1" t="s">
        <v>57</v>
      </c>
      <c r="F8" s="1" t="s">
        <v>103</v>
      </c>
      <c r="G8" s="1" t="s">
        <v>87</v>
      </c>
      <c r="H8" s="1" t="s">
        <v>88</v>
      </c>
      <c r="I8" s="1" t="s">
        <v>114</v>
      </c>
      <c r="J8" s="1" t="s">
        <v>90</v>
      </c>
      <c r="K8" s="1" t="s">
        <v>114</v>
      </c>
      <c r="L8" s="1" t="s">
        <v>114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121</v>
      </c>
      <c r="R8" s="1" t="s">
        <v>95</v>
      </c>
      <c r="S8" s="1" t="s">
        <v>96</v>
      </c>
      <c r="T8" s="1" t="s">
        <v>97</v>
      </c>
    </row>
    <row r="9" s="1" customFormat="1" spans="1:20">
      <c r="A9" s="3">
        <v>16279987689</v>
      </c>
      <c r="B9" s="1" t="s">
        <v>103</v>
      </c>
      <c r="C9" s="1" t="s">
        <v>122</v>
      </c>
      <c r="D9" s="1" t="s">
        <v>123</v>
      </c>
      <c r="E9" s="1" t="s">
        <v>60</v>
      </c>
      <c r="F9" s="1" t="s">
        <v>103</v>
      </c>
      <c r="G9" s="1" t="s">
        <v>87</v>
      </c>
      <c r="H9" s="1" t="s">
        <v>88</v>
      </c>
      <c r="I9" s="1" t="s">
        <v>124</v>
      </c>
      <c r="J9" s="1" t="s">
        <v>90</v>
      </c>
      <c r="K9" s="1" t="s">
        <v>124</v>
      </c>
      <c r="L9" s="1" t="s">
        <v>124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125</v>
      </c>
      <c r="R9" s="1" t="s">
        <v>95</v>
      </c>
      <c r="S9" s="1" t="s">
        <v>96</v>
      </c>
      <c r="T9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2021-09-29T06:20:23Z</dcterms:created>
  <dcterms:modified xsi:type="dcterms:W3CDTF">2021-09-29T06:26:44Z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7C9296D3CA3941CE97151F40ADD76842</vt:lpwstr>
  </property>
  <property fmtid="{D5CDD505-2E9C-101B-9397-08002B2CF9AE}" pid="3" name="KSOProductBuildVer">
    <vt:lpwstr>2052-11.1.0.10938</vt:lpwstr>
  </property>
</Properties>
</file>