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<sst xmlns="http://schemas.openxmlformats.org/spreadsheetml/2006/main" count="385" uniqueCount="148">
  <si>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</si>
  <si>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</si>
  <si>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</si>
  <si>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</si>
  <si>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</si>
  <si>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</si>
  <si>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</si>
  <si>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</si>
  <si>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</si>
  <si>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</si>
  <si>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</si>
  <si>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</si>
  <si>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</si>
  <si>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</si>
  <si>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</si>
  <si>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</si>
  <si>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</si>
  <si>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</si>
  <si>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</si>
  <si>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</si>
  <si>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</si>
  <si>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</si>
  <si>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</si>
  <si>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</si>
  <si>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</si>
  <si>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</si>
  <si>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</si>
  <si>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[香港]香港港丽酒店(Conrad Hong Kong)(80243534)</t>
  </si>
  <si>
    <t>豪华特大床房&lt;2人入住&gt;</t>
  </si>
  <si>
    <t>CNY</t>
  </si>
  <si>
    <t>TANG/CHO CHUN,CHAN /WING CHI</t>
  </si>
  <si>
    <t>CA13744210929CNY</t>
  </si>
  <si>
    <t>未提现</t>
  </si>
  <si>
    <t>携程开票</t>
  </si>
  <si>
    <t>3187163355;190124324</t>
  </si>
  <si>
    <t>[阳朔]阳朔逸龙苑特色民宿(80249183)</t>
  </si>
  <si>
    <t>后院标间&lt;2人入住&gt;&lt;早餐&gt;</t>
  </si>
  <si>
    <t>李婧</t>
  </si>
  <si>
    <t>h1002</t>
  </si>
  <si>
    <t>[杭州]杭州华美达酒店(80243680)</t>
  </si>
  <si>
    <t>高级房&lt;2人入住&gt;&lt;早餐&gt;</t>
  </si>
  <si>
    <t>陈海华</t>
  </si>
  <si>
    <t>[合肥]贝壳酒店(合肥和平路曙光影院东七里地铁站店)(80249641)</t>
  </si>
  <si>
    <t>家庭房&lt;2人入住&gt;</t>
  </si>
  <si>
    <t>刘强</t>
  </si>
  <si>
    <t>(GRT)71128315;</t>
  </si>
  <si>
    <t>[中山]维也纳3好酒店(中山横栏广汇店)(68346882)</t>
  </si>
  <si>
    <t>豪华双床房&lt;2人入住&gt;</t>
  </si>
  <si>
    <t>马锦秀</t>
  </si>
  <si>
    <t>王心祥</t>
  </si>
  <si>
    <t>[上海]格林联盟酒店(上海大学丰翔路地铁站店)(80250528)</t>
  </si>
  <si>
    <t>双床房&lt;2人入住&gt;</t>
  </si>
  <si>
    <t>高小青</t>
  </si>
  <si>
    <t>(GRT)71132787;</t>
  </si>
  <si>
    <t>[嘉鱼]城市便捷(嘉鱼人民公园店)(68343513)</t>
  </si>
  <si>
    <t>商务大床房&lt;2人入住&gt;</t>
  </si>
  <si>
    <t>龚先生</t>
  </si>
  <si>
    <t>R_0715007_2697284</t>
  </si>
  <si>
    <t>[深圳]米兰时尚酒店(深圳龙华店)(68610567)</t>
  </si>
  <si>
    <t>高级双床房&lt;2人入住&gt;</t>
  </si>
  <si>
    <t>邓院</t>
  </si>
  <si>
    <t>[香港]香港铜锣湾利景酒店(The Charterhouse Causeway Bay)(80247373)</t>
  </si>
  <si>
    <t>高级间&lt;2人入住&gt;</t>
  </si>
  <si>
    <t>Leung/slkkeng</t>
  </si>
  <si>
    <t>取消</t>
  </si>
  <si>
    <t>[上海]海友酒店(上海大木桥地铁站店)(77171804)</t>
  </si>
  <si>
    <t>大床房(无窗)&lt;2人入住&gt;</t>
  </si>
  <si>
    <t>鲁淑玲</t>
  </si>
  <si>
    <t>R2000324064264911001</t>
  </si>
  <si>
    <t>[五华]维也纳酒店(梅州五华店)(68345987)</t>
  </si>
  <si>
    <t>豪华大床房&lt;2人入住&gt;</t>
  </si>
  <si>
    <t>陈卫平</t>
  </si>
  <si>
    <t>，</t>
  </si>
  <si>
    <t>3263.89 CNY</t>
  </si>
  <si>
    <t>A210929143214481</t>
  </si>
  <si>
    <t>总计：3263.89元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</si>
  <si>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</si>
  <si>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</si>
  <si>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</si>
  <si>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</si>
  <si>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</si>
  <si>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</si>
  <si>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</si>
  <si>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</si>
  <si>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</si>
  <si>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</si>
  <si>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</si>
  <si>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</si>
  <si>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</si>
  <si>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</si>
  <si>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</si>
  <si>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</si>
  <si>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</si>
  <si>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2021-09-12</t>
  </si>
  <si>
    <t>2251781</t>
  </si>
  <si>
    <t>香港港丽酒店</t>
  </si>
  <si>
    <t>TANG CHO CHUN,CHAN  WING CHI</t>
  </si>
  <si>
    <t>2021-09-13</t>
  </si>
  <si>
    <t>2021-09-14</t>
  </si>
  <si>
    <t>退房日月结</t>
  </si>
  <si>
    <t>993.05</t>
  </si>
  <si>
    <t>RMB</t>
  </si>
  <si>
    <t>0</t>
  </si>
  <si>
    <t>0.00</t>
  </si>
  <si>
    <t>携程汇登国内直连</t>
  </si>
  <si>
    <t>2021-09-12 23:30:57</t>
  </si>
  <si>
    <t>否</t>
  </si>
  <si>
    <t>广州汇登信息科技有限公司</t>
  </si>
  <si>
    <t>直连</t>
  </si>
  <si>
    <t>2252059</t>
  </si>
  <si>
    <t>逸龙苑特色民宿</t>
  </si>
  <si>
    <t>132.82</t>
  </si>
  <si>
    <t>2021-09-13 11:14:40</t>
  </si>
  <si>
    <t>2252098</t>
  </si>
  <si>
    <t>杭州华美达酒店</t>
  </si>
  <si>
    <t>385.28</t>
  </si>
  <si>
    <t>2021-09-13 12:00:52</t>
  </si>
  <si>
    <t>2252129</t>
  </si>
  <si>
    <t>贝壳酒店(合肥和平路曙光影院东七里地铁站店)</t>
  </si>
  <si>
    <t>126.36</t>
  </si>
  <si>
    <t>2021-09-13 12:35:19</t>
  </si>
  <si>
    <t>2252195</t>
  </si>
  <si>
    <t>2021-09-13 13:51:07</t>
  </si>
  <si>
    <t>2252235</t>
  </si>
  <si>
    <t>格林联盟(上海大学祁华路地铁站店)</t>
  </si>
  <si>
    <t>191.19</t>
  </si>
  <si>
    <t>2021-09-13 14:31:53</t>
  </si>
  <si>
    <t>2252266</t>
  </si>
  <si>
    <t>城市便捷(嘉鱼人民公园店)</t>
  </si>
  <si>
    <t>176.96</t>
  </si>
  <si>
    <t>2021-09-13 15:13:02</t>
  </si>
  <si>
    <t>2252327</t>
  </si>
  <si>
    <t>米兰时尚酒店(深圳龙华店)</t>
  </si>
  <si>
    <t>226.57</t>
  </si>
  <si>
    <t>2021-09-13 16:26:14</t>
  </si>
  <si>
    <t>2252349</t>
  </si>
  <si>
    <t>香港铜锣湾利景酒店</t>
  </si>
  <si>
    <t>Leung slkkeng</t>
  </si>
  <si>
    <t>162.40</t>
  </si>
  <si>
    <t>2021-09-13 16:49:01</t>
  </si>
  <si>
    <t>2252530</t>
  </si>
  <si>
    <t>海友酒店(上海大木桥地铁站店)</t>
  </si>
  <si>
    <t>219.92</t>
  </si>
  <si>
    <t>2021-09-13 19:21:55</t>
  </si>
  <si>
    <t>2252649</t>
  </si>
  <si>
    <t>维也纳酒店(梅州五华店)</t>
  </si>
  <si>
    <t>264.06</t>
  </si>
  <si>
    <t>2021-09-13 21:31:58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</si>
</sst>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24" borderId="4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16271302598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44453</v>
      </c>
      <c r="H2" s="4">
        <v>1</v>
      </c>
      <c r="I2" s="4">
        <v>1</v>
      </c>
      <c r="J2" s="4">
        <v>1</v>
      </c>
      <c r="K2" s="4" t="s">
        <v>29</v>
      </c>
      <c r="L2" s="4">
        <v>993.05</v>
      </c>
      <c r="M2" s="4">
        <v>993.05</v>
      </c>
      <c r="N2" s="4" t="s">
        <v>30</v>
      </c>
      <c r="O2" s="4" t="s">
        <v>31</v>
      </c>
      <c r="P2" s="4" t="s">
        <v>32</v>
      </c>
      <c r="Q2" s="4">
        <v>0</v>
      </c>
      <c r="R2" s="6">
        <v>44451</v>
      </c>
      <c r="S2" s="5">
        <v>44468</v>
      </c>
      <c r="T2" s="4" t="s">
        <v>33</v>
      </c>
      <c r="U2" s="4">
        <v>993.05</v>
      </c>
      <c r="V2" s="4">
        <v>0</v>
      </c>
      <c r="W2" s="4">
        <v>0</v>
      </c>
      <c r="X2" s="4">
        <v>2251781</v>
      </c>
      <c r="Y2" s="4" t="s">
        <v>34</v>
      </c>
    </row>
    <row r="3" s="4" customFormat="1" spans="1:25">
      <c r="A3" s="4">
        <v>16274445360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44452</v>
      </c>
      <c r="G3" s="5">
        <v>44453</v>
      </c>
      <c r="H3" s="4">
        <v>1</v>
      </c>
      <c r="I3" s="4">
        <v>1</v>
      </c>
      <c r="J3" s="4">
        <v>1</v>
      </c>
      <c r="K3" s="4" t="s">
        <v>29</v>
      </c>
      <c r="L3" s="4">
        <v>132.82</v>
      </c>
      <c r="M3" s="4">
        <v>132.82</v>
      </c>
      <c r="N3" s="4" t="s">
        <v>37</v>
      </c>
      <c r="O3" s="4" t="s">
        <v>31</v>
      </c>
      <c r="P3" s="4" t="s">
        <v>32</v>
      </c>
      <c r="Q3" s="4">
        <v>0</v>
      </c>
      <c r="R3" s="6">
        <v>44452</v>
      </c>
      <c r="S3" s="5">
        <v>44468</v>
      </c>
      <c r="T3" s="4" t="s">
        <v>33</v>
      </c>
      <c r="U3" s="4">
        <v>132.82</v>
      </c>
      <c r="V3" s="4">
        <v>0</v>
      </c>
      <c r="W3" s="4">
        <v>0</v>
      </c>
      <c r="X3" s="4">
        <v>2252059</v>
      </c>
      <c r="Y3" s="4" t="s">
        <v>38</v>
      </c>
    </row>
    <row r="4" s="4" customFormat="1" spans="1:24">
      <c r="A4" s="4">
        <v>16274705706</v>
      </c>
      <c r="B4" s="4" t="s">
        <v>25</v>
      </c>
      <c r="C4" s="4" t="s">
        <v>26</v>
      </c>
      <c r="D4" s="4" t="s">
        <v>39</v>
      </c>
      <c r="E4" s="4" t="s">
        <v>40</v>
      </c>
      <c r="F4" s="5">
        <v>44452</v>
      </c>
      <c r="G4" s="5">
        <v>44453</v>
      </c>
      <c r="H4" s="4">
        <v>1</v>
      </c>
      <c r="I4" s="4">
        <v>1</v>
      </c>
      <c r="J4" s="4">
        <v>1</v>
      </c>
      <c r="K4" s="4" t="s">
        <v>29</v>
      </c>
      <c r="L4" s="4">
        <v>385.28</v>
      </c>
      <c r="M4" s="4">
        <v>385.28</v>
      </c>
      <c r="N4" s="4" t="s">
        <v>41</v>
      </c>
      <c r="O4" s="4" t="s">
        <v>31</v>
      </c>
      <c r="P4" s="4" t="s">
        <v>32</v>
      </c>
      <c r="Q4" s="4">
        <v>0</v>
      </c>
      <c r="R4" s="6">
        <v>44452</v>
      </c>
      <c r="S4" s="5">
        <v>44468</v>
      </c>
      <c r="T4" s="4" t="s">
        <v>33</v>
      </c>
      <c r="U4" s="4">
        <v>385.28</v>
      </c>
      <c r="V4" s="4">
        <v>0</v>
      </c>
      <c r="W4" s="4">
        <v>0</v>
      </c>
      <c r="X4" s="4">
        <v>2252098</v>
      </c>
    </row>
    <row r="5" s="4" customFormat="1" spans="1:25">
      <c r="A5" s="4">
        <v>16274850950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44452</v>
      </c>
      <c r="G5" s="5">
        <v>44453</v>
      </c>
      <c r="H5" s="4">
        <v>1</v>
      </c>
      <c r="I5" s="4">
        <v>1</v>
      </c>
      <c r="J5" s="4">
        <v>1</v>
      </c>
      <c r="K5" s="4" t="s">
        <v>29</v>
      </c>
      <c r="L5" s="4">
        <v>126.36</v>
      </c>
      <c r="M5" s="4">
        <v>126.36</v>
      </c>
      <c r="N5" s="4" t="s">
        <v>44</v>
      </c>
      <c r="O5" s="4" t="s">
        <v>31</v>
      </c>
      <c r="P5" s="4" t="s">
        <v>32</v>
      </c>
      <c r="Q5" s="4">
        <v>0</v>
      </c>
      <c r="R5" s="6">
        <v>44452</v>
      </c>
      <c r="S5" s="5">
        <v>44468</v>
      </c>
      <c r="T5" s="4" t="s">
        <v>33</v>
      </c>
      <c r="U5" s="4">
        <v>126.36</v>
      </c>
      <c r="V5" s="4">
        <v>0</v>
      </c>
      <c r="W5" s="4">
        <v>0</v>
      </c>
      <c r="X5" s="4">
        <v>2252129</v>
      </c>
      <c r="Y5" s="4" t="s">
        <v>45</v>
      </c>
    </row>
    <row r="6" s="4" customFormat="1" spans="1:24">
      <c r="A6" s="4">
        <v>16275249533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44452</v>
      </c>
      <c r="G6" s="5">
        <v>44453</v>
      </c>
      <c r="H6" s="4">
        <v>1</v>
      </c>
      <c r="I6" s="4">
        <v>1</v>
      </c>
      <c r="J6" s="4">
        <v>1</v>
      </c>
      <c r="K6" s="4" t="s">
        <v>29</v>
      </c>
      <c r="L6" s="4">
        <v>229.27</v>
      </c>
      <c r="M6" s="4">
        <v>229.27</v>
      </c>
      <c r="N6" s="4" t="s">
        <v>48</v>
      </c>
      <c r="O6" s="4" t="s">
        <v>31</v>
      </c>
      <c r="P6" s="4" t="s">
        <v>32</v>
      </c>
      <c r="Q6" s="4">
        <v>0</v>
      </c>
      <c r="R6" s="6">
        <v>44452</v>
      </c>
      <c r="S6" s="5">
        <v>44468</v>
      </c>
      <c r="T6" s="4" t="s">
        <v>33</v>
      </c>
      <c r="U6" s="4">
        <v>229.27</v>
      </c>
      <c r="V6" s="4">
        <v>0</v>
      </c>
      <c r="W6" s="4">
        <v>0</v>
      </c>
      <c r="X6" s="4">
        <v>2252183</v>
      </c>
    </row>
    <row r="7" s="4" customFormat="1" spans="1:24">
      <c r="A7" s="4">
        <v>16275347754</v>
      </c>
      <c r="B7" s="4" t="s">
        <v>25</v>
      </c>
      <c r="C7" s="4" t="s">
        <v>26</v>
      </c>
      <c r="D7" s="4" t="s">
        <v>39</v>
      </c>
      <c r="E7" s="4" t="s">
        <v>40</v>
      </c>
      <c r="F7" s="5">
        <v>44452</v>
      </c>
      <c r="G7" s="5">
        <v>44453</v>
      </c>
      <c r="H7" s="4">
        <v>1</v>
      </c>
      <c r="I7" s="4">
        <v>1</v>
      </c>
      <c r="J7" s="4">
        <v>1</v>
      </c>
      <c r="K7" s="4" t="s">
        <v>29</v>
      </c>
      <c r="L7" s="4">
        <v>385.28</v>
      </c>
      <c r="M7" s="4">
        <v>385.28</v>
      </c>
      <c r="N7" s="4" t="s">
        <v>49</v>
      </c>
      <c r="O7" s="4" t="s">
        <v>31</v>
      </c>
      <c r="P7" s="4" t="s">
        <v>32</v>
      </c>
      <c r="Q7" s="4">
        <v>0</v>
      </c>
      <c r="R7" s="6">
        <v>44452</v>
      </c>
      <c r="S7" s="5">
        <v>44468</v>
      </c>
      <c r="T7" s="4" t="s">
        <v>33</v>
      </c>
      <c r="U7" s="4">
        <v>385.28</v>
      </c>
      <c r="V7" s="4">
        <v>0</v>
      </c>
      <c r="W7" s="4">
        <v>0</v>
      </c>
      <c r="X7" s="4">
        <v>2252195</v>
      </c>
    </row>
    <row r="8" s="4" customFormat="1" spans="1:25">
      <c r="A8" s="4">
        <v>16275553861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44452</v>
      </c>
      <c r="G8" s="5">
        <v>44453</v>
      </c>
      <c r="H8" s="4">
        <v>1</v>
      </c>
      <c r="I8" s="4">
        <v>1</v>
      </c>
      <c r="J8" s="4">
        <v>1</v>
      </c>
      <c r="K8" s="4" t="s">
        <v>29</v>
      </c>
      <c r="L8" s="4">
        <v>191.19</v>
      </c>
      <c r="M8" s="4">
        <v>191.19</v>
      </c>
      <c r="N8" s="4" t="s">
        <v>52</v>
      </c>
      <c r="O8" s="4" t="s">
        <v>31</v>
      </c>
      <c r="P8" s="4" t="s">
        <v>32</v>
      </c>
      <c r="Q8" s="4">
        <v>0</v>
      </c>
      <c r="R8" s="6">
        <v>44452</v>
      </c>
      <c r="S8" s="5">
        <v>44468</v>
      </c>
      <c r="T8" s="4" t="s">
        <v>33</v>
      </c>
      <c r="U8" s="4">
        <v>191.19</v>
      </c>
      <c r="V8" s="4">
        <v>0</v>
      </c>
      <c r="W8" s="4">
        <v>0</v>
      </c>
      <c r="X8" s="4"/>
      <c r="Y8" s="4" t="s">
        <v>53</v>
      </c>
    </row>
    <row r="9" s="4" customFormat="1" spans="1:25">
      <c r="A9" s="4">
        <v>16275753018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44452</v>
      </c>
      <c r="G9" s="5">
        <v>44453</v>
      </c>
      <c r="H9" s="4">
        <v>1</v>
      </c>
      <c r="I9" s="4">
        <v>1</v>
      </c>
      <c r="J9" s="4">
        <v>1</v>
      </c>
      <c r="K9" s="4" t="s">
        <v>29</v>
      </c>
      <c r="L9" s="4">
        <v>176.96</v>
      </c>
      <c r="M9" s="4">
        <v>176.96</v>
      </c>
      <c r="N9" s="4" t="s">
        <v>56</v>
      </c>
      <c r="O9" s="4" t="s">
        <v>31</v>
      </c>
      <c r="P9" s="4" t="s">
        <v>32</v>
      </c>
      <c r="Q9" s="4">
        <v>0</v>
      </c>
      <c r="R9" s="6">
        <v>44452</v>
      </c>
      <c r="S9" s="5">
        <v>44468</v>
      </c>
      <c r="T9" s="4" t="s">
        <v>33</v>
      </c>
      <c r="U9" s="4">
        <v>176.96</v>
      </c>
      <c r="V9" s="4">
        <v>0</v>
      </c>
      <c r="W9" s="4">
        <v>0</v>
      </c>
      <c r="X9" s="4"/>
      <c r="Y9" s="4" t="s">
        <v>57</v>
      </c>
    </row>
    <row r="10" s="4" customFormat="1" spans="1:25">
      <c r="A10" s="4">
        <v>16276119430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44452</v>
      </c>
      <c r="G10" s="5">
        <v>44453</v>
      </c>
      <c r="H10" s="4">
        <v>1</v>
      </c>
      <c r="I10" s="4">
        <v>1</v>
      </c>
      <c r="J10" s="4">
        <v>1</v>
      </c>
      <c r="K10" s="4" t="s">
        <v>29</v>
      </c>
      <c r="L10" s="4">
        <v>226.57</v>
      </c>
      <c r="M10" s="4">
        <v>226.57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44452</v>
      </c>
      <c r="S10" s="5">
        <v>44468</v>
      </c>
      <c r="T10" s="4" t="s">
        <v>33</v>
      </c>
      <c r="U10" s="4">
        <v>226.57</v>
      </c>
      <c r="V10" s="4">
        <v>0</v>
      </c>
      <c r="W10" s="4">
        <v>0</v>
      </c>
      <c r="X10" s="4">
        <v>2252327</v>
      </c>
      <c r="Y10" s="4">
        <v>620861512</v>
      </c>
    </row>
    <row r="11" s="4" customFormat="1" spans="1:23">
      <c r="A11" s="4">
        <v>16276226414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44452</v>
      </c>
      <c r="G11" s="5">
        <v>44453</v>
      </c>
      <c r="H11" s="4">
        <v>1</v>
      </c>
      <c r="I11" s="4">
        <v>1</v>
      </c>
      <c r="J11" s="4">
        <v>1</v>
      </c>
      <c r="K11" s="4" t="s">
        <v>29</v>
      </c>
      <c r="L11" s="4">
        <v>162.4</v>
      </c>
      <c r="M11" s="4">
        <v>162.4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44452</v>
      </c>
      <c r="S11" s="5">
        <v>44468</v>
      </c>
      <c r="T11" s="4" t="s">
        <v>33</v>
      </c>
      <c r="U11" s="4">
        <v>162.4</v>
      </c>
      <c r="V11" s="4">
        <v>0</v>
      </c>
      <c r="W11" s="4">
        <v>0</v>
      </c>
    </row>
    <row r="12" s="4" customFormat="1" spans="1:24">
      <c r="A12" s="4">
        <v>16275249533</v>
      </c>
      <c r="B12" s="4" t="s">
        <v>25</v>
      </c>
      <c r="C12" s="4" t="s">
        <v>64</v>
      </c>
      <c r="D12" s="4" t="s">
        <v>46</v>
      </c>
      <c r="E12" s="4" t="s">
        <v>47</v>
      </c>
      <c r="F12" s="5">
        <v>44452</v>
      </c>
      <c r="G12" s="5">
        <v>44453</v>
      </c>
      <c r="H12" s="4">
        <v>1</v>
      </c>
      <c r="I12" s="4">
        <v>1</v>
      </c>
      <c r="J12" s="4">
        <v>1</v>
      </c>
      <c r="K12" s="4" t="s">
        <v>29</v>
      </c>
      <c r="L12" s="4">
        <v>-229.27</v>
      </c>
      <c r="M12" s="4">
        <v>-229.27</v>
      </c>
      <c r="N12" s="4" t="s">
        <v>48</v>
      </c>
      <c r="O12" s="4" t="s">
        <v>31</v>
      </c>
      <c r="P12" s="4" t="s">
        <v>32</v>
      </c>
      <c r="Q12" s="4">
        <v>0</v>
      </c>
      <c r="R12" s="6">
        <v>44452</v>
      </c>
      <c r="S12" s="5">
        <v>44468</v>
      </c>
      <c r="T12" s="4" t="s">
        <v>33</v>
      </c>
      <c r="U12" s="4">
        <v>-229.27</v>
      </c>
      <c r="V12" s="4">
        <v>0</v>
      </c>
      <c r="W12" s="4">
        <v>0</v>
      </c>
      <c r="X12" s="4">
        <v>2252183</v>
      </c>
    </row>
    <row r="13" s="4" customFormat="1" spans="1:25">
      <c r="A13" s="4">
        <v>16278660477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44452</v>
      </c>
      <c r="G13" s="5">
        <v>44453</v>
      </c>
      <c r="H13" s="4">
        <v>1</v>
      </c>
      <c r="I13" s="4">
        <v>1</v>
      </c>
      <c r="J13" s="4">
        <v>1</v>
      </c>
      <c r="K13" s="4" t="s">
        <v>29</v>
      </c>
      <c r="L13" s="4">
        <v>219.92</v>
      </c>
      <c r="M13" s="4">
        <v>219.92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44468</v>
      </c>
      <c r="T13" s="4" t="s">
        <v>33</v>
      </c>
      <c r="U13" s="4">
        <v>219.92</v>
      </c>
      <c r="V13" s="4">
        <v>0</v>
      </c>
      <c r="W13" s="4">
        <v>0</v>
      </c>
      <c r="X13" s="4"/>
      <c r="Y13" s="4" t="s">
        <v>68</v>
      </c>
    </row>
    <row r="14" s="4" customFormat="1" spans="1:25">
      <c r="A14" s="4">
        <v>16279524293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44452</v>
      </c>
      <c r="G14" s="5">
        <v>44453</v>
      </c>
      <c r="H14" s="4">
        <v>1</v>
      </c>
      <c r="I14" s="4">
        <v>1</v>
      </c>
      <c r="J14" s="4">
        <v>1</v>
      </c>
      <c r="K14" s="4" t="s">
        <v>29</v>
      </c>
      <c r="L14" s="4">
        <v>264.06</v>
      </c>
      <c r="M14" s="4">
        <v>264.06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44452</v>
      </c>
      <c r="S14" s="5">
        <v>44468</v>
      </c>
      <c r="T14" s="4" t="s">
        <v>33</v>
      </c>
      <c r="U14" s="4">
        <v>264.06</v>
      </c>
      <c r="V14" s="4">
        <v>0</v>
      </c>
      <c r="W14" s="4">
        <v>0</v>
      </c>
      <c r="X14" s="4">
        <v>2252649</v>
      </c>
      <c r="Y14" s="4">
        <v>103858786784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D23" sqref="D23"/>
    </sheetView>
  </sheetViews>
  <sheetFormatPr defaultColWidth="9" defaultRowHeight="13.5"/>
  <cols>
    <col min="1" max="1" width="13.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16271302598</v>
      </c>
      <c r="B2" s="5">
        <v>44452</v>
      </c>
      <c r="C2" s="5">
        <v>44453</v>
      </c>
      <c r="D2" s="4">
        <v>993.05</v>
      </c>
      <c r="E2" s="4" t="str">
        <f>VLOOKUP(A2,HOP!A:L,12,0)</f>
        <v>993.05</v>
      </c>
      <c r="F2" s="4" t="str">
        <f>VLOOKUP(A2,HOP!A:C,3,0)</f>
        <v>2251781</v>
      </c>
      <c r="G2" s="4">
        <f>D2-E2</f>
        <v>0</v>
      </c>
      <c r="H2" s="4" t="str">
        <f>$H$1&amp;F2</f>
        <v>，2251781</v>
      </c>
      <c r="I2" s="4" t="str">
        <f>VLOOKUP(A2,HOP!A:T,20,0)</f>
        <v>直连</v>
      </c>
    </row>
    <row r="3" s="4" customFormat="1" spans="1:9">
      <c r="A3" s="4">
        <v>16274445360</v>
      </c>
      <c r="B3" s="5">
        <v>44452</v>
      </c>
      <c r="C3" s="5">
        <v>44453</v>
      </c>
      <c r="D3" s="4">
        <v>132.82</v>
      </c>
      <c r="E3" s="4" t="str">
        <f>VLOOKUP(A3,HOP!A:L,12,0)</f>
        <v>132.82</v>
      </c>
      <c r="F3" s="4" t="str">
        <f>VLOOKUP(A3,HOP!A:C,3,0)</f>
        <v>2252059</v>
      </c>
      <c r="G3" s="4">
        <f t="shared" ref="G3:G13" si="0">D3-E3</f>
        <v>0</v>
      </c>
      <c r="H3" s="4" t="str">
        <f t="shared" ref="H3:H13" si="1">$H$1&amp;F3</f>
        <v>，2252059</v>
      </c>
      <c r="I3" s="4" t="str">
        <f>VLOOKUP(A3,HOP!A:T,20,0)</f>
        <v>直连</v>
      </c>
    </row>
    <row r="4" s="4" customFormat="1" spans="1:9">
      <c r="A4" s="4">
        <v>16274705706</v>
      </c>
      <c r="B4" s="5">
        <v>44452</v>
      </c>
      <c r="C4" s="5">
        <v>44453</v>
      </c>
      <c r="D4" s="4">
        <v>385.28</v>
      </c>
      <c r="E4" s="4" t="str">
        <f>VLOOKUP(A4,HOP!A:L,12,0)</f>
        <v>385.28</v>
      </c>
      <c r="F4" s="4" t="str">
        <f>VLOOKUP(A4,HOP!A:C,3,0)</f>
        <v>2252098</v>
      </c>
      <c r="G4" s="4">
        <f t="shared" si="0"/>
        <v>0</v>
      </c>
      <c r="H4" s="4" t="str">
        <f t="shared" si="1"/>
        <v>，2252098</v>
      </c>
      <c r="I4" s="4" t="str">
        <f>VLOOKUP(A4,HOP!A:T,20,0)</f>
        <v>直连</v>
      </c>
    </row>
    <row r="5" s="4" customFormat="1" spans="1:9">
      <c r="A5" s="4">
        <v>16274850950</v>
      </c>
      <c r="B5" s="5">
        <v>44452</v>
      </c>
      <c r="C5" s="5">
        <v>44453</v>
      </c>
      <c r="D5" s="4">
        <v>126.36</v>
      </c>
      <c r="E5" s="4" t="str">
        <f>VLOOKUP(A5,HOP!A:L,12,0)</f>
        <v>126.36</v>
      </c>
      <c r="F5" s="4" t="str">
        <f>VLOOKUP(A5,HOP!A:C,3,0)</f>
        <v>2252129</v>
      </c>
      <c r="G5" s="4">
        <f t="shared" si="0"/>
        <v>0</v>
      </c>
      <c r="H5" s="4" t="str">
        <f t="shared" si="1"/>
        <v>，2252129</v>
      </c>
      <c r="I5" s="4" t="str">
        <f>VLOOKUP(A5,HOP!A:T,20,0)</f>
        <v>直连</v>
      </c>
    </row>
    <row r="6" s="4" customFormat="1" hidden="1" spans="1:9">
      <c r="A6" s="4">
        <v>16275249533</v>
      </c>
      <c r="B6" s="5">
        <v>44452</v>
      </c>
      <c r="C6" s="5">
        <v>44453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16275347754</v>
      </c>
      <c r="B7" s="5">
        <v>44452</v>
      </c>
      <c r="C7" s="5">
        <v>44453</v>
      </c>
      <c r="D7" s="4">
        <v>385.28</v>
      </c>
      <c r="E7" s="4" t="str">
        <f>VLOOKUP(A7,HOP!A:L,12,0)</f>
        <v>385.28</v>
      </c>
      <c r="F7" s="4" t="str">
        <f>VLOOKUP(A7,HOP!A:C,3,0)</f>
        <v>2252195</v>
      </c>
      <c r="G7" s="4">
        <f t="shared" si="0"/>
        <v>0</v>
      </c>
      <c r="H7" s="4" t="str">
        <f t="shared" si="1"/>
        <v>，2252195</v>
      </c>
      <c r="I7" s="4" t="str">
        <f>VLOOKUP(A7,HOP!A:T,20,0)</f>
        <v>直连</v>
      </c>
    </row>
    <row r="8" s="4" customFormat="1" spans="1:9">
      <c r="A8" s="4">
        <v>16275553861</v>
      </c>
      <c r="B8" s="5">
        <v>44452</v>
      </c>
      <c r="C8" s="5">
        <v>44453</v>
      </c>
      <c r="D8" s="4">
        <v>191.19</v>
      </c>
      <c r="E8" s="4" t="str">
        <f>VLOOKUP(A8,HOP!A:L,12,0)</f>
        <v>191.19</v>
      </c>
      <c r="F8" s="4" t="str">
        <f>VLOOKUP(A8,HOP!A:C,3,0)</f>
        <v>2252235</v>
      </c>
      <c r="G8" s="4">
        <f t="shared" si="0"/>
        <v>0</v>
      </c>
      <c r="H8" s="4" t="str">
        <f t="shared" si="1"/>
        <v>，2252235</v>
      </c>
      <c r="I8" s="4" t="str">
        <f>VLOOKUP(A8,HOP!A:T,20,0)</f>
        <v>直连</v>
      </c>
    </row>
    <row r="9" s="4" customFormat="1" spans="1:9">
      <c r="A9" s="4">
        <v>16275753018</v>
      </c>
      <c r="B9" s="5">
        <v>44452</v>
      </c>
      <c r="C9" s="5">
        <v>44453</v>
      </c>
      <c r="D9" s="4">
        <v>176.96</v>
      </c>
      <c r="E9" s="4" t="str">
        <f>VLOOKUP(A9,HOP!A:L,12,0)</f>
        <v>176.96</v>
      </c>
      <c r="F9" s="4" t="str">
        <f>VLOOKUP(A9,HOP!A:C,3,0)</f>
        <v>2252266</v>
      </c>
      <c r="G9" s="4">
        <f t="shared" si="0"/>
        <v>0</v>
      </c>
      <c r="H9" s="4" t="str">
        <f t="shared" si="1"/>
        <v>，2252266</v>
      </c>
      <c r="I9" s="4" t="str">
        <f>VLOOKUP(A9,HOP!A:T,20,0)</f>
        <v>直连</v>
      </c>
    </row>
    <row r="10" s="4" customFormat="1" spans="1:9">
      <c r="A10" s="4">
        <v>16276119430</v>
      </c>
      <c r="B10" s="5">
        <v>44452</v>
      </c>
      <c r="C10" s="5">
        <v>44453</v>
      </c>
      <c r="D10" s="4">
        <v>226.57</v>
      </c>
      <c r="E10" s="4" t="str">
        <f>VLOOKUP(A10,HOP!A:L,12,0)</f>
        <v>226.57</v>
      </c>
      <c r="F10" s="4" t="str">
        <f>VLOOKUP(A10,HOP!A:C,3,0)</f>
        <v>2252327</v>
      </c>
      <c r="G10" s="4">
        <f t="shared" si="0"/>
        <v>0</v>
      </c>
      <c r="H10" s="4" t="str">
        <f t="shared" si="1"/>
        <v>，2252327</v>
      </c>
      <c r="I10" s="4" t="str">
        <f>VLOOKUP(A10,HOP!A:T,20,0)</f>
        <v>直连</v>
      </c>
    </row>
    <row r="11" s="4" customFormat="1" spans="1:9">
      <c r="A11" s="4">
        <v>16276226414</v>
      </c>
      <c r="B11" s="5">
        <v>44452</v>
      </c>
      <c r="C11" s="5">
        <v>44453</v>
      </c>
      <c r="D11" s="4">
        <v>162.4</v>
      </c>
      <c r="E11" s="4" t="str">
        <f>VLOOKUP(A11,HOP!A:L,12,0)</f>
        <v>162.40</v>
      </c>
      <c r="F11" s="4" t="str">
        <f>VLOOKUP(A11,HOP!A:C,3,0)</f>
        <v>2252349</v>
      </c>
      <c r="G11" s="4">
        <f t="shared" si="0"/>
        <v>0</v>
      </c>
      <c r="H11" s="4" t="str">
        <f t="shared" si="1"/>
        <v>，2252349</v>
      </c>
      <c r="I11" s="4" t="str">
        <f>VLOOKUP(A11,HOP!A:T,20,0)</f>
        <v>直连</v>
      </c>
    </row>
    <row r="12" s="4" customFormat="1" spans="1:9">
      <c r="A12" s="4">
        <v>16278660477</v>
      </c>
      <c r="B12" s="5">
        <v>44452</v>
      </c>
      <c r="C12" s="5">
        <v>44453</v>
      </c>
      <c r="D12" s="4">
        <v>219.92</v>
      </c>
      <c r="E12" s="4" t="str">
        <f>VLOOKUP(A12,HOP!A:L,12,0)</f>
        <v>219.92</v>
      </c>
      <c r="F12" s="4" t="str">
        <f>VLOOKUP(A12,HOP!A:C,3,0)</f>
        <v>2252530</v>
      </c>
      <c r="G12" s="4">
        <f t="shared" si="0"/>
        <v>0</v>
      </c>
      <c r="H12" s="4" t="str">
        <f t="shared" si="1"/>
        <v>，2252530</v>
      </c>
      <c r="I12" s="4" t="str">
        <f>VLOOKUP(A12,HOP!A:T,20,0)</f>
        <v>直连</v>
      </c>
    </row>
    <row r="13" s="4" customFormat="1" spans="1:9">
      <c r="A13" s="4">
        <v>16279524293</v>
      </c>
      <c r="B13" s="5">
        <v>44452</v>
      </c>
      <c r="C13" s="5">
        <v>44453</v>
      </c>
      <c r="D13" s="4">
        <v>264.06</v>
      </c>
      <c r="E13" s="4" t="str">
        <f>VLOOKUP(A13,HOP!A:L,12,0)</f>
        <v>264.06</v>
      </c>
      <c r="F13" s="4" t="str">
        <f>VLOOKUP(A13,HOP!A:C,3,0)</f>
        <v>2252649</v>
      </c>
      <c r="G13" s="4">
        <f t="shared" si="0"/>
        <v>0</v>
      </c>
      <c r="H13" s="4" t="str">
        <f t="shared" si="1"/>
        <v>，2252649</v>
      </c>
      <c r="I13" s="4" t="str">
        <f>VLOOKUP(A13,HOP!A:T,20,0)</f>
        <v>直连</v>
      </c>
    </row>
    <row r="15" spans="4:4">
      <c r="D15" s="4">
        <f>SUM(D2:D14)</f>
        <v>3263.89</v>
      </c>
    </row>
    <row r="16" spans="4:4">
      <c r="D16" s="4" t="s">
        <v>73</v>
      </c>
    </row>
    <row r="19" spans="1:1">
      <c r="A19" s="4" t="s">
        <v>74</v>
      </c>
    </row>
    <row r="20" spans="1:1">
      <c r="A20" s="4" t="s">
        <v>75</v>
      </c>
    </row>
  </sheetData>
  <autoFilter ref="A1:XFD16">
    <filterColumn colId="3">
      <filters blank="1">
        <filter val="132.82"/>
        <filter val="219.92"/>
        <filter val="162.4"/>
        <filter val="993.05"/>
        <filter val="126.36"/>
        <filter val="176.96"/>
        <filter val="264.06"/>
        <filter val="226.57"/>
        <filter val="385.28"/>
        <filter val="3263.89 CNY"/>
        <filter val="191.19"/>
        <filter val="3263.8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16271302598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100</v>
      </c>
      <c r="L2" s="1" t="s">
        <v>100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</row>
    <row r="3" s="1" customFormat="1" spans="1:20">
      <c r="A3" s="3">
        <v>16274445360</v>
      </c>
      <c r="B3" s="1" t="s">
        <v>97</v>
      </c>
      <c r="C3" s="1" t="s">
        <v>109</v>
      </c>
      <c r="D3" s="1" t="s">
        <v>110</v>
      </c>
      <c r="E3" s="1" t="s">
        <v>37</v>
      </c>
      <c r="F3" s="1" t="s">
        <v>97</v>
      </c>
      <c r="G3" s="1" t="s">
        <v>98</v>
      </c>
      <c r="H3" s="1" t="s">
        <v>99</v>
      </c>
      <c r="I3" s="1" t="s">
        <v>111</v>
      </c>
      <c r="J3" s="1" t="s">
        <v>101</v>
      </c>
      <c r="K3" s="1" t="s">
        <v>111</v>
      </c>
      <c r="L3" s="1" t="s">
        <v>111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112</v>
      </c>
      <c r="R3" s="1" t="s">
        <v>106</v>
      </c>
      <c r="S3" s="1" t="s">
        <v>107</v>
      </c>
      <c r="T3" s="1" t="s">
        <v>108</v>
      </c>
    </row>
    <row r="4" s="1" customFormat="1" spans="1:20">
      <c r="A4" s="3">
        <v>16274705706</v>
      </c>
      <c r="B4" s="1" t="s">
        <v>97</v>
      </c>
      <c r="C4" s="1" t="s">
        <v>113</v>
      </c>
      <c r="D4" s="1" t="s">
        <v>114</v>
      </c>
      <c r="E4" s="1" t="s">
        <v>41</v>
      </c>
      <c r="F4" s="1" t="s">
        <v>97</v>
      </c>
      <c r="G4" s="1" t="s">
        <v>98</v>
      </c>
      <c r="H4" s="1" t="s">
        <v>99</v>
      </c>
      <c r="I4" s="1" t="s">
        <v>115</v>
      </c>
      <c r="J4" s="1" t="s">
        <v>101</v>
      </c>
      <c r="K4" s="1" t="s">
        <v>115</v>
      </c>
      <c r="L4" s="1" t="s">
        <v>115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116</v>
      </c>
      <c r="R4" s="1" t="s">
        <v>106</v>
      </c>
      <c r="S4" s="1" t="s">
        <v>107</v>
      </c>
      <c r="T4" s="1" t="s">
        <v>108</v>
      </c>
    </row>
    <row r="5" s="1" customFormat="1" spans="1:20">
      <c r="A5" s="3">
        <v>16274850950</v>
      </c>
      <c r="B5" s="1" t="s">
        <v>97</v>
      </c>
      <c r="C5" s="1" t="s">
        <v>117</v>
      </c>
      <c r="D5" s="1" t="s">
        <v>118</v>
      </c>
      <c r="E5" s="1" t="s">
        <v>44</v>
      </c>
      <c r="F5" s="1" t="s">
        <v>97</v>
      </c>
      <c r="G5" s="1" t="s">
        <v>98</v>
      </c>
      <c r="H5" s="1" t="s">
        <v>99</v>
      </c>
      <c r="I5" s="1" t="s">
        <v>119</v>
      </c>
      <c r="J5" s="1" t="s">
        <v>101</v>
      </c>
      <c r="K5" s="1" t="s">
        <v>119</v>
      </c>
      <c r="L5" s="1" t="s">
        <v>119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120</v>
      </c>
      <c r="R5" s="1" t="s">
        <v>106</v>
      </c>
      <c r="S5" s="1" t="s">
        <v>107</v>
      </c>
      <c r="T5" s="1" t="s">
        <v>108</v>
      </c>
    </row>
    <row r="6" s="1" customFormat="1" spans="1:20">
      <c r="A6" s="3">
        <v>16275347754</v>
      </c>
      <c r="B6" s="1" t="s">
        <v>97</v>
      </c>
      <c r="C6" s="1" t="s">
        <v>121</v>
      </c>
      <c r="D6" s="1" t="s">
        <v>114</v>
      </c>
      <c r="E6" s="1" t="s">
        <v>49</v>
      </c>
      <c r="F6" s="1" t="s">
        <v>97</v>
      </c>
      <c r="G6" s="1" t="s">
        <v>98</v>
      </c>
      <c r="H6" s="1" t="s">
        <v>99</v>
      </c>
      <c r="I6" s="1" t="s">
        <v>115</v>
      </c>
      <c r="J6" s="1" t="s">
        <v>101</v>
      </c>
      <c r="K6" s="1" t="s">
        <v>115</v>
      </c>
      <c r="L6" s="1" t="s">
        <v>115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122</v>
      </c>
      <c r="R6" s="1" t="s">
        <v>106</v>
      </c>
      <c r="S6" s="1" t="s">
        <v>107</v>
      </c>
      <c r="T6" s="1" t="s">
        <v>108</v>
      </c>
    </row>
    <row r="7" s="1" customFormat="1" spans="1:20">
      <c r="A7" s="3">
        <v>16275553861</v>
      </c>
      <c r="B7" s="1" t="s">
        <v>97</v>
      </c>
      <c r="C7" s="1" t="s">
        <v>123</v>
      </c>
      <c r="D7" s="1" t="s">
        <v>124</v>
      </c>
      <c r="E7" s="1" t="s">
        <v>52</v>
      </c>
      <c r="F7" s="1" t="s">
        <v>97</v>
      </c>
      <c r="G7" s="1" t="s">
        <v>98</v>
      </c>
      <c r="H7" s="1" t="s">
        <v>99</v>
      </c>
      <c r="I7" s="1" t="s">
        <v>125</v>
      </c>
      <c r="J7" s="1" t="s">
        <v>101</v>
      </c>
      <c r="K7" s="1" t="s">
        <v>125</v>
      </c>
      <c r="L7" s="1" t="s">
        <v>125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126</v>
      </c>
      <c r="R7" s="1" t="s">
        <v>106</v>
      </c>
      <c r="S7" s="1" t="s">
        <v>107</v>
      </c>
      <c r="T7" s="1" t="s">
        <v>108</v>
      </c>
    </row>
    <row r="8" s="1" customFormat="1" spans="1:20">
      <c r="A8" s="3">
        <v>16275753018</v>
      </c>
      <c r="B8" s="1" t="s">
        <v>97</v>
      </c>
      <c r="C8" s="1" t="s">
        <v>127</v>
      </c>
      <c r="D8" s="1" t="s">
        <v>128</v>
      </c>
      <c r="E8" s="1" t="s">
        <v>56</v>
      </c>
      <c r="F8" s="1" t="s">
        <v>97</v>
      </c>
      <c r="G8" s="1" t="s">
        <v>98</v>
      </c>
      <c r="H8" s="1" t="s">
        <v>99</v>
      </c>
      <c r="I8" s="1" t="s">
        <v>129</v>
      </c>
      <c r="J8" s="1" t="s">
        <v>101</v>
      </c>
      <c r="K8" s="1" t="s">
        <v>129</v>
      </c>
      <c r="L8" s="1" t="s">
        <v>129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130</v>
      </c>
      <c r="R8" s="1" t="s">
        <v>106</v>
      </c>
      <c r="S8" s="1" t="s">
        <v>107</v>
      </c>
      <c r="T8" s="1" t="s">
        <v>108</v>
      </c>
    </row>
    <row r="9" s="1" customFormat="1" spans="1:20">
      <c r="A9" s="3">
        <v>16276119430</v>
      </c>
      <c r="B9" s="1" t="s">
        <v>97</v>
      </c>
      <c r="C9" s="1" t="s">
        <v>131</v>
      </c>
      <c r="D9" s="1" t="s">
        <v>132</v>
      </c>
      <c r="E9" s="1" t="s">
        <v>60</v>
      </c>
      <c r="F9" s="1" t="s">
        <v>97</v>
      </c>
      <c r="G9" s="1" t="s">
        <v>98</v>
      </c>
      <c r="H9" s="1" t="s">
        <v>99</v>
      </c>
      <c r="I9" s="1" t="s">
        <v>133</v>
      </c>
      <c r="J9" s="1" t="s">
        <v>101</v>
      </c>
      <c r="K9" s="1" t="s">
        <v>133</v>
      </c>
      <c r="L9" s="1" t="s">
        <v>133</v>
      </c>
      <c r="M9" s="1" t="s">
        <v>102</v>
      </c>
      <c r="N9" s="1" t="s">
        <v>102</v>
      </c>
      <c r="O9" s="1" t="s">
        <v>103</v>
      </c>
      <c r="P9" s="1" t="s">
        <v>104</v>
      </c>
      <c r="Q9" s="1" t="s">
        <v>134</v>
      </c>
      <c r="R9" s="1" t="s">
        <v>106</v>
      </c>
      <c r="S9" s="1" t="s">
        <v>107</v>
      </c>
      <c r="T9" s="1" t="s">
        <v>108</v>
      </c>
    </row>
    <row r="10" s="1" customFormat="1" spans="1:20">
      <c r="A10" s="3">
        <v>16276226414</v>
      </c>
      <c r="B10" s="1" t="s">
        <v>97</v>
      </c>
      <c r="C10" s="1" t="s">
        <v>135</v>
      </c>
      <c r="D10" s="1" t="s">
        <v>136</v>
      </c>
      <c r="E10" s="1" t="s">
        <v>137</v>
      </c>
      <c r="F10" s="1" t="s">
        <v>97</v>
      </c>
      <c r="G10" s="1" t="s">
        <v>98</v>
      </c>
      <c r="H10" s="1" t="s">
        <v>99</v>
      </c>
      <c r="I10" s="1" t="s">
        <v>138</v>
      </c>
      <c r="J10" s="1" t="s">
        <v>101</v>
      </c>
      <c r="K10" s="1" t="s">
        <v>138</v>
      </c>
      <c r="L10" s="1" t="s">
        <v>138</v>
      </c>
      <c r="M10" s="1" t="s">
        <v>102</v>
      </c>
      <c r="N10" s="1" t="s">
        <v>102</v>
      </c>
      <c r="O10" s="1" t="s">
        <v>103</v>
      </c>
      <c r="P10" s="1" t="s">
        <v>104</v>
      </c>
      <c r="Q10" s="1" t="s">
        <v>139</v>
      </c>
      <c r="R10" s="1" t="s">
        <v>106</v>
      </c>
      <c r="S10" s="1" t="s">
        <v>107</v>
      </c>
      <c r="T10" s="1" t="s">
        <v>108</v>
      </c>
    </row>
    <row r="11" s="1" customFormat="1" spans="1:20">
      <c r="A11" s="3">
        <v>16278660477</v>
      </c>
      <c r="B11" s="1" t="s">
        <v>97</v>
      </c>
      <c r="C11" s="1" t="s">
        <v>140</v>
      </c>
      <c r="D11" s="1" t="s">
        <v>141</v>
      </c>
      <c r="E11" s="1" t="s">
        <v>67</v>
      </c>
      <c r="F11" s="1" t="s">
        <v>97</v>
      </c>
      <c r="G11" s="1" t="s">
        <v>98</v>
      </c>
      <c r="H11" s="1" t="s">
        <v>99</v>
      </c>
      <c r="I11" s="1" t="s">
        <v>142</v>
      </c>
      <c r="J11" s="1" t="s">
        <v>101</v>
      </c>
      <c r="K11" s="1" t="s">
        <v>142</v>
      </c>
      <c r="L11" s="1" t="s">
        <v>142</v>
      </c>
      <c r="M11" s="1" t="s">
        <v>102</v>
      </c>
      <c r="N11" s="1" t="s">
        <v>102</v>
      </c>
      <c r="O11" s="1" t="s">
        <v>103</v>
      </c>
      <c r="P11" s="1" t="s">
        <v>104</v>
      </c>
      <c r="Q11" s="1" t="s">
        <v>143</v>
      </c>
      <c r="R11" s="1" t="s">
        <v>106</v>
      </c>
      <c r="S11" s="1" t="s">
        <v>107</v>
      </c>
      <c r="T11" s="1" t="s">
        <v>108</v>
      </c>
    </row>
    <row r="12" s="1" customFormat="1" spans="1:20">
      <c r="A12" s="3">
        <v>16279524293</v>
      </c>
      <c r="B12" s="1" t="s">
        <v>97</v>
      </c>
      <c r="C12" s="1" t="s">
        <v>144</v>
      </c>
      <c r="D12" s="1" t="s">
        <v>145</v>
      </c>
      <c r="E12" s="1" t="s">
        <v>71</v>
      </c>
      <c r="F12" s="1" t="s">
        <v>97</v>
      </c>
      <c r="G12" s="1" t="s">
        <v>98</v>
      </c>
      <c r="H12" s="1" t="s">
        <v>99</v>
      </c>
      <c r="I12" s="1" t="s">
        <v>146</v>
      </c>
      <c r="J12" s="1" t="s">
        <v>101</v>
      </c>
      <c r="K12" s="1" t="s">
        <v>146</v>
      </c>
      <c r="L12" s="1" t="s">
        <v>146</v>
      </c>
      <c r="M12" s="1" t="s">
        <v>102</v>
      </c>
      <c r="N12" s="1" t="s">
        <v>102</v>
      </c>
      <c r="O12" s="1" t="s">
        <v>103</v>
      </c>
      <c r="P12" s="1" t="s">
        <v>104</v>
      </c>
      <c r="Q12" s="1" t="s">
        <v>147</v>
      </c>
      <c r="R12" s="1" t="s">
        <v>106</v>
      </c>
      <c r="S12" s="1" t="s">
        <v>107</v>
      </c>
      <c r="T12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2021-09-29T06:27:30Z</dcterms:created>
  <dcterms:modified xsi:type="dcterms:W3CDTF">2021-09-29T06:31:33Z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39DD390D384A4633BE9AC7630519A93C</vt:lpwstr>
  </property>
  <property fmtid="{D5CDD505-2E9C-101B-9397-08002B2CF9AE}" pid="3" name="KSOProductBuildVer">
    <vt:lpwstr>2052-11.1.0.10938</vt:lpwstr>
  </property>
</Properties>
</file>