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<sst xmlns="http://schemas.openxmlformats.org/spreadsheetml/2006/main" count="1149" uniqueCount="319">
  <si>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</si>
  <si>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</si>
  <si>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</si>
  <si>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</si>
  <si>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</si>
  <si>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</si>
  <si>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</si>
  <si>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</si>
  <si>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</si>
  <si>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</si>
  <si>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</si>
  <si>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</si>
  <si>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</si>
  <si>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</si>
  <si>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</si>
  <si>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</si>
  <si>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</si>
  <si>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</si>
  <si>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</si>
  <si>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</si>
  <si>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</si>
  <si>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</si>
  <si>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</si>
  <si>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</si>
  <si>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</si>
  <si>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</si>
  <si>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</si>
  <si>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[上海]汉庭酒店(上海陆家嘴东方路店)(69078282)</t>
  </si>
  <si>
    <t>双床房A&lt;双人入住&gt;&lt;内宾&gt;&lt;预付&gt;&lt;无早&gt;</t>
  </si>
  <si>
    <t>CNY</t>
  </si>
  <si>
    <t>李雪婷</t>
  </si>
  <si>
    <t>CA11323210929CNY</t>
  </si>
  <si>
    <t>未提现</t>
  </si>
  <si>
    <t>携程开票</t>
  </si>
  <si>
    <t>R2001223064093152001</t>
  </si>
  <si>
    <t>[大连]海友酒店(大连海事大学地铁站店)(77393717)</t>
  </si>
  <si>
    <t>大床房&lt;双人入住&gt;&lt;内宾&gt;&lt;预付&gt;&lt;无早&gt;</t>
  </si>
  <si>
    <t>张唤</t>
  </si>
  <si>
    <t>R1160832064340293001</t>
  </si>
  <si>
    <t>[桐乡]花筑·乌镇悦厢人文艺术客栈(69068740)</t>
  </si>
  <si>
    <t>清趣民宿大床房&lt;双人入住&gt;&lt;内宾&gt;&lt;预付&gt;&lt;双早&gt;</t>
  </si>
  <si>
    <t>蒋珂</t>
  </si>
  <si>
    <t>[苏州]苏州世豪国际大酒店(69037137)</t>
  </si>
  <si>
    <t>环保大床套房&lt;双人入住&gt;&lt;内宾&gt;&lt;预付&gt;&lt;无早&gt;</t>
  </si>
  <si>
    <t>柯清龙,张晨杰</t>
  </si>
  <si>
    <t>reconfirmed by MS ZHANG</t>
  </si>
  <si>
    <t>[济南]尚客优酒店(济南经十路千佛山医院店)(77367733)</t>
  </si>
  <si>
    <t>标准双床房&lt;双人入住&gt;&lt;内宾&gt;&lt;预付&gt;&lt;无早&gt;</t>
  </si>
  <si>
    <t>田紫含</t>
  </si>
  <si>
    <t>[大庆]大庆MYLOVE主题宾馆(79021717)</t>
  </si>
  <si>
    <t>高级标准间&lt;双人入住&gt;&lt;内宾&gt;&lt;预付&gt;&lt;无早&gt;</t>
  </si>
  <si>
    <t>梁子健</t>
  </si>
  <si>
    <t>退单</t>
  </si>
  <si>
    <t>[广州]全季酒店(广州东山口店)(69028748)</t>
  </si>
  <si>
    <t>高级双床房&lt;内宾&gt;&lt;双人入住&gt;&lt;预付&gt;&lt;无早&gt;</t>
  </si>
  <si>
    <t>冯琳琳</t>
  </si>
  <si>
    <t>R5100621065037639001</t>
  </si>
  <si>
    <t>取消</t>
  </si>
  <si>
    <t>[宁波]格美酒店(宁波洪塘海德广场店)(69048346)</t>
  </si>
  <si>
    <t>商务大床房&lt;双人入住&gt;&lt;内宾&gt;&lt;预付&gt;&lt;双早&gt;</t>
  </si>
  <si>
    <t>鲍戌生</t>
  </si>
  <si>
    <t>[深圳]深圳泊莱酒店(坂田华为店)(69076344)</t>
  </si>
  <si>
    <t>豪华大床房&lt;双人入住&gt;&lt;内宾&gt;&lt;预付&gt;&lt;无早&gt;</t>
  </si>
  <si>
    <t>沈树人</t>
  </si>
  <si>
    <t>张浩</t>
  </si>
  <si>
    <t>[深圳]山水时尚酒店(深圳华强北店)(60986701)</t>
  </si>
  <si>
    <t>高级大床房&lt;双人入住&gt;&lt;内宾&gt;&lt;预付&gt;&lt;无早&gt;</t>
  </si>
  <si>
    <t>吴文辉</t>
  </si>
  <si>
    <t>[广州]广州保利洲际酒店(54929220)</t>
  </si>
  <si>
    <t>洲际豪华房&lt;双人入住&gt;&lt;内宾&gt;&lt;预付&gt;&lt;双早&gt;</t>
  </si>
  <si>
    <t>刘彦希</t>
  </si>
  <si>
    <t>[广州]柏高·颂酒店(广州环市东路店)(60985700)</t>
  </si>
  <si>
    <t>豪华大床房&lt;双人入住&gt;&lt;内宾&gt;&lt;预付&gt;&lt;双早&gt;</t>
  </si>
  <si>
    <t>黄博宁</t>
  </si>
  <si>
    <t>[苏州]贝壳酒店(苏州盛泽东方纺织城店)(69044915)</t>
  </si>
  <si>
    <t>套房&lt;双人入住&gt;&lt;内宾&gt;&lt;预付&gt;&lt;无早&gt;</t>
  </si>
  <si>
    <t>孔继泉</t>
  </si>
  <si>
    <t>[金华]锦江之星(金华宾虹路店)(60983597)</t>
  </si>
  <si>
    <t>商务房C&lt;双人入住&gt;&lt;内宾&gt;&lt;预付&gt;&lt;无早&gt;</t>
  </si>
  <si>
    <t>陈立明,赵亮</t>
  </si>
  <si>
    <t>[海口]海口宝华海景大酒店(51623310)</t>
  </si>
  <si>
    <t>海景大床房&lt;双人入住&gt;&lt;内宾&gt;&lt;预付&gt;&lt;无早&gt;</t>
  </si>
  <si>
    <t>顾勇强,瞿斌</t>
  </si>
  <si>
    <t>[阆中]尚客优酒店（阆中中央天街店）(71988754)</t>
  </si>
  <si>
    <t>标准大床房&lt;双人入住&gt;&lt;内宾&gt;&lt;预付&gt;&lt;无早&gt;</t>
  </si>
  <si>
    <t>吴嘉成</t>
  </si>
  <si>
    <t>[福州]锦江之星风尚(福州宜家鼓山店)(65976734)</t>
  </si>
  <si>
    <t>商务房A&lt;双人入住&gt;&lt;内宾&gt;&lt;预付&gt;&lt;无早&gt;</t>
  </si>
  <si>
    <t>王辉</t>
  </si>
  <si>
    <t>[南宁]维也纳国际酒店(南宁东站店)(72987430)</t>
  </si>
  <si>
    <t>丘贤华</t>
  </si>
  <si>
    <t>陈世勇</t>
  </si>
  <si>
    <t>acknowledge</t>
  </si>
  <si>
    <t>[吴川]吴川鼎龙湾海洋主题公寓(71988433)</t>
  </si>
  <si>
    <t>180度全海景大床房&lt;双人入住&gt;&lt;内宾&gt;&lt;预付&gt;&lt;双早&gt;</t>
  </si>
  <si>
    <t>何炯盛</t>
  </si>
  <si>
    <t>程红</t>
  </si>
  <si>
    <t>[安顺]安顺豪生温泉度假酒店(80625373)</t>
  </si>
  <si>
    <t>观庭双床房&lt;双人入住&gt;&lt;中宾&gt;&lt;日历房套餐高价值&gt;&lt;双早&gt;&lt;新酒店礼盒&gt;</t>
  </si>
  <si>
    <t>毛建</t>
  </si>
  <si>
    <t>[菏泽]菏泽希尔顿花园酒店(77423986)</t>
  </si>
  <si>
    <t>花园大床房&lt;双人入住&gt;&lt;内宾&gt;&lt;预付&gt;&lt;无早&gt;</t>
  </si>
  <si>
    <t>马艳波</t>
  </si>
  <si>
    <t>[阜阳]格林豪泰智选酒店（阜阳颍州区居然之家店）(70405615)</t>
  </si>
  <si>
    <t>双床房&lt;双人入住&gt;&lt;内宾&gt;&lt;预付&gt;&lt;无早&gt;</t>
  </si>
  <si>
    <t>刘润</t>
  </si>
  <si>
    <t>[兴义]贝壳酒店(兴义机场店)(77382354)</t>
  </si>
  <si>
    <t>商务大床房&lt;双人入住&gt;&lt;内宾&gt;&lt;预付&gt;&lt;无早&gt;</t>
  </si>
  <si>
    <t>孙浩声</t>
  </si>
  <si>
    <t>[武义]骏怡精选酒店(武义温泉公交总站店)(71988467)</t>
  </si>
  <si>
    <t>史忠海</t>
  </si>
  <si>
    <t>[东阳]横店万钧精品酒店(79023999)</t>
  </si>
  <si>
    <t>豪华景观大床房&lt;双人入住&gt;&lt;内宾&gt;&lt;预付&gt;&lt;无早&gt;</t>
  </si>
  <si>
    <t>史凯</t>
  </si>
  <si>
    <t>[海宁]尚客优精选酒店(海宁国际花卉城店)(73280094)</t>
  </si>
  <si>
    <t>王钰文</t>
  </si>
  <si>
    <t>[无极]骏怡连锁酒店(无极北苏镇店)(79024988)</t>
  </si>
  <si>
    <t>张文杰</t>
  </si>
  <si>
    <t>王铁</t>
  </si>
  <si>
    <t>[上海]维也纳酒店(上海长兴岛店)(79021170)</t>
  </si>
  <si>
    <t>豪华双床房&lt;双人入住&gt;&lt;内宾&gt;&lt;预付&gt;&lt;无早&gt;</t>
  </si>
  <si>
    <t>姚伟</t>
  </si>
  <si>
    <t>王胜长</t>
  </si>
  <si>
    <t>[青岛]锦江之星(青岛重庆南路麦德龙店)(66094752)</t>
  </si>
  <si>
    <t>零压标准房A&lt;双人入住&gt;&lt;内宾&gt;&lt;预付&gt;&lt;无早&gt;</t>
  </si>
  <si>
    <t>刘涛</t>
  </si>
  <si>
    <t>[武汉]尚客优酒店(武汉万年台店)(72916593)</t>
  </si>
  <si>
    <t>高级双床房&lt;双人入住&gt;&lt;内宾&gt;&lt;预付&gt;&lt;无早&gt;</t>
  </si>
  <si>
    <t>郑晓</t>
  </si>
  <si>
    <t>[银川]银川米乐时尚商务酒店(77170834)</t>
  </si>
  <si>
    <t>商务双床房&lt;双人入住&gt;&lt;内宾&gt;&lt;预付&gt;&lt;无早&gt;</t>
  </si>
  <si>
    <t>吴昊泰,吴俊佳</t>
  </si>
  <si>
    <t>赵显</t>
  </si>
  <si>
    <t>[成都]喆啡酒店(成都华阳会展中心海昌极地海洋公园店)(73267323)</t>
  </si>
  <si>
    <t>醇享生活大床房&lt;双人入住&gt;&lt;内宾&gt;&lt;预付&gt;&lt;无早&gt;</t>
  </si>
  <si>
    <t>王涛</t>
  </si>
  <si>
    <t>[临夏市]临夏骏怡连锁酒店(71989512)</t>
  </si>
  <si>
    <t>标准单人间&lt;双人入住&gt;&lt;内宾&gt;&lt;预付&gt;&lt;无早&gt;</t>
  </si>
  <si>
    <t>马世俊</t>
  </si>
  <si>
    <t>调整</t>
  </si>
  <si>
    <t>[北京]IU酒店(北京黄寺大街店)(71450260)</t>
  </si>
  <si>
    <t>小U舒适大床房&lt;双人入住&gt;&lt;内宾&gt;&lt;预付&gt;&lt;无早&gt;</t>
  </si>
  <si>
    <t>周海香</t>
  </si>
  <si>
    <t>[杭州]汉庭酒店(杭州火车南站西广场店)(69028949)</t>
  </si>
  <si>
    <t>大床房&lt;双人入住&gt;&lt;内宾&gt;&lt;预付&gt;&lt;双早&gt;</t>
  </si>
  <si>
    <t>丁洁琼</t>
  </si>
  <si>
    <t>，</t>
  </si>
  <si>
    <t>A210929143937481</t>
  </si>
  <si>
    <t>A210929144020481</t>
  </si>
  <si>
    <t>CNY / HKD 当前参考汇率: 1.203172679</t>
  </si>
  <si>
    <t>总计：12976.78 CNY/
15613.31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</si>
  <si>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</si>
  <si>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</si>
  <si>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</si>
  <si>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</si>
  <si>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</si>
  <si>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</si>
  <si>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</si>
  <si>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</si>
  <si>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</si>
  <si>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</si>
  <si>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</si>
  <si>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</si>
  <si>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</si>
  <si>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</si>
  <si>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</si>
  <si>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</si>
  <si>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</si>
  <si>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2021-09-11</t>
  </si>
  <si>
    <t>2250696</t>
  </si>
  <si>
    <t>汉庭酒店(上海陆家嘴东方路店)</t>
  </si>
  <si>
    <t>2021-09-24</t>
  </si>
  <si>
    <t>2021-09-26</t>
  </si>
  <si>
    <t>退房日月结</t>
  </si>
  <si>
    <t>366.11</t>
  </si>
  <si>
    <t>RMB</t>
  </si>
  <si>
    <t>0</t>
  </si>
  <si>
    <t>0.00</t>
  </si>
  <si>
    <t>携程汇智国内直连</t>
  </si>
  <si>
    <t>2021-09-11 19:39:15</t>
  </si>
  <si>
    <t>否</t>
  </si>
  <si>
    <t>汇智国际旅游发展有限公司</t>
  </si>
  <si>
    <t>直连</t>
  </si>
  <si>
    <t>2021-09-18</t>
  </si>
  <si>
    <t>2257456</t>
  </si>
  <si>
    <t>苏州世豪国际大酒店</t>
  </si>
  <si>
    <t>1834.40</t>
  </si>
  <si>
    <t>2021-09-18 02:12:18</t>
  </si>
  <si>
    <t>2021-09-19</t>
  </si>
  <si>
    <t>2259181</t>
  </si>
  <si>
    <t>尚客优酒店(济南经十路千佛山医院店)</t>
  </si>
  <si>
    <t>2021-09-25</t>
  </si>
  <si>
    <t>147.41</t>
  </si>
  <si>
    <t>2021-09-19 20:55:57</t>
  </si>
  <si>
    <t>2021-09-20</t>
  </si>
  <si>
    <t>2259482</t>
  </si>
  <si>
    <t>大庆MYLOVE主题宾馆</t>
  </si>
  <si>
    <t>270.00</t>
  </si>
  <si>
    <t>50.00</t>
  </si>
  <si>
    <t>-220</t>
  </si>
  <si>
    <t>2021-09-20 09:32:08</t>
  </si>
  <si>
    <t>2021-09-22</t>
  </si>
  <si>
    <t>2261316</t>
  </si>
  <si>
    <t>全季酒店(广州东山口店)</t>
  </si>
  <si>
    <t>324.25</t>
  </si>
  <si>
    <t>2021-09-22 18:00:41</t>
  </si>
  <si>
    <t>2021-09-23</t>
  </si>
  <si>
    <t>2261920</t>
  </si>
  <si>
    <t>格美酒店(宁波洪塘海德广场店)</t>
  </si>
  <si>
    <t>276.33</t>
  </si>
  <si>
    <t>2021-09-23 11:06:33</t>
  </si>
  <si>
    <t>2262155</t>
  </si>
  <si>
    <t>深圳泊莱酒店(坂田华为店)</t>
  </si>
  <si>
    <t>194.86</t>
  </si>
  <si>
    <t>2021-09-23 14:54:22</t>
  </si>
  <si>
    <t>2262156</t>
  </si>
  <si>
    <t>2021-09-23 14:59:00</t>
  </si>
  <si>
    <t>2262521</t>
  </si>
  <si>
    <t>山水时尚酒店(深圳华强北店)</t>
  </si>
  <si>
    <t>262.93</t>
  </si>
  <si>
    <t>2021-09-23 21:17:42</t>
  </si>
  <si>
    <t>2263283</t>
  </si>
  <si>
    <t>广州保利洲际酒店</t>
  </si>
  <si>
    <t>960.19</t>
  </si>
  <si>
    <t>2021-09-24 16:14:25</t>
  </si>
  <si>
    <t>2263350</t>
  </si>
  <si>
    <t>柏高·颂酒店(广州环市东路店)</t>
  </si>
  <si>
    <t>313.90</t>
  </si>
  <si>
    <t>2021-09-24 18:18:52</t>
  </si>
  <si>
    <t>2263573</t>
  </si>
  <si>
    <t>贝壳酒店(苏州盛泽镇舜湖西路店)</t>
  </si>
  <si>
    <t>208.62</t>
  </si>
  <si>
    <t>2021-09-24 20:22:01</t>
  </si>
  <si>
    <t>2263612</t>
  </si>
  <si>
    <t>锦江之星(金华宾虹路店)</t>
  </si>
  <si>
    <t>310.76</t>
  </si>
  <si>
    <t>2021-09-24 20:49:28</t>
  </si>
  <si>
    <t>2263620</t>
  </si>
  <si>
    <t>海口宝华海景大酒店</t>
  </si>
  <si>
    <t>2123.04</t>
  </si>
  <si>
    <t>2021-09-24 20:57:47</t>
  </si>
  <si>
    <t>2263887</t>
  </si>
  <si>
    <t>尚客优酒店（阆中中央天街店）</t>
  </si>
  <si>
    <t>116.73</t>
  </si>
  <si>
    <t>2021-09-25 00:58:16</t>
  </si>
  <si>
    <t>2264100</t>
  </si>
  <si>
    <t>锦江之星风尚(福州福马路鼓山店)</t>
  </si>
  <si>
    <t>180.62</t>
  </si>
  <si>
    <t>2021-09-25 09:52:14</t>
  </si>
  <si>
    <t>2264111</t>
  </si>
  <si>
    <t>2021-09-25 10:00:10</t>
  </si>
  <si>
    <t>2264127</t>
  </si>
  <si>
    <t>吴川鼎龙湾海洋主题公寓</t>
  </si>
  <si>
    <t>231.42</t>
  </si>
  <si>
    <t>2021-09-25 10:22:58</t>
  </si>
  <si>
    <t>2264217</t>
  </si>
  <si>
    <t>2021-09-25 12:14:43</t>
  </si>
  <si>
    <t>2264229</t>
  </si>
  <si>
    <t>安顺豪生温泉度假酒店</t>
  </si>
  <si>
    <t>430.44</t>
  </si>
  <si>
    <t>2021-09-25 12:30:35</t>
  </si>
  <si>
    <t>直采</t>
  </si>
  <si>
    <t>2264237</t>
  </si>
  <si>
    <t>菏泽希尔顿花园酒店</t>
  </si>
  <si>
    <t>267.52</t>
  </si>
  <si>
    <t>2021-09-25 12:37:21</t>
  </si>
  <si>
    <t>2264273</t>
  </si>
  <si>
    <t>格林豪泰智选酒店（阜阳颍州区居然之家店）</t>
  </si>
  <si>
    <t>182.60</t>
  </si>
  <si>
    <t>2021-09-25 13:26:22</t>
  </si>
  <si>
    <t>2264328</t>
  </si>
  <si>
    <t>贝壳酒店(兴义机场店)</t>
  </si>
  <si>
    <t>117.16</t>
  </si>
  <si>
    <t>2021-09-25 14:20:23</t>
  </si>
  <si>
    <t>2264432</t>
  </si>
  <si>
    <t>骏怡精选酒店(武义温泉公交总站店)</t>
  </si>
  <si>
    <t>150.22</t>
  </si>
  <si>
    <t>2021-09-25 16:36:22</t>
  </si>
  <si>
    <t>2264444</t>
  </si>
  <si>
    <t>横店万钧精品酒店</t>
  </si>
  <si>
    <t>170.52</t>
  </si>
  <si>
    <t>2021-09-25 16:27:45</t>
  </si>
  <si>
    <t>2264456</t>
  </si>
  <si>
    <t>尚客优精选酒店(海宁国际花卉城店)</t>
  </si>
  <si>
    <t>2021-09-25 16:47:50</t>
  </si>
  <si>
    <t>2264513</t>
  </si>
  <si>
    <t>骏怡连锁酒店(无极北苏镇店)</t>
  </si>
  <si>
    <t>113.68</t>
  </si>
  <si>
    <t>2021-09-25 17:50:27</t>
  </si>
  <si>
    <t>2264518</t>
  </si>
  <si>
    <t>2021-09-25 17:51:58</t>
  </si>
  <si>
    <t>2264567</t>
  </si>
  <si>
    <t>维也纳酒店(上海长兴岛店)</t>
  </si>
  <si>
    <t>352.64</t>
  </si>
  <si>
    <t>2021-09-25 18:41:08</t>
  </si>
  <si>
    <t>2264604</t>
  </si>
  <si>
    <t>2021-09-25 19:11:56</t>
  </si>
  <si>
    <t>2264628</t>
  </si>
  <si>
    <t>锦江之星(青岛重庆南路麦德龙店)</t>
  </si>
  <si>
    <t>206.33</t>
  </si>
  <si>
    <t>2021-09-25 19:34:24</t>
  </si>
  <si>
    <t>2264632</t>
  </si>
  <si>
    <t>尚客优酒店(武汉万年台店)</t>
  </si>
  <si>
    <t>199.96</t>
  </si>
  <si>
    <t>2021-09-25 19:36:49</t>
  </si>
  <si>
    <t>2264687</t>
  </si>
  <si>
    <t>银川米乐时尚商务酒店</t>
  </si>
  <si>
    <t>324.80</t>
  </si>
  <si>
    <t>2021-09-25 20:23:09</t>
  </si>
  <si>
    <t>2264707</t>
  </si>
  <si>
    <t>2021-09-25 20:38:43</t>
  </si>
  <si>
    <t>2264719</t>
  </si>
  <si>
    <t>喆啡酒店成都华阳会展中心海昌极地海洋公园店</t>
  </si>
  <si>
    <t>395.34</t>
  </si>
  <si>
    <t>2021-09-25 20:46:22</t>
  </si>
  <si>
    <t>2264889</t>
  </si>
  <si>
    <t>临夏骏怡连锁酒店</t>
  </si>
  <si>
    <t>110.64</t>
  </si>
  <si>
    <t>2021-09-25 23:29:25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</si>
</sst>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1" fillId="22" borderId="1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16263557130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44463</v>
      </c>
      <c r="G2" s="5">
        <v>44465</v>
      </c>
      <c r="H2" s="4">
        <v>1</v>
      </c>
      <c r="I2" s="4">
        <v>2</v>
      </c>
      <c r="J2" s="4">
        <v>2</v>
      </c>
      <c r="K2" s="4" t="s">
        <v>29</v>
      </c>
      <c r="L2" s="4">
        <v>366.11</v>
      </c>
      <c r="M2" s="4">
        <v>366.11</v>
      </c>
      <c r="N2" s="4" t="s">
        <v>30</v>
      </c>
      <c r="O2" s="4" t="s">
        <v>31</v>
      </c>
      <c r="P2" s="4" t="s">
        <v>32</v>
      </c>
      <c r="Q2" s="4">
        <v>0</v>
      </c>
      <c r="R2" s="6">
        <v>44450</v>
      </c>
      <c r="S2" s="5">
        <v>44468</v>
      </c>
      <c r="T2" s="4" t="s">
        <v>33</v>
      </c>
      <c r="U2" s="4">
        <v>366.11</v>
      </c>
      <c r="V2" s="4">
        <v>0</v>
      </c>
      <c r="W2" s="4">
        <v>0</v>
      </c>
      <c r="X2" s="4">
        <v>2250696</v>
      </c>
      <c r="Y2" s="4" t="s">
        <v>34</v>
      </c>
    </row>
    <row r="3" s="4" customFormat="1" spans="1:25">
      <c r="A3" s="4">
        <v>16284441146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44462</v>
      </c>
      <c r="G3" s="5">
        <v>44465</v>
      </c>
      <c r="H3" s="4">
        <v>1</v>
      </c>
      <c r="I3" s="4">
        <v>3</v>
      </c>
      <c r="J3" s="4">
        <v>3</v>
      </c>
      <c r="K3" s="4" t="s">
        <v>29</v>
      </c>
      <c r="L3" s="4">
        <v>413.73</v>
      </c>
      <c r="M3" s="4">
        <v>413.73</v>
      </c>
      <c r="N3" s="4" t="s">
        <v>37</v>
      </c>
      <c r="O3" s="4" t="s">
        <v>31</v>
      </c>
      <c r="P3" s="4" t="s">
        <v>32</v>
      </c>
      <c r="Q3" s="4">
        <v>0</v>
      </c>
      <c r="R3" s="6">
        <v>44453</v>
      </c>
      <c r="S3" s="5">
        <v>44468</v>
      </c>
      <c r="T3" s="4" t="s">
        <v>33</v>
      </c>
      <c r="U3" s="4">
        <v>413.73</v>
      </c>
      <c r="V3" s="4">
        <v>0</v>
      </c>
      <c r="W3" s="4">
        <v>0</v>
      </c>
      <c r="X3" s="4">
        <v>2253350</v>
      </c>
      <c r="Y3" s="4" t="s">
        <v>38</v>
      </c>
    </row>
    <row r="4" s="4" customFormat="1" spans="1:24">
      <c r="A4" s="4">
        <v>16285981210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44464</v>
      </c>
      <c r="G4" s="5">
        <v>44465</v>
      </c>
      <c r="H4" s="4">
        <v>1</v>
      </c>
      <c r="I4" s="4">
        <v>1</v>
      </c>
      <c r="J4" s="4">
        <v>1</v>
      </c>
      <c r="K4" s="4" t="s">
        <v>29</v>
      </c>
      <c r="L4" s="4">
        <v>433.26</v>
      </c>
      <c r="M4" s="4">
        <v>433.26</v>
      </c>
      <c r="N4" s="4" t="s">
        <v>41</v>
      </c>
      <c r="O4" s="4" t="s">
        <v>31</v>
      </c>
      <c r="P4" s="4" t="s">
        <v>32</v>
      </c>
      <c r="Q4" s="4">
        <v>0</v>
      </c>
      <c r="R4" s="6">
        <v>44453</v>
      </c>
      <c r="S4" s="5">
        <v>44468</v>
      </c>
      <c r="T4" s="4" t="s">
        <v>33</v>
      </c>
      <c r="U4" s="4">
        <v>433.26</v>
      </c>
      <c r="V4" s="4">
        <v>0</v>
      </c>
      <c r="W4" s="4">
        <v>0</v>
      </c>
      <c r="X4" s="4">
        <v>2253737</v>
      </c>
    </row>
    <row r="5" s="4" customFormat="1" spans="1:25">
      <c r="A5" s="4">
        <v>16309984462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44463</v>
      </c>
      <c r="G5" s="5">
        <v>44465</v>
      </c>
      <c r="H5" s="4">
        <v>2</v>
      </c>
      <c r="I5" s="4">
        <v>2</v>
      </c>
      <c r="J5" s="4">
        <v>4</v>
      </c>
      <c r="K5" s="4" t="s">
        <v>29</v>
      </c>
      <c r="L5" s="4">
        <v>1834.4</v>
      </c>
      <c r="M5" s="4">
        <v>1834.4</v>
      </c>
      <c r="N5" s="4" t="s">
        <v>44</v>
      </c>
      <c r="O5" s="4" t="s">
        <v>31</v>
      </c>
      <c r="P5" s="4" t="s">
        <v>32</v>
      </c>
      <c r="Q5" s="4">
        <v>0</v>
      </c>
      <c r="R5" s="6">
        <v>44457</v>
      </c>
      <c r="S5" s="5">
        <v>44468</v>
      </c>
      <c r="T5" s="4" t="s">
        <v>33</v>
      </c>
      <c r="U5" s="4">
        <v>1834.4</v>
      </c>
      <c r="V5" s="4">
        <v>0</v>
      </c>
      <c r="W5" s="4">
        <v>0</v>
      </c>
      <c r="X5" s="4">
        <v>2257456</v>
      </c>
      <c r="Y5" s="4" t="s">
        <v>45</v>
      </c>
    </row>
    <row r="6" s="4" customFormat="1" spans="1:24">
      <c r="A6" s="4">
        <v>16321618290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44464</v>
      </c>
      <c r="G6" s="5">
        <v>44465</v>
      </c>
      <c r="H6" s="4">
        <v>1</v>
      </c>
      <c r="I6" s="4">
        <v>1</v>
      </c>
      <c r="J6" s="4">
        <v>1</v>
      </c>
      <c r="K6" s="4" t="s">
        <v>29</v>
      </c>
      <c r="L6" s="4">
        <v>147.41</v>
      </c>
      <c r="M6" s="4">
        <v>147.41</v>
      </c>
      <c r="N6" s="4" t="s">
        <v>48</v>
      </c>
      <c r="O6" s="4" t="s">
        <v>31</v>
      </c>
      <c r="P6" s="4" t="s">
        <v>32</v>
      </c>
      <c r="Q6" s="4">
        <v>0</v>
      </c>
      <c r="R6" s="6">
        <v>44458</v>
      </c>
      <c r="S6" s="5">
        <v>44468</v>
      </c>
      <c r="T6" s="4" t="s">
        <v>33</v>
      </c>
      <c r="U6" s="4">
        <v>147.41</v>
      </c>
      <c r="V6" s="4">
        <v>0</v>
      </c>
      <c r="W6" s="4">
        <v>0</v>
      </c>
      <c r="X6" s="4">
        <v>2259181</v>
      </c>
    </row>
    <row r="7" s="4" customFormat="1" spans="1:24">
      <c r="A7" s="4">
        <v>16324756243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44463</v>
      </c>
      <c r="G7" s="5">
        <v>44465</v>
      </c>
      <c r="H7" s="4">
        <v>1</v>
      </c>
      <c r="I7" s="4">
        <v>2</v>
      </c>
      <c r="J7" s="4">
        <v>2</v>
      </c>
      <c r="K7" s="4" t="s">
        <v>29</v>
      </c>
      <c r="L7" s="4">
        <v>270</v>
      </c>
      <c r="M7" s="4">
        <v>270</v>
      </c>
      <c r="N7" s="4" t="s">
        <v>51</v>
      </c>
      <c r="O7" s="4" t="s">
        <v>31</v>
      </c>
      <c r="P7" s="4" t="s">
        <v>32</v>
      </c>
      <c r="Q7" s="4">
        <v>0</v>
      </c>
      <c r="R7" s="6">
        <v>44459</v>
      </c>
      <c r="S7" s="5">
        <v>44468</v>
      </c>
      <c r="T7" s="4" t="s">
        <v>33</v>
      </c>
      <c r="U7" s="4">
        <v>270</v>
      </c>
      <c r="V7" s="4">
        <v>0</v>
      </c>
      <c r="W7" s="4">
        <v>0</v>
      </c>
      <c r="X7" s="4">
        <v>2259482</v>
      </c>
    </row>
    <row r="8" s="4" customFormat="1" spans="1:24">
      <c r="A8" s="4">
        <v>16324756243</v>
      </c>
      <c r="B8" s="4" t="s">
        <v>25</v>
      </c>
      <c r="C8" s="4" t="s">
        <v>52</v>
      </c>
      <c r="D8" s="4" t="s">
        <v>49</v>
      </c>
      <c r="E8" s="4" t="s">
        <v>50</v>
      </c>
      <c r="F8" s="5">
        <v>44463</v>
      </c>
      <c r="G8" s="5">
        <v>44465</v>
      </c>
      <c r="H8" s="4">
        <v>1</v>
      </c>
      <c r="I8" s="4">
        <v>2</v>
      </c>
      <c r="J8" s="4">
        <v>2</v>
      </c>
      <c r="K8" s="4" t="s">
        <v>29</v>
      </c>
      <c r="L8" s="4">
        <v>-220</v>
      </c>
      <c r="M8" s="4">
        <v>-220</v>
      </c>
      <c r="N8" s="4" t="s">
        <v>51</v>
      </c>
      <c r="O8" s="4" t="s">
        <v>31</v>
      </c>
      <c r="P8" s="4" t="s">
        <v>32</v>
      </c>
      <c r="Q8" s="4">
        <v>0</v>
      </c>
      <c r="R8" s="6">
        <v>44459</v>
      </c>
      <c r="S8" s="5">
        <v>44468</v>
      </c>
      <c r="T8" s="4" t="s">
        <v>33</v>
      </c>
      <c r="U8" s="4">
        <v>-220</v>
      </c>
      <c r="V8" s="4">
        <v>0</v>
      </c>
      <c r="W8" s="4">
        <v>0</v>
      </c>
      <c r="X8" s="4">
        <v>2259482</v>
      </c>
    </row>
    <row r="9" s="4" customFormat="1" spans="1:25">
      <c r="A9" s="4">
        <v>16341226889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44464</v>
      </c>
      <c r="G9" s="5">
        <v>44465</v>
      </c>
      <c r="H9" s="4">
        <v>1</v>
      </c>
      <c r="I9" s="4">
        <v>1</v>
      </c>
      <c r="J9" s="4">
        <v>1</v>
      </c>
      <c r="K9" s="4" t="s">
        <v>29</v>
      </c>
      <c r="L9" s="4">
        <v>324.25</v>
      </c>
      <c r="M9" s="4">
        <v>324.25</v>
      </c>
      <c r="N9" s="4" t="s">
        <v>55</v>
      </c>
      <c r="O9" s="4" t="s">
        <v>31</v>
      </c>
      <c r="P9" s="4" t="s">
        <v>32</v>
      </c>
      <c r="Q9" s="4">
        <v>0</v>
      </c>
      <c r="R9" s="6">
        <v>44461</v>
      </c>
      <c r="S9" s="5">
        <v>44468</v>
      </c>
      <c r="T9" s="4" t="s">
        <v>33</v>
      </c>
      <c r="U9" s="4">
        <v>324.25</v>
      </c>
      <c r="V9" s="4">
        <v>0</v>
      </c>
      <c r="W9" s="4">
        <v>0</v>
      </c>
      <c r="X9" s="4">
        <v>2261316</v>
      </c>
      <c r="Y9" s="4" t="s">
        <v>56</v>
      </c>
    </row>
    <row r="10" s="4" customFormat="1" spans="1:24">
      <c r="A10" s="4">
        <v>16285981210</v>
      </c>
      <c r="B10" s="4" t="s">
        <v>25</v>
      </c>
      <c r="C10" s="4" t="s">
        <v>57</v>
      </c>
      <c r="D10" s="4" t="s">
        <v>39</v>
      </c>
      <c r="E10" s="4" t="s">
        <v>40</v>
      </c>
      <c r="F10" s="5">
        <v>44464</v>
      </c>
      <c r="G10" s="5">
        <v>44465</v>
      </c>
      <c r="H10" s="4">
        <v>1</v>
      </c>
      <c r="I10" s="4">
        <v>1</v>
      </c>
      <c r="J10" s="4">
        <v>1</v>
      </c>
      <c r="K10" s="4" t="s">
        <v>29</v>
      </c>
      <c r="L10" s="4">
        <v>-433.26</v>
      </c>
      <c r="M10" s="4">
        <v>-433.26</v>
      </c>
      <c r="N10" s="4" t="s">
        <v>41</v>
      </c>
      <c r="O10" s="4" t="s">
        <v>31</v>
      </c>
      <c r="P10" s="4" t="s">
        <v>32</v>
      </c>
      <c r="Q10" s="4">
        <v>0</v>
      </c>
      <c r="R10" s="6">
        <v>44453</v>
      </c>
      <c r="S10" s="5">
        <v>44468</v>
      </c>
      <c r="T10" s="4" t="s">
        <v>33</v>
      </c>
      <c r="U10" s="4">
        <v>-433.26</v>
      </c>
      <c r="V10" s="4">
        <v>0</v>
      </c>
      <c r="W10" s="4">
        <v>0</v>
      </c>
      <c r="X10" s="4">
        <v>2253737</v>
      </c>
    </row>
    <row r="11" s="4" customFormat="1" spans="1:24">
      <c r="A11" s="4">
        <v>16346372934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44464</v>
      </c>
      <c r="G11" s="5">
        <v>44465</v>
      </c>
      <c r="H11" s="4">
        <v>1</v>
      </c>
      <c r="I11" s="4">
        <v>1</v>
      </c>
      <c r="J11" s="4">
        <v>1</v>
      </c>
      <c r="K11" s="4" t="s">
        <v>29</v>
      </c>
      <c r="L11" s="4">
        <v>276.33</v>
      </c>
      <c r="M11" s="4">
        <v>276.33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44462</v>
      </c>
      <c r="S11" s="5">
        <v>44468</v>
      </c>
      <c r="T11" s="4" t="s">
        <v>33</v>
      </c>
      <c r="U11" s="4">
        <v>276.33</v>
      </c>
      <c r="V11" s="4">
        <v>0</v>
      </c>
      <c r="W11" s="4">
        <v>0</v>
      </c>
      <c r="X11" s="4">
        <v>2261920</v>
      </c>
    </row>
    <row r="12" s="4" customFormat="1" spans="1:23">
      <c r="A12" s="4">
        <v>16347682291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44464</v>
      </c>
      <c r="G12" s="5">
        <v>44465</v>
      </c>
      <c r="H12" s="4">
        <v>1</v>
      </c>
      <c r="I12" s="4">
        <v>1</v>
      </c>
      <c r="J12" s="4">
        <v>1</v>
      </c>
      <c r="K12" s="4" t="s">
        <v>29</v>
      </c>
      <c r="L12" s="4">
        <v>194.86</v>
      </c>
      <c r="M12" s="4">
        <v>194.86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44462</v>
      </c>
      <c r="S12" s="5">
        <v>44468</v>
      </c>
      <c r="T12" s="4" t="s">
        <v>33</v>
      </c>
      <c r="U12" s="4">
        <v>194.86</v>
      </c>
      <c r="V12" s="4">
        <v>0</v>
      </c>
      <c r="W12" s="4">
        <v>0</v>
      </c>
    </row>
    <row r="13" s="4" customFormat="1" spans="1:24">
      <c r="A13" s="4">
        <v>16347693174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44464</v>
      </c>
      <c r="G13" s="5">
        <v>44465</v>
      </c>
      <c r="H13" s="4">
        <v>1</v>
      </c>
      <c r="I13" s="4">
        <v>1</v>
      </c>
      <c r="J13" s="4">
        <v>1</v>
      </c>
      <c r="K13" s="4" t="s">
        <v>29</v>
      </c>
      <c r="L13" s="4">
        <v>194.86</v>
      </c>
      <c r="M13" s="4">
        <v>194.86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44462</v>
      </c>
      <c r="S13" s="5">
        <v>44468</v>
      </c>
      <c r="T13" s="4" t="s">
        <v>33</v>
      </c>
      <c r="U13" s="4">
        <v>194.86</v>
      </c>
      <c r="V13" s="4">
        <v>0</v>
      </c>
      <c r="W13" s="4">
        <v>0</v>
      </c>
      <c r="X13" s="4">
        <v>2262156</v>
      </c>
    </row>
    <row r="14" s="4" customFormat="1" spans="1:24">
      <c r="A14" s="4">
        <v>16352445350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44464</v>
      </c>
      <c r="G14" s="5">
        <v>44465</v>
      </c>
      <c r="H14" s="4">
        <v>1</v>
      </c>
      <c r="I14" s="4">
        <v>1</v>
      </c>
      <c r="J14" s="4">
        <v>1</v>
      </c>
      <c r="K14" s="4" t="s">
        <v>29</v>
      </c>
      <c r="L14" s="4">
        <v>262.93</v>
      </c>
      <c r="M14" s="4">
        <v>262.93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44462</v>
      </c>
      <c r="S14" s="5">
        <v>44468</v>
      </c>
      <c r="T14" s="4" t="s">
        <v>33</v>
      </c>
      <c r="U14" s="4">
        <v>262.93</v>
      </c>
      <c r="V14" s="4">
        <v>0</v>
      </c>
      <c r="W14" s="4">
        <v>0</v>
      </c>
      <c r="X14" s="4">
        <v>2262521</v>
      </c>
    </row>
    <row r="15" s="4" customFormat="1" spans="1:25">
      <c r="A15" s="4">
        <v>16284441146</v>
      </c>
      <c r="B15" s="4" t="s">
        <v>25</v>
      </c>
      <c r="C15" s="4" t="s">
        <v>57</v>
      </c>
      <c r="D15" s="4" t="s">
        <v>35</v>
      </c>
      <c r="E15" s="4" t="s">
        <v>36</v>
      </c>
      <c r="F15" s="5">
        <v>44462</v>
      </c>
      <c r="G15" s="5">
        <v>44465</v>
      </c>
      <c r="H15" s="4">
        <v>1</v>
      </c>
      <c r="I15" s="4">
        <v>3</v>
      </c>
      <c r="J15" s="4">
        <v>3</v>
      </c>
      <c r="K15" s="4" t="s">
        <v>29</v>
      </c>
      <c r="L15" s="4">
        <v>-413.73</v>
      </c>
      <c r="M15" s="4">
        <v>-413.73</v>
      </c>
      <c r="N15" s="4" t="s">
        <v>37</v>
      </c>
      <c r="O15" s="4" t="s">
        <v>31</v>
      </c>
      <c r="P15" s="4" t="s">
        <v>32</v>
      </c>
      <c r="Q15" s="4">
        <v>0</v>
      </c>
      <c r="R15" s="6">
        <v>44453</v>
      </c>
      <c r="S15" s="5">
        <v>44468</v>
      </c>
      <c r="T15" s="4" t="s">
        <v>33</v>
      </c>
      <c r="U15" s="4">
        <v>-413.73</v>
      </c>
      <c r="V15" s="4">
        <v>0</v>
      </c>
      <c r="W15" s="4">
        <v>0</v>
      </c>
      <c r="X15" s="4">
        <v>2253350</v>
      </c>
      <c r="Y15" s="4" t="s">
        <v>38</v>
      </c>
    </row>
    <row r="16" s="4" customFormat="1" spans="1:24">
      <c r="A16" s="4">
        <v>16358504553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44464</v>
      </c>
      <c r="G16" s="5">
        <v>44465</v>
      </c>
      <c r="H16" s="4">
        <v>1</v>
      </c>
      <c r="I16" s="4">
        <v>1</v>
      </c>
      <c r="J16" s="4">
        <v>1</v>
      </c>
      <c r="K16" s="4" t="s">
        <v>29</v>
      </c>
      <c r="L16" s="4">
        <v>960.19</v>
      </c>
      <c r="M16" s="4">
        <v>960.19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44463</v>
      </c>
      <c r="S16" s="5">
        <v>44468</v>
      </c>
      <c r="T16" s="4" t="s">
        <v>33</v>
      </c>
      <c r="U16" s="4">
        <v>960.19</v>
      </c>
      <c r="V16" s="4">
        <v>0</v>
      </c>
      <c r="W16" s="4">
        <v>0</v>
      </c>
      <c r="X16" s="4">
        <v>2263283</v>
      </c>
    </row>
    <row r="17" s="4" customFormat="1" spans="1:24">
      <c r="A17" s="4">
        <v>16358905535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44464</v>
      </c>
      <c r="G17" s="5">
        <v>44465</v>
      </c>
      <c r="H17" s="4">
        <v>1</v>
      </c>
      <c r="I17" s="4">
        <v>1</v>
      </c>
      <c r="J17" s="4">
        <v>1</v>
      </c>
      <c r="K17" s="4" t="s">
        <v>29</v>
      </c>
      <c r="L17" s="4">
        <v>313.9</v>
      </c>
      <c r="M17" s="4">
        <v>313.9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44463</v>
      </c>
      <c r="S17" s="5">
        <v>44468</v>
      </c>
      <c r="T17" s="4" t="s">
        <v>33</v>
      </c>
      <c r="U17" s="4">
        <v>313.9</v>
      </c>
      <c r="V17" s="4">
        <v>0</v>
      </c>
      <c r="W17" s="4">
        <v>0</v>
      </c>
      <c r="X17" s="4">
        <v>2263350</v>
      </c>
    </row>
    <row r="18" s="4" customFormat="1" spans="1:24">
      <c r="A18" s="4">
        <v>16360017554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44464</v>
      </c>
      <c r="G18" s="5">
        <v>44465</v>
      </c>
      <c r="H18" s="4">
        <v>1</v>
      </c>
      <c r="I18" s="4">
        <v>1</v>
      </c>
      <c r="J18" s="4">
        <v>1</v>
      </c>
      <c r="K18" s="4" t="s">
        <v>29</v>
      </c>
      <c r="L18" s="4">
        <v>208.62</v>
      </c>
      <c r="M18" s="4">
        <v>208.62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44463</v>
      </c>
      <c r="S18" s="5">
        <v>44468</v>
      </c>
      <c r="T18" s="4" t="s">
        <v>33</v>
      </c>
      <c r="U18" s="4">
        <v>208.62</v>
      </c>
      <c r="V18" s="4">
        <v>0</v>
      </c>
      <c r="W18" s="4">
        <v>0</v>
      </c>
      <c r="X18" s="4">
        <v>2263573</v>
      </c>
    </row>
    <row r="19" s="4" customFormat="1" spans="1:25">
      <c r="A19" s="4">
        <v>16360190505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44464</v>
      </c>
      <c r="G19" s="5">
        <v>44465</v>
      </c>
      <c r="H19" s="4">
        <v>2</v>
      </c>
      <c r="I19" s="4">
        <v>1</v>
      </c>
      <c r="J19" s="4">
        <v>2</v>
      </c>
      <c r="K19" s="4" t="s">
        <v>29</v>
      </c>
      <c r="L19" s="4">
        <v>310.76</v>
      </c>
      <c r="M19" s="4">
        <v>310.76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44463</v>
      </c>
      <c r="S19" s="5">
        <v>44468</v>
      </c>
      <c r="T19" s="4" t="s">
        <v>33</v>
      </c>
      <c r="U19" s="4">
        <v>310.76</v>
      </c>
      <c r="V19" s="4">
        <v>0</v>
      </c>
      <c r="W19" s="4">
        <v>0</v>
      </c>
      <c r="X19" s="4">
        <v>2263612</v>
      </c>
      <c r="Y19" s="4">
        <v>103888839874</v>
      </c>
    </row>
    <row r="20" s="4" customFormat="1" spans="1:26">
      <c r="A20" s="4">
        <v>16360232147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44463</v>
      </c>
      <c r="G20" s="5">
        <v>44465</v>
      </c>
      <c r="H20" s="4">
        <v>2</v>
      </c>
      <c r="I20" s="4">
        <v>2</v>
      </c>
      <c r="J20" s="4">
        <v>4</v>
      </c>
      <c r="K20" s="4" t="s">
        <v>29</v>
      </c>
      <c r="L20" s="4">
        <v>2123.04</v>
      </c>
      <c r="M20" s="4">
        <v>2123.04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44463</v>
      </c>
      <c r="S20" s="5">
        <v>44468</v>
      </c>
      <c r="T20" s="4" t="s">
        <v>33</v>
      </c>
      <c r="U20" s="4">
        <v>2123.04</v>
      </c>
      <c r="V20" s="4">
        <v>0</v>
      </c>
      <c r="W20" s="4">
        <v>0</v>
      </c>
      <c r="X20" s="4">
        <v>2263620</v>
      </c>
      <c r="Y20" s="4">
        <v>1</v>
      </c>
      <c r="Z20" s="4">
        <v>1</v>
      </c>
    </row>
    <row r="21" s="4" customFormat="1" spans="1:23">
      <c r="A21" s="4">
        <v>16363483014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44464</v>
      </c>
      <c r="G21" s="5">
        <v>44465</v>
      </c>
      <c r="H21" s="4">
        <v>1</v>
      </c>
      <c r="I21" s="4">
        <v>1</v>
      </c>
      <c r="J21" s="4">
        <v>1</v>
      </c>
      <c r="K21" s="4" t="s">
        <v>29</v>
      </c>
      <c r="L21" s="4">
        <v>116.73</v>
      </c>
      <c r="M21" s="4">
        <v>116.73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44464</v>
      </c>
      <c r="S21" s="5">
        <v>44468</v>
      </c>
      <c r="T21" s="4" t="s">
        <v>33</v>
      </c>
      <c r="U21" s="4">
        <v>116.73</v>
      </c>
      <c r="V21" s="4">
        <v>0</v>
      </c>
      <c r="W21" s="4">
        <v>0</v>
      </c>
    </row>
    <row r="22" s="4" customFormat="1" spans="1:25">
      <c r="A22" s="4">
        <v>16364386347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44464</v>
      </c>
      <c r="G22" s="5">
        <v>44465</v>
      </c>
      <c r="H22" s="4">
        <v>1</v>
      </c>
      <c r="I22" s="4">
        <v>1</v>
      </c>
      <c r="J22" s="4">
        <v>1</v>
      </c>
      <c r="K22" s="4" t="s">
        <v>29</v>
      </c>
      <c r="L22" s="4">
        <v>180.62</v>
      </c>
      <c r="M22" s="4">
        <v>180.62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44464</v>
      </c>
      <c r="S22" s="5">
        <v>44468</v>
      </c>
      <c r="T22" s="4" t="s">
        <v>33</v>
      </c>
      <c r="U22" s="4">
        <v>180.62</v>
      </c>
      <c r="V22" s="4">
        <v>0</v>
      </c>
      <c r="W22" s="4">
        <v>0</v>
      </c>
      <c r="X22" s="4">
        <v>2264100</v>
      </c>
      <c r="Y22" s="4">
        <v>103889978674</v>
      </c>
    </row>
    <row r="23" s="4" customFormat="1" spans="1:24">
      <c r="A23" s="4">
        <v>16364390090</v>
      </c>
      <c r="B23" s="4" t="s">
        <v>25</v>
      </c>
      <c r="C23" s="4" t="s">
        <v>26</v>
      </c>
      <c r="D23" s="4" t="s">
        <v>89</v>
      </c>
      <c r="E23" s="4" t="s">
        <v>62</v>
      </c>
      <c r="F23" s="5">
        <v>44464</v>
      </c>
      <c r="G23" s="5">
        <v>44465</v>
      </c>
      <c r="H23" s="4">
        <v>1</v>
      </c>
      <c r="I23" s="4">
        <v>1</v>
      </c>
      <c r="J23" s="4">
        <v>1</v>
      </c>
      <c r="K23" s="4" t="s">
        <v>29</v>
      </c>
      <c r="L23" s="4">
        <v>209.24</v>
      </c>
      <c r="M23" s="4">
        <v>209.24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44464</v>
      </c>
      <c r="S23" s="5">
        <v>44468</v>
      </c>
      <c r="T23" s="4" t="s">
        <v>33</v>
      </c>
      <c r="U23" s="4">
        <v>209.24</v>
      </c>
      <c r="V23" s="4">
        <v>0</v>
      </c>
      <c r="W23" s="4">
        <v>0</v>
      </c>
      <c r="X23" s="4">
        <v>2264101</v>
      </c>
    </row>
    <row r="24" s="4" customFormat="1" spans="1:25">
      <c r="A24" s="4">
        <v>16364416262</v>
      </c>
      <c r="B24" s="4" t="s">
        <v>25</v>
      </c>
      <c r="C24" s="4" t="s">
        <v>26</v>
      </c>
      <c r="D24" s="4" t="s">
        <v>68</v>
      </c>
      <c r="E24" s="4" t="s">
        <v>69</v>
      </c>
      <c r="F24" s="5">
        <v>44464</v>
      </c>
      <c r="G24" s="5">
        <v>44465</v>
      </c>
      <c r="H24" s="4">
        <v>1</v>
      </c>
      <c r="I24" s="4">
        <v>1</v>
      </c>
      <c r="J24" s="4">
        <v>1</v>
      </c>
      <c r="K24" s="4" t="s">
        <v>29</v>
      </c>
      <c r="L24" s="4">
        <v>960.19</v>
      </c>
      <c r="M24" s="4">
        <v>960.19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44464</v>
      </c>
      <c r="S24" s="5">
        <v>44468</v>
      </c>
      <c r="T24" s="4" t="s">
        <v>33</v>
      </c>
      <c r="U24" s="4">
        <v>960.19</v>
      </c>
      <c r="V24" s="4">
        <v>0</v>
      </c>
      <c r="W24" s="4">
        <v>0</v>
      </c>
      <c r="X24" s="4">
        <v>2264111</v>
      </c>
      <c r="Y24" s="4" t="s">
        <v>92</v>
      </c>
    </row>
    <row r="25" s="4" customFormat="1" spans="1:23">
      <c r="A25" s="4">
        <v>16364509204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44464</v>
      </c>
      <c r="G25" s="5">
        <v>44465</v>
      </c>
      <c r="H25" s="4">
        <v>1</v>
      </c>
      <c r="I25" s="4">
        <v>1</v>
      </c>
      <c r="J25" s="4">
        <v>1</v>
      </c>
      <c r="K25" s="4" t="s">
        <v>29</v>
      </c>
      <c r="L25" s="4">
        <v>231.42</v>
      </c>
      <c r="M25" s="4">
        <v>231.42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44464</v>
      </c>
      <c r="S25" s="5">
        <v>44468</v>
      </c>
      <c r="T25" s="4" t="s">
        <v>33</v>
      </c>
      <c r="U25" s="4">
        <v>231.42</v>
      </c>
      <c r="V25" s="4">
        <v>0</v>
      </c>
      <c r="W25" s="4">
        <v>0</v>
      </c>
    </row>
    <row r="26" s="4" customFormat="1" spans="1:23">
      <c r="A26" s="4">
        <v>16365091361</v>
      </c>
      <c r="B26" s="4" t="s">
        <v>25</v>
      </c>
      <c r="C26" s="4" t="s">
        <v>26</v>
      </c>
      <c r="D26" s="4" t="s">
        <v>83</v>
      </c>
      <c r="E26" s="4" t="s">
        <v>84</v>
      </c>
      <c r="F26" s="5">
        <v>44464</v>
      </c>
      <c r="G26" s="5">
        <v>44465</v>
      </c>
      <c r="H26" s="4">
        <v>1</v>
      </c>
      <c r="I26" s="4">
        <v>1</v>
      </c>
      <c r="J26" s="4">
        <v>1</v>
      </c>
      <c r="K26" s="4" t="s">
        <v>29</v>
      </c>
      <c r="L26" s="4">
        <v>116.73</v>
      </c>
      <c r="M26" s="4">
        <v>116.73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44464</v>
      </c>
      <c r="S26" s="5">
        <v>44468</v>
      </c>
      <c r="T26" s="4" t="s">
        <v>33</v>
      </c>
      <c r="U26" s="4">
        <v>116.73</v>
      </c>
      <c r="V26" s="4">
        <v>0</v>
      </c>
      <c r="W26" s="4">
        <v>0</v>
      </c>
    </row>
    <row r="27" s="4" customFormat="1" spans="1:25">
      <c r="A27" s="4">
        <v>16365169411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44464</v>
      </c>
      <c r="G27" s="5">
        <v>44465</v>
      </c>
      <c r="H27" s="4">
        <v>1</v>
      </c>
      <c r="I27" s="4">
        <v>1</v>
      </c>
      <c r="J27" s="4">
        <v>1</v>
      </c>
      <c r="K27" s="4" t="s">
        <v>29</v>
      </c>
      <c r="L27" s="4">
        <v>430.44</v>
      </c>
      <c r="M27" s="4">
        <v>430.44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44464</v>
      </c>
      <c r="S27" s="5">
        <v>44468</v>
      </c>
      <c r="T27" s="4" t="s">
        <v>33</v>
      </c>
      <c r="U27" s="4">
        <v>430.44</v>
      </c>
      <c r="V27" s="4">
        <v>0</v>
      </c>
      <c r="W27" s="4">
        <v>0</v>
      </c>
      <c r="X27" s="4">
        <v>2264229</v>
      </c>
      <c r="Y27" s="4">
        <v>1159499</v>
      </c>
    </row>
    <row r="28" s="4" customFormat="1" spans="1:25">
      <c r="A28" s="4">
        <v>16365219653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44464</v>
      </c>
      <c r="G28" s="5">
        <v>44465</v>
      </c>
      <c r="H28" s="4">
        <v>1</v>
      </c>
      <c r="I28" s="4">
        <v>1</v>
      </c>
      <c r="J28" s="4">
        <v>1</v>
      </c>
      <c r="K28" s="4" t="s">
        <v>29</v>
      </c>
      <c r="L28" s="4">
        <v>267.52</v>
      </c>
      <c r="M28" s="4">
        <v>267.52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44464</v>
      </c>
      <c r="S28" s="5">
        <v>44468</v>
      </c>
      <c r="T28" s="4" t="s">
        <v>33</v>
      </c>
      <c r="U28" s="4">
        <v>267.52</v>
      </c>
      <c r="V28" s="4">
        <v>0</v>
      </c>
      <c r="W28" s="4">
        <v>0</v>
      </c>
      <c r="X28" s="4">
        <v>2264237</v>
      </c>
      <c r="Y28" s="4">
        <v>3188943392</v>
      </c>
    </row>
    <row r="29" s="4" customFormat="1" spans="1:24">
      <c r="A29" s="4">
        <v>16365496765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44464</v>
      </c>
      <c r="G29" s="5">
        <v>44465</v>
      </c>
      <c r="H29" s="4">
        <v>1</v>
      </c>
      <c r="I29" s="4">
        <v>1</v>
      </c>
      <c r="J29" s="4">
        <v>1</v>
      </c>
      <c r="K29" s="4" t="s">
        <v>29</v>
      </c>
      <c r="L29" s="4">
        <v>182.6</v>
      </c>
      <c r="M29" s="4">
        <v>182.6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44464</v>
      </c>
      <c r="S29" s="5">
        <v>44468</v>
      </c>
      <c r="T29" s="4" t="s">
        <v>33</v>
      </c>
      <c r="U29" s="4">
        <v>182.6</v>
      </c>
      <c r="V29" s="4">
        <v>0</v>
      </c>
      <c r="W29" s="4">
        <v>0</v>
      </c>
      <c r="X29" s="4">
        <v>2264273</v>
      </c>
    </row>
    <row r="30" s="4" customFormat="1" spans="1:24">
      <c r="A30" s="4">
        <v>16364390090</v>
      </c>
      <c r="B30" s="4" t="s">
        <v>25</v>
      </c>
      <c r="C30" s="4" t="s">
        <v>57</v>
      </c>
      <c r="D30" s="4" t="s">
        <v>89</v>
      </c>
      <c r="E30" s="4" t="s">
        <v>62</v>
      </c>
      <c r="F30" s="5">
        <v>44464</v>
      </c>
      <c r="G30" s="5">
        <v>44465</v>
      </c>
      <c r="H30" s="4">
        <v>1</v>
      </c>
      <c r="I30" s="4">
        <v>1</v>
      </c>
      <c r="J30" s="4">
        <v>1</v>
      </c>
      <c r="K30" s="4" t="s">
        <v>29</v>
      </c>
      <c r="L30" s="4">
        <v>-209.24</v>
      </c>
      <c r="M30" s="4">
        <v>-209.24</v>
      </c>
      <c r="N30" s="4" t="s">
        <v>90</v>
      </c>
      <c r="O30" s="4" t="s">
        <v>31</v>
      </c>
      <c r="P30" s="4" t="s">
        <v>32</v>
      </c>
      <c r="Q30" s="4">
        <v>0</v>
      </c>
      <c r="R30" s="6">
        <v>44464</v>
      </c>
      <c r="S30" s="5">
        <v>44468</v>
      </c>
      <c r="T30" s="4" t="s">
        <v>33</v>
      </c>
      <c r="U30" s="4">
        <v>-209.24</v>
      </c>
      <c r="V30" s="4">
        <v>0</v>
      </c>
      <c r="W30" s="4">
        <v>0</v>
      </c>
      <c r="X30" s="4">
        <v>2264101</v>
      </c>
    </row>
    <row r="31" s="4" customFormat="1" spans="1:24">
      <c r="A31" s="4">
        <v>16365794390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44464</v>
      </c>
      <c r="G31" s="5">
        <v>44465</v>
      </c>
      <c r="H31" s="4">
        <v>1</v>
      </c>
      <c r="I31" s="4">
        <v>1</v>
      </c>
      <c r="J31" s="4">
        <v>1</v>
      </c>
      <c r="K31" s="4" t="s">
        <v>29</v>
      </c>
      <c r="L31" s="4">
        <v>117.16</v>
      </c>
      <c r="M31" s="4">
        <v>117.16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44464</v>
      </c>
      <c r="S31" s="5">
        <v>44468</v>
      </c>
      <c r="T31" s="4" t="s">
        <v>33</v>
      </c>
      <c r="U31" s="4">
        <v>117.16</v>
      </c>
      <c r="V31" s="4">
        <v>0</v>
      </c>
      <c r="W31" s="4">
        <v>0</v>
      </c>
      <c r="X31" s="4">
        <v>2264328</v>
      </c>
    </row>
    <row r="32" s="4" customFormat="1" spans="1:24">
      <c r="A32" s="4">
        <v>16364169073</v>
      </c>
      <c r="B32" s="4" t="s">
        <v>25</v>
      </c>
      <c r="C32" s="4" t="s">
        <v>26</v>
      </c>
      <c r="D32" s="4" t="s">
        <v>109</v>
      </c>
      <c r="E32" s="4" t="s">
        <v>107</v>
      </c>
      <c r="F32" s="5">
        <v>44464</v>
      </c>
      <c r="G32" s="5">
        <v>44465</v>
      </c>
      <c r="H32" s="4">
        <v>1</v>
      </c>
      <c r="I32" s="4">
        <v>1</v>
      </c>
      <c r="J32" s="4">
        <v>1</v>
      </c>
      <c r="K32" s="4" t="s">
        <v>29</v>
      </c>
      <c r="L32" s="4">
        <v>150.22</v>
      </c>
      <c r="M32" s="4">
        <v>150.22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44464</v>
      </c>
      <c r="S32" s="5">
        <v>44468</v>
      </c>
      <c r="T32" s="4" t="s">
        <v>33</v>
      </c>
      <c r="U32" s="4">
        <v>150.22</v>
      </c>
      <c r="V32" s="4">
        <v>0</v>
      </c>
      <c r="W32" s="4">
        <v>0</v>
      </c>
      <c r="X32" s="4">
        <v>2264432</v>
      </c>
    </row>
    <row r="33" s="4" customFormat="1" spans="1:24">
      <c r="A33" s="4">
        <v>16366434542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44464</v>
      </c>
      <c r="G33" s="5">
        <v>44465</v>
      </c>
      <c r="H33" s="4">
        <v>1</v>
      </c>
      <c r="I33" s="4">
        <v>1</v>
      </c>
      <c r="J33" s="4">
        <v>1</v>
      </c>
      <c r="K33" s="4" t="s">
        <v>29</v>
      </c>
      <c r="L33" s="4">
        <v>170.52</v>
      </c>
      <c r="M33" s="4">
        <v>170.52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44464</v>
      </c>
      <c r="S33" s="5">
        <v>44468</v>
      </c>
      <c r="T33" s="4" t="s">
        <v>33</v>
      </c>
      <c r="U33" s="4">
        <v>170.52</v>
      </c>
      <c r="V33" s="4">
        <v>0</v>
      </c>
      <c r="W33" s="4">
        <v>0</v>
      </c>
      <c r="X33" s="4">
        <v>2264444</v>
      </c>
    </row>
    <row r="34" s="4" customFormat="1" spans="1:24">
      <c r="A34" s="4">
        <v>16366472264</v>
      </c>
      <c r="B34" s="4" t="s">
        <v>25</v>
      </c>
      <c r="C34" s="4" t="s">
        <v>26</v>
      </c>
      <c r="D34" s="4" t="s">
        <v>114</v>
      </c>
      <c r="E34" s="4" t="s">
        <v>84</v>
      </c>
      <c r="F34" s="5">
        <v>44464</v>
      </c>
      <c r="G34" s="5">
        <v>44465</v>
      </c>
      <c r="H34" s="4">
        <v>1</v>
      </c>
      <c r="I34" s="4">
        <v>1</v>
      </c>
      <c r="J34" s="4">
        <v>1</v>
      </c>
      <c r="K34" s="4" t="s">
        <v>29</v>
      </c>
      <c r="L34" s="4">
        <v>150.22</v>
      </c>
      <c r="M34" s="4">
        <v>150.22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44464</v>
      </c>
      <c r="S34" s="5">
        <v>44468</v>
      </c>
      <c r="T34" s="4" t="s">
        <v>33</v>
      </c>
      <c r="U34" s="4">
        <v>150.22</v>
      </c>
      <c r="V34" s="4">
        <v>0</v>
      </c>
      <c r="W34" s="4">
        <v>0</v>
      </c>
      <c r="X34" s="4">
        <v>2264456</v>
      </c>
    </row>
    <row r="35" s="4" customFormat="1" spans="1:24">
      <c r="A35" s="4">
        <v>16366878413</v>
      </c>
      <c r="B35" s="4" t="s">
        <v>25</v>
      </c>
      <c r="C35" s="4" t="s">
        <v>26</v>
      </c>
      <c r="D35" s="4" t="s">
        <v>116</v>
      </c>
      <c r="E35" s="4" t="s">
        <v>104</v>
      </c>
      <c r="F35" s="5">
        <v>44464</v>
      </c>
      <c r="G35" s="5">
        <v>44465</v>
      </c>
      <c r="H35" s="4">
        <v>1</v>
      </c>
      <c r="I35" s="4">
        <v>1</v>
      </c>
      <c r="J35" s="4">
        <v>1</v>
      </c>
      <c r="K35" s="4" t="s">
        <v>29</v>
      </c>
      <c r="L35" s="4">
        <v>113.68</v>
      </c>
      <c r="M35" s="4">
        <v>113.68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44464</v>
      </c>
      <c r="S35" s="5">
        <v>44468</v>
      </c>
      <c r="T35" s="4" t="s">
        <v>33</v>
      </c>
      <c r="U35" s="4">
        <v>113.68</v>
      </c>
      <c r="V35" s="4">
        <v>0</v>
      </c>
      <c r="W35" s="4">
        <v>0</v>
      </c>
      <c r="X35" s="4">
        <v>2264513</v>
      </c>
    </row>
    <row r="36" s="4" customFormat="1" spans="1:24">
      <c r="A36" s="4">
        <v>16366887617</v>
      </c>
      <c r="B36" s="4" t="s">
        <v>25</v>
      </c>
      <c r="C36" s="4" t="s">
        <v>26</v>
      </c>
      <c r="D36" s="4" t="s">
        <v>116</v>
      </c>
      <c r="E36" s="4" t="s">
        <v>36</v>
      </c>
      <c r="F36" s="5">
        <v>44464</v>
      </c>
      <c r="G36" s="5">
        <v>44465</v>
      </c>
      <c r="H36" s="4">
        <v>1</v>
      </c>
      <c r="I36" s="4">
        <v>1</v>
      </c>
      <c r="J36" s="4">
        <v>1</v>
      </c>
      <c r="K36" s="4" t="s">
        <v>29</v>
      </c>
      <c r="L36" s="4">
        <v>113.68</v>
      </c>
      <c r="M36" s="4">
        <v>113.68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44464</v>
      </c>
      <c r="S36" s="5">
        <v>44468</v>
      </c>
      <c r="T36" s="4" t="s">
        <v>33</v>
      </c>
      <c r="U36" s="4">
        <v>113.68</v>
      </c>
      <c r="V36" s="4">
        <v>0</v>
      </c>
      <c r="W36" s="4">
        <v>0</v>
      </c>
      <c r="X36" s="4">
        <v>2264518</v>
      </c>
    </row>
    <row r="37" s="4" customFormat="1" spans="1:25">
      <c r="A37" s="4">
        <v>16367160342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44464</v>
      </c>
      <c r="G37" s="5">
        <v>44465</v>
      </c>
      <c r="H37" s="4">
        <v>1</v>
      </c>
      <c r="I37" s="4">
        <v>1</v>
      </c>
      <c r="J37" s="4">
        <v>1</v>
      </c>
      <c r="K37" s="4" t="s">
        <v>29</v>
      </c>
      <c r="L37" s="4">
        <v>352.64</v>
      </c>
      <c r="M37" s="4">
        <v>352.64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44464</v>
      </c>
      <c r="S37" s="5">
        <v>44468</v>
      </c>
      <c r="T37" s="4" t="s">
        <v>33</v>
      </c>
      <c r="U37" s="4">
        <v>352.64</v>
      </c>
      <c r="V37" s="4">
        <v>0</v>
      </c>
      <c r="W37" s="4">
        <v>0</v>
      </c>
      <c r="X37" s="4">
        <v>2264567</v>
      </c>
      <c r="Y37" s="4">
        <v>103891372404</v>
      </c>
    </row>
    <row r="38" s="4" customFormat="1" spans="1:24">
      <c r="A38" s="4">
        <v>16367330760</v>
      </c>
      <c r="B38" s="4" t="s">
        <v>25</v>
      </c>
      <c r="C38" s="4" t="s">
        <v>26</v>
      </c>
      <c r="D38" s="4" t="s">
        <v>116</v>
      </c>
      <c r="E38" s="4" t="s">
        <v>104</v>
      </c>
      <c r="F38" s="5">
        <v>44464</v>
      </c>
      <c r="G38" s="5">
        <v>44465</v>
      </c>
      <c r="H38" s="4">
        <v>1</v>
      </c>
      <c r="I38" s="4">
        <v>1</v>
      </c>
      <c r="J38" s="4">
        <v>1</v>
      </c>
      <c r="K38" s="4" t="s">
        <v>29</v>
      </c>
      <c r="L38" s="4">
        <v>113.68</v>
      </c>
      <c r="M38" s="4">
        <v>113.68</v>
      </c>
      <c r="N38" s="4" t="s">
        <v>122</v>
      </c>
      <c r="O38" s="4" t="s">
        <v>31</v>
      </c>
      <c r="P38" s="4" t="s">
        <v>32</v>
      </c>
      <c r="Q38" s="4">
        <v>0</v>
      </c>
      <c r="R38" s="6">
        <v>44464</v>
      </c>
      <c r="S38" s="5">
        <v>44468</v>
      </c>
      <c r="T38" s="4" t="s">
        <v>33</v>
      </c>
      <c r="U38" s="4">
        <v>113.68</v>
      </c>
      <c r="V38" s="4">
        <v>0</v>
      </c>
      <c r="W38" s="4">
        <v>0</v>
      </c>
      <c r="X38" s="4">
        <v>2264604</v>
      </c>
    </row>
    <row r="39" s="4" customFormat="1" spans="1:25">
      <c r="A39" s="4">
        <v>16369681838</v>
      </c>
      <c r="B39" s="4" t="s">
        <v>25</v>
      </c>
      <c r="C39" s="4" t="s">
        <v>26</v>
      </c>
      <c r="D39" s="4" t="s">
        <v>123</v>
      </c>
      <c r="E39" s="4" t="s">
        <v>124</v>
      </c>
      <c r="F39" s="5">
        <v>44464</v>
      </c>
      <c r="G39" s="5">
        <v>44465</v>
      </c>
      <c r="H39" s="4">
        <v>1</v>
      </c>
      <c r="I39" s="4">
        <v>1</v>
      </c>
      <c r="J39" s="4">
        <v>1</v>
      </c>
      <c r="K39" s="4" t="s">
        <v>29</v>
      </c>
      <c r="L39" s="4">
        <v>206.33</v>
      </c>
      <c r="M39" s="4">
        <v>206.33</v>
      </c>
      <c r="N39" s="4" t="s">
        <v>125</v>
      </c>
      <c r="O39" s="4" t="s">
        <v>31</v>
      </c>
      <c r="P39" s="4" t="s">
        <v>32</v>
      </c>
      <c r="Q39" s="4">
        <v>0</v>
      </c>
      <c r="R39" s="6">
        <v>44464</v>
      </c>
      <c r="S39" s="5">
        <v>44468</v>
      </c>
      <c r="T39" s="4" t="s">
        <v>33</v>
      </c>
      <c r="U39" s="4">
        <v>206.33</v>
      </c>
      <c r="V39" s="4">
        <v>0</v>
      </c>
      <c r="W39" s="4">
        <v>0</v>
      </c>
      <c r="X39" s="4">
        <v>2264628</v>
      </c>
      <c r="Y39" s="4">
        <v>103891512994</v>
      </c>
    </row>
    <row r="40" s="4" customFormat="1" spans="1:24">
      <c r="A40" s="4">
        <v>16369709384</v>
      </c>
      <c r="B40" s="4" t="s">
        <v>25</v>
      </c>
      <c r="C40" s="4" t="s">
        <v>26</v>
      </c>
      <c r="D40" s="4" t="s">
        <v>126</v>
      </c>
      <c r="E40" s="4" t="s">
        <v>127</v>
      </c>
      <c r="F40" s="5">
        <v>44464</v>
      </c>
      <c r="G40" s="5">
        <v>44465</v>
      </c>
      <c r="H40" s="4">
        <v>1</v>
      </c>
      <c r="I40" s="4">
        <v>1</v>
      </c>
      <c r="J40" s="4">
        <v>1</v>
      </c>
      <c r="K40" s="4" t="s">
        <v>29</v>
      </c>
      <c r="L40" s="4">
        <v>199.96</v>
      </c>
      <c r="M40" s="4">
        <v>199.96</v>
      </c>
      <c r="N40" s="4" t="s">
        <v>128</v>
      </c>
      <c r="O40" s="4" t="s">
        <v>31</v>
      </c>
      <c r="P40" s="4" t="s">
        <v>32</v>
      </c>
      <c r="Q40" s="4">
        <v>0</v>
      </c>
      <c r="R40" s="6">
        <v>44464</v>
      </c>
      <c r="S40" s="5">
        <v>44468</v>
      </c>
      <c r="T40" s="4" t="s">
        <v>33</v>
      </c>
      <c r="U40" s="4">
        <v>199.96</v>
      </c>
      <c r="V40" s="4">
        <v>0</v>
      </c>
      <c r="W40" s="4">
        <v>0</v>
      </c>
      <c r="X40" s="4">
        <v>2264632</v>
      </c>
    </row>
    <row r="41" s="4" customFormat="1" spans="1:24">
      <c r="A41" s="4">
        <v>16370203869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44464</v>
      </c>
      <c r="G41" s="5">
        <v>44465</v>
      </c>
      <c r="H41" s="4">
        <v>2</v>
      </c>
      <c r="I41" s="4">
        <v>1</v>
      </c>
      <c r="J41" s="4">
        <v>2</v>
      </c>
      <c r="K41" s="4" t="s">
        <v>29</v>
      </c>
      <c r="L41" s="4">
        <v>324.8</v>
      </c>
      <c r="M41" s="4">
        <v>324.8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44464</v>
      </c>
      <c r="S41" s="5">
        <v>44468</v>
      </c>
      <c r="T41" s="4" t="s">
        <v>33</v>
      </c>
      <c r="U41" s="4">
        <v>324.8</v>
      </c>
      <c r="V41" s="4">
        <v>0</v>
      </c>
      <c r="W41" s="4">
        <v>0</v>
      </c>
      <c r="X41" s="4">
        <v>2264687</v>
      </c>
    </row>
    <row r="42" s="4" customFormat="1" spans="1:23">
      <c r="A42" s="4">
        <v>16370319337</v>
      </c>
      <c r="B42" s="4" t="s">
        <v>25</v>
      </c>
      <c r="C42" s="4" t="s">
        <v>26</v>
      </c>
      <c r="D42" s="4" t="s">
        <v>116</v>
      </c>
      <c r="E42" s="4" t="s">
        <v>104</v>
      </c>
      <c r="F42" s="5">
        <v>44464</v>
      </c>
      <c r="G42" s="5">
        <v>44465</v>
      </c>
      <c r="H42" s="4">
        <v>1</v>
      </c>
      <c r="I42" s="4">
        <v>1</v>
      </c>
      <c r="J42" s="4">
        <v>1</v>
      </c>
      <c r="K42" s="4" t="s">
        <v>29</v>
      </c>
      <c r="L42" s="4">
        <v>113.68</v>
      </c>
      <c r="M42" s="4">
        <v>113.68</v>
      </c>
      <c r="N42" s="4" t="s">
        <v>132</v>
      </c>
      <c r="O42" s="4" t="s">
        <v>31</v>
      </c>
      <c r="P42" s="4" t="s">
        <v>32</v>
      </c>
      <c r="Q42" s="4">
        <v>0</v>
      </c>
      <c r="R42" s="6">
        <v>44464</v>
      </c>
      <c r="S42" s="5">
        <v>44468</v>
      </c>
      <c r="T42" s="4" t="s">
        <v>33</v>
      </c>
      <c r="U42" s="4">
        <v>113.68</v>
      </c>
      <c r="V42" s="4">
        <v>0</v>
      </c>
      <c r="W42" s="4">
        <v>0</v>
      </c>
    </row>
    <row r="43" s="4" customFormat="1" spans="1:25">
      <c r="A43" s="4">
        <v>16370374046</v>
      </c>
      <c r="B43" s="4" t="s">
        <v>25</v>
      </c>
      <c r="C43" s="4" t="s">
        <v>26</v>
      </c>
      <c r="D43" s="4" t="s">
        <v>133</v>
      </c>
      <c r="E43" s="4" t="s">
        <v>134</v>
      </c>
      <c r="F43" s="5">
        <v>44464</v>
      </c>
      <c r="G43" s="5">
        <v>44465</v>
      </c>
      <c r="H43" s="4">
        <v>1</v>
      </c>
      <c r="I43" s="4">
        <v>1</v>
      </c>
      <c r="J43" s="4">
        <v>1</v>
      </c>
      <c r="K43" s="4" t="s">
        <v>29</v>
      </c>
      <c r="L43" s="4">
        <v>395.34</v>
      </c>
      <c r="M43" s="4">
        <v>395.34</v>
      </c>
      <c r="N43" s="4" t="s">
        <v>135</v>
      </c>
      <c r="O43" s="4" t="s">
        <v>31</v>
      </c>
      <c r="P43" s="4" t="s">
        <v>32</v>
      </c>
      <c r="Q43" s="4">
        <v>0</v>
      </c>
      <c r="R43" s="6">
        <v>44464</v>
      </c>
      <c r="S43" s="5">
        <v>44468</v>
      </c>
      <c r="T43" s="4" t="s">
        <v>33</v>
      </c>
      <c r="U43" s="4">
        <v>395.34</v>
      </c>
      <c r="V43" s="4">
        <v>0</v>
      </c>
      <c r="W43" s="4">
        <v>0</v>
      </c>
      <c r="X43" s="4">
        <v>2264719</v>
      </c>
      <c r="Y43" s="4">
        <v>103891708764</v>
      </c>
    </row>
    <row r="44" s="4" customFormat="1" spans="1:24">
      <c r="A44" s="4">
        <v>16371283354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44464</v>
      </c>
      <c r="G44" s="5">
        <v>44465</v>
      </c>
      <c r="H44" s="4">
        <v>1</v>
      </c>
      <c r="I44" s="4">
        <v>1</v>
      </c>
      <c r="J44" s="4">
        <v>1</v>
      </c>
      <c r="K44" s="4" t="s">
        <v>29</v>
      </c>
      <c r="L44" s="4">
        <v>110.64</v>
      </c>
      <c r="M44" s="4">
        <v>110.64</v>
      </c>
      <c r="N44" s="4" t="s">
        <v>138</v>
      </c>
      <c r="O44" s="4" t="s">
        <v>31</v>
      </c>
      <c r="P44" s="4" t="s">
        <v>32</v>
      </c>
      <c r="Q44" s="4">
        <v>0</v>
      </c>
      <c r="R44" s="6">
        <v>44464</v>
      </c>
      <c r="S44" s="5">
        <v>44468</v>
      </c>
      <c r="T44" s="4" t="s">
        <v>33</v>
      </c>
      <c r="U44" s="4">
        <v>110.64</v>
      </c>
      <c r="V44" s="4">
        <v>0</v>
      </c>
      <c r="W44" s="4">
        <v>0</v>
      </c>
      <c r="X44" s="4">
        <v>2264889</v>
      </c>
    </row>
    <row r="45" s="4" customFormat="1" spans="1:24">
      <c r="A45" s="4">
        <v>16007395875</v>
      </c>
      <c r="B45" s="4" t="s">
        <v>25</v>
      </c>
      <c r="C45" s="4" t="s">
        <v>139</v>
      </c>
      <c r="D45" s="4" t="s">
        <v>140</v>
      </c>
      <c r="E45" s="4" t="s">
        <v>141</v>
      </c>
      <c r="F45" s="5">
        <v>44411</v>
      </c>
      <c r="G45" s="5">
        <v>44412</v>
      </c>
      <c r="H45" s="4">
        <v>1</v>
      </c>
      <c r="I45" s="4">
        <v>1</v>
      </c>
      <c r="J45" s="4">
        <v>1</v>
      </c>
      <c r="K45" s="4" t="s">
        <v>29</v>
      </c>
      <c r="L45" s="4">
        <v>230.32</v>
      </c>
      <c r="M45" s="4">
        <v>230.32</v>
      </c>
      <c r="N45" s="4" t="s">
        <v>142</v>
      </c>
      <c r="O45" s="4" t="s">
        <v>31</v>
      </c>
      <c r="P45" s="4" t="s">
        <v>32</v>
      </c>
      <c r="Q45" s="4">
        <v>0</v>
      </c>
      <c r="R45" s="6">
        <v>44411</v>
      </c>
      <c r="S45" s="5">
        <v>44468</v>
      </c>
      <c r="T45" s="4" t="s">
        <v>33</v>
      </c>
      <c r="U45" s="4">
        <v>230.32</v>
      </c>
      <c r="V45" s="4">
        <v>0</v>
      </c>
      <c r="W45" s="4">
        <v>0</v>
      </c>
      <c r="X45" s="4">
        <v>2216510</v>
      </c>
    </row>
    <row r="46" s="4" customFormat="1" spans="1:24">
      <c r="A46" s="4">
        <v>15895933187</v>
      </c>
      <c r="B46" s="4" t="s">
        <v>25</v>
      </c>
      <c r="C46" s="4" t="s">
        <v>139</v>
      </c>
      <c r="D46" s="4" t="s">
        <v>143</v>
      </c>
      <c r="E46" s="4" t="s">
        <v>144</v>
      </c>
      <c r="F46" s="5">
        <v>44400</v>
      </c>
      <c r="G46" s="5">
        <v>44402</v>
      </c>
      <c r="H46" s="4">
        <v>1</v>
      </c>
      <c r="I46" s="4">
        <v>2</v>
      </c>
      <c r="J46" s="4">
        <v>2</v>
      </c>
      <c r="K46" s="4" t="s">
        <v>29</v>
      </c>
      <c r="L46" s="4">
        <v>60</v>
      </c>
      <c r="M46" s="4">
        <v>60</v>
      </c>
      <c r="N46" s="4" t="s">
        <v>145</v>
      </c>
      <c r="O46" s="4" t="s">
        <v>31</v>
      </c>
      <c r="P46" s="4" t="s">
        <v>32</v>
      </c>
      <c r="Q46" s="4">
        <v>0</v>
      </c>
      <c r="R46" s="6">
        <v>44399</v>
      </c>
      <c r="S46" s="5">
        <v>44468</v>
      </c>
      <c r="T46" s="4" t="s">
        <v>33</v>
      </c>
      <c r="U46" s="4">
        <v>60</v>
      </c>
      <c r="V46" s="4">
        <v>0</v>
      </c>
      <c r="W46" s="4">
        <v>0</v>
      </c>
      <c r="X46" s="4">
        <v>2205359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24" workbookViewId="0">
      <selection activeCell="A47" sqref="A47:A50"/>
    </sheetView>
  </sheetViews>
  <sheetFormatPr defaultColWidth="9" defaultRowHeight="13.5"/>
  <cols>
    <col min="1" max="1" width="14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spans="1:9">
      <c r="A2" s="4">
        <v>16263557130</v>
      </c>
      <c r="B2" s="5">
        <v>44463</v>
      </c>
      <c r="C2" s="5">
        <v>44465</v>
      </c>
      <c r="D2" s="4">
        <v>366.11</v>
      </c>
      <c r="E2" s="4" t="str">
        <f>VLOOKUP(A2,HOP!A:L,12,0)</f>
        <v>366.11</v>
      </c>
      <c r="F2" s="4" t="str">
        <f>VLOOKUP(A2,HOP!A:C,3,0)</f>
        <v>2250696</v>
      </c>
      <c r="G2" s="4">
        <f>D2-E2</f>
        <v>0</v>
      </c>
      <c r="H2" s="4" t="str">
        <f>$H$1&amp;F2</f>
        <v>，2250696</v>
      </c>
      <c r="I2" s="4" t="str">
        <f>VLOOKUP(A2,HOP!A:T,20,0)</f>
        <v>直连</v>
      </c>
    </row>
    <row r="3" s="4" customFormat="1" hidden="1" spans="1:9">
      <c r="A3" s="4">
        <v>16284441146</v>
      </c>
      <c r="B3" s="5">
        <v>44462</v>
      </c>
      <c r="C3" s="5">
        <v>44465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16285981210</v>
      </c>
      <c r="B4" s="5">
        <v>44464</v>
      </c>
      <c r="C4" s="5">
        <v>44465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16309984462</v>
      </c>
      <c r="B5" s="5">
        <v>44463</v>
      </c>
      <c r="C5" s="5">
        <v>44465</v>
      </c>
      <c r="D5" s="4">
        <v>1834.4</v>
      </c>
      <c r="E5" s="4" t="str">
        <f>VLOOKUP(A5,HOP!A:L,12,0)</f>
        <v>1834.40</v>
      </c>
      <c r="F5" s="4" t="str">
        <f>VLOOKUP(A5,HOP!A:C,3,0)</f>
        <v>2257456</v>
      </c>
      <c r="G5" s="4">
        <f>D5-E5</f>
        <v>0</v>
      </c>
      <c r="H5" s="4" t="str">
        <f>$H$1&amp;F5</f>
        <v>，2257456</v>
      </c>
      <c r="I5" s="4" t="str">
        <f>VLOOKUP(A5,HOP!A:T,20,0)</f>
        <v>直连</v>
      </c>
    </row>
    <row r="6" s="4" customFormat="1" spans="1:9">
      <c r="A6" s="4">
        <v>16321618290</v>
      </c>
      <c r="B6" s="5">
        <v>44464</v>
      </c>
      <c r="C6" s="5">
        <v>44465</v>
      </c>
      <c r="D6" s="4">
        <v>147.41</v>
      </c>
      <c r="E6" s="4" t="str">
        <f>VLOOKUP(A6,HOP!A:L,12,0)</f>
        <v>147.41</v>
      </c>
      <c r="F6" s="4" t="str">
        <f>VLOOKUP(A6,HOP!A:C,3,0)</f>
        <v>2259181</v>
      </c>
      <c r="G6" s="4">
        <f>D6-E6</f>
        <v>0</v>
      </c>
      <c r="H6" s="4" t="str">
        <f>$H$1&amp;F6</f>
        <v>，2259181</v>
      </c>
      <c r="I6" s="4" t="str">
        <f>VLOOKUP(A6,HOP!A:T,20,0)</f>
        <v>直连</v>
      </c>
    </row>
    <row r="7" s="4" customFormat="1" spans="1:9">
      <c r="A7" s="4">
        <v>16324756243</v>
      </c>
      <c r="B7" s="5">
        <v>44463</v>
      </c>
      <c r="C7" s="5">
        <v>44465</v>
      </c>
      <c r="D7" s="4">
        <v>50</v>
      </c>
      <c r="E7" s="4" t="str">
        <f>VLOOKUP(A7,HOP!A:L,12,0)</f>
        <v>50.00</v>
      </c>
      <c r="F7" s="4" t="str">
        <f>VLOOKUP(A7,HOP!A:C,3,0)</f>
        <v>2259482</v>
      </c>
      <c r="G7" s="4">
        <f>D7-E7</f>
        <v>0</v>
      </c>
      <c r="H7" s="4" t="str">
        <f>$H$1&amp;F7</f>
        <v>，2259482</v>
      </c>
      <c r="I7" s="4" t="str">
        <f>VLOOKUP(A7,HOP!A:T,20,0)</f>
        <v>直连</v>
      </c>
    </row>
    <row r="8" s="4" customFormat="1" spans="1:9">
      <c r="A8" s="4">
        <v>16341226889</v>
      </c>
      <c r="B8" s="5">
        <v>44464</v>
      </c>
      <c r="C8" s="5">
        <v>44465</v>
      </c>
      <c r="D8" s="4">
        <v>324.25</v>
      </c>
      <c r="E8" s="4" t="str">
        <f>VLOOKUP(A8,HOP!A:L,12,0)</f>
        <v>324.25</v>
      </c>
      <c r="F8" s="4" t="str">
        <f>VLOOKUP(A8,HOP!A:C,3,0)</f>
        <v>2261316</v>
      </c>
      <c r="G8" s="4">
        <f>D8-E8</f>
        <v>0</v>
      </c>
      <c r="H8" s="4" t="str">
        <f>$H$1&amp;F8</f>
        <v>，2261316</v>
      </c>
      <c r="I8" s="4" t="str">
        <f>VLOOKUP(A8,HOP!A:T,20,0)</f>
        <v>直连</v>
      </c>
    </row>
    <row r="9" s="4" customFormat="1" spans="1:9">
      <c r="A9" s="4">
        <v>16346372934</v>
      </c>
      <c r="B9" s="5">
        <v>44464</v>
      </c>
      <c r="C9" s="5">
        <v>44465</v>
      </c>
      <c r="D9" s="4">
        <v>276.33</v>
      </c>
      <c r="E9" s="4" t="str">
        <f>VLOOKUP(A9,HOP!A:L,12,0)</f>
        <v>276.33</v>
      </c>
      <c r="F9" s="4" t="str">
        <f>VLOOKUP(A9,HOP!A:C,3,0)</f>
        <v>2261920</v>
      </c>
      <c r="G9" s="4">
        <f>D9-E9</f>
        <v>0</v>
      </c>
      <c r="H9" s="4" t="str">
        <f>$H$1&amp;F9</f>
        <v>，2261920</v>
      </c>
      <c r="I9" s="4" t="str">
        <f>VLOOKUP(A9,HOP!A:T,20,0)</f>
        <v>直连</v>
      </c>
    </row>
    <row r="10" s="4" customFormat="1" spans="1:9">
      <c r="A10" s="4">
        <v>16347682291</v>
      </c>
      <c r="B10" s="5">
        <v>44464</v>
      </c>
      <c r="C10" s="5">
        <v>44465</v>
      </c>
      <c r="D10" s="4">
        <v>194.86</v>
      </c>
      <c r="E10" s="4" t="str">
        <f>VLOOKUP(A10,HOP!A:L,12,0)</f>
        <v>194.86</v>
      </c>
      <c r="F10" s="4" t="str">
        <f>VLOOKUP(A10,HOP!A:C,3,0)</f>
        <v>2262155</v>
      </c>
      <c r="G10" s="4">
        <f>D10-E10</f>
        <v>0</v>
      </c>
      <c r="H10" s="4" t="str">
        <f>$H$1&amp;F10</f>
        <v>，2262155</v>
      </c>
      <c r="I10" s="4" t="str">
        <f>VLOOKUP(A10,HOP!A:T,20,0)</f>
        <v>直连</v>
      </c>
    </row>
    <row r="11" s="4" customFormat="1" spans="1:9">
      <c r="A11" s="4">
        <v>16347693174</v>
      </c>
      <c r="B11" s="5">
        <v>44464</v>
      </c>
      <c r="C11" s="5">
        <v>44465</v>
      </c>
      <c r="D11" s="4">
        <v>194.86</v>
      </c>
      <c r="E11" s="4" t="str">
        <f>VLOOKUP(A11,HOP!A:L,12,0)</f>
        <v>194.86</v>
      </c>
      <c r="F11" s="4" t="str">
        <f>VLOOKUP(A11,HOP!A:C,3,0)</f>
        <v>2262156</v>
      </c>
      <c r="G11" s="4">
        <f>D11-E11</f>
        <v>0</v>
      </c>
      <c r="H11" s="4" t="str">
        <f>$H$1&amp;F11</f>
        <v>，2262156</v>
      </c>
      <c r="I11" s="4" t="str">
        <f>VLOOKUP(A11,HOP!A:T,20,0)</f>
        <v>直连</v>
      </c>
    </row>
    <row r="12" s="4" customFormat="1" spans="1:9">
      <c r="A12" s="4">
        <v>16352445350</v>
      </c>
      <c r="B12" s="5">
        <v>44464</v>
      </c>
      <c r="C12" s="5">
        <v>44465</v>
      </c>
      <c r="D12" s="4">
        <v>262.93</v>
      </c>
      <c r="E12" s="4" t="str">
        <f>VLOOKUP(A12,HOP!A:L,12,0)</f>
        <v>262.93</v>
      </c>
      <c r="F12" s="4" t="str">
        <f>VLOOKUP(A12,HOP!A:C,3,0)</f>
        <v>2262521</v>
      </c>
      <c r="G12" s="4">
        <f>D12-E12</f>
        <v>0</v>
      </c>
      <c r="H12" s="4" t="str">
        <f>$H$1&amp;F12</f>
        <v>，2262521</v>
      </c>
      <c r="I12" s="4" t="str">
        <f>VLOOKUP(A12,HOP!A:T,20,0)</f>
        <v>直连</v>
      </c>
    </row>
    <row r="13" s="4" customFormat="1" spans="1:9">
      <c r="A13" s="4">
        <v>16358504553</v>
      </c>
      <c r="B13" s="5">
        <v>44464</v>
      </c>
      <c r="C13" s="5">
        <v>44465</v>
      </c>
      <c r="D13" s="4">
        <v>960.19</v>
      </c>
      <c r="E13" s="4" t="str">
        <f>VLOOKUP(A13,HOP!A:L,12,0)</f>
        <v>960.19</v>
      </c>
      <c r="F13" s="4" t="str">
        <f>VLOOKUP(A13,HOP!A:C,3,0)</f>
        <v>2263283</v>
      </c>
      <c r="G13" s="4">
        <f>D13-E13</f>
        <v>0</v>
      </c>
      <c r="H13" s="4" t="str">
        <f>$H$1&amp;F13</f>
        <v>，2263283</v>
      </c>
      <c r="I13" s="4" t="str">
        <f>VLOOKUP(A13,HOP!A:T,20,0)</f>
        <v>直连</v>
      </c>
    </row>
    <row r="14" s="4" customFormat="1" spans="1:9">
      <c r="A14" s="4">
        <v>16358905535</v>
      </c>
      <c r="B14" s="5">
        <v>44464</v>
      </c>
      <c r="C14" s="5">
        <v>44465</v>
      </c>
      <c r="D14" s="4">
        <v>313.9</v>
      </c>
      <c r="E14" s="4" t="str">
        <f>VLOOKUP(A14,HOP!A:L,12,0)</f>
        <v>313.90</v>
      </c>
      <c r="F14" s="4" t="str">
        <f>VLOOKUP(A14,HOP!A:C,3,0)</f>
        <v>2263350</v>
      </c>
      <c r="G14" s="4">
        <f>D14-E14</f>
        <v>0</v>
      </c>
      <c r="H14" s="4" t="str">
        <f>$H$1&amp;F14</f>
        <v>，2263350</v>
      </c>
      <c r="I14" s="4" t="str">
        <f>VLOOKUP(A14,HOP!A:T,20,0)</f>
        <v>直连</v>
      </c>
    </row>
    <row r="15" s="4" customFormat="1" spans="1:9">
      <c r="A15" s="4">
        <v>16360017554</v>
      </c>
      <c r="B15" s="5">
        <v>44464</v>
      </c>
      <c r="C15" s="5">
        <v>44465</v>
      </c>
      <c r="D15" s="4">
        <v>208.62</v>
      </c>
      <c r="E15" s="4" t="str">
        <f>VLOOKUP(A15,HOP!A:L,12,0)</f>
        <v>208.62</v>
      </c>
      <c r="F15" s="4" t="str">
        <f>VLOOKUP(A15,HOP!A:C,3,0)</f>
        <v>2263573</v>
      </c>
      <c r="G15" s="4">
        <f>D15-E15</f>
        <v>0</v>
      </c>
      <c r="H15" s="4" t="str">
        <f>$H$1&amp;F15</f>
        <v>，2263573</v>
      </c>
      <c r="I15" s="4" t="str">
        <f>VLOOKUP(A15,HOP!A:T,20,0)</f>
        <v>直连</v>
      </c>
    </row>
    <row r="16" s="4" customFormat="1" spans="1:9">
      <c r="A16" s="4">
        <v>16360190505</v>
      </c>
      <c r="B16" s="5">
        <v>44464</v>
      </c>
      <c r="C16" s="5">
        <v>44465</v>
      </c>
      <c r="D16" s="4">
        <v>310.76</v>
      </c>
      <c r="E16" s="4" t="str">
        <f>VLOOKUP(A16,HOP!A:L,12,0)</f>
        <v>310.76</v>
      </c>
      <c r="F16" s="4" t="str">
        <f>VLOOKUP(A16,HOP!A:C,3,0)</f>
        <v>2263612</v>
      </c>
      <c r="G16" s="4">
        <f>D16-E16</f>
        <v>0</v>
      </c>
      <c r="H16" s="4" t="str">
        <f>$H$1&amp;F16</f>
        <v>，2263612</v>
      </c>
      <c r="I16" s="4" t="str">
        <f>VLOOKUP(A16,HOP!A:T,20,0)</f>
        <v>直连</v>
      </c>
    </row>
    <row r="17" s="4" customFormat="1" spans="1:9">
      <c r="A17" s="4">
        <v>16360232147</v>
      </c>
      <c r="B17" s="5">
        <v>44463</v>
      </c>
      <c r="C17" s="5">
        <v>44465</v>
      </c>
      <c r="D17" s="4">
        <v>2123.04</v>
      </c>
      <c r="E17" s="4" t="str">
        <f>VLOOKUP(A17,HOP!A:L,12,0)</f>
        <v>2123.04</v>
      </c>
      <c r="F17" s="4" t="str">
        <f>VLOOKUP(A17,HOP!A:C,3,0)</f>
        <v>2263620</v>
      </c>
      <c r="G17" s="4">
        <f>D17-E17</f>
        <v>0</v>
      </c>
      <c r="H17" s="4" t="str">
        <f>$H$1&amp;F17</f>
        <v>，2263620</v>
      </c>
      <c r="I17" s="4" t="str">
        <f>VLOOKUP(A17,HOP!A:T,20,0)</f>
        <v>直连</v>
      </c>
    </row>
    <row r="18" s="4" customFormat="1" spans="1:9">
      <c r="A18" s="4">
        <v>16363483014</v>
      </c>
      <c r="B18" s="5">
        <v>44464</v>
      </c>
      <c r="C18" s="5">
        <v>44465</v>
      </c>
      <c r="D18" s="4">
        <v>116.73</v>
      </c>
      <c r="E18" s="4" t="str">
        <f>VLOOKUP(A18,HOP!A:L,12,0)</f>
        <v>116.73</v>
      </c>
      <c r="F18" s="4" t="str">
        <f>VLOOKUP(A18,HOP!A:C,3,0)</f>
        <v>2263887</v>
      </c>
      <c r="G18" s="4">
        <f>D18-E18</f>
        <v>0</v>
      </c>
      <c r="H18" s="4" t="str">
        <f>$H$1&amp;F18</f>
        <v>，2263887</v>
      </c>
      <c r="I18" s="4" t="str">
        <f>VLOOKUP(A18,HOP!A:T,20,0)</f>
        <v>直连</v>
      </c>
    </row>
    <row r="19" s="4" customFormat="1" spans="1:9">
      <c r="A19" s="4">
        <v>16364386347</v>
      </c>
      <c r="B19" s="5">
        <v>44464</v>
      </c>
      <c r="C19" s="5">
        <v>44465</v>
      </c>
      <c r="D19" s="4">
        <v>180.62</v>
      </c>
      <c r="E19" s="4" t="str">
        <f>VLOOKUP(A19,HOP!A:L,12,0)</f>
        <v>180.62</v>
      </c>
      <c r="F19" s="4" t="str">
        <f>VLOOKUP(A19,HOP!A:C,3,0)</f>
        <v>2264100</v>
      </c>
      <c r="G19" s="4">
        <f>D19-E19</f>
        <v>0</v>
      </c>
      <c r="H19" s="4" t="str">
        <f>$H$1&amp;F19</f>
        <v>，2264100</v>
      </c>
      <c r="I19" s="4" t="str">
        <f>VLOOKUP(A19,HOP!A:T,20,0)</f>
        <v>直连</v>
      </c>
    </row>
    <row r="20" s="4" customFormat="1" hidden="1" spans="1:9">
      <c r="A20" s="4">
        <v>16364390090</v>
      </c>
      <c r="B20" s="5">
        <v>44464</v>
      </c>
      <c r="C20" s="5">
        <v>44465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>D20-E20</f>
        <v>#N/A</v>
      </c>
      <c r="H20" s="4" t="e">
        <f>$H$1&amp;F20</f>
        <v>#N/A</v>
      </c>
      <c r="I20" s="4" t="e">
        <f>VLOOKUP(A20,HOP!A:T,20,0)</f>
        <v>#N/A</v>
      </c>
    </row>
    <row r="21" s="4" customFormat="1" spans="1:9">
      <c r="A21" s="4">
        <v>16364416262</v>
      </c>
      <c r="B21" s="5">
        <v>44464</v>
      </c>
      <c r="C21" s="5">
        <v>44465</v>
      </c>
      <c r="D21" s="4">
        <v>960.19</v>
      </c>
      <c r="E21" s="4" t="str">
        <f>VLOOKUP(A21,HOP!A:L,12,0)</f>
        <v>960.19</v>
      </c>
      <c r="F21" s="4" t="str">
        <f>VLOOKUP(A21,HOP!A:C,3,0)</f>
        <v>2264111</v>
      </c>
      <c r="G21" s="4">
        <f>D21-E21</f>
        <v>0</v>
      </c>
      <c r="H21" s="4" t="str">
        <f>$H$1&amp;F21</f>
        <v>，2264111</v>
      </c>
      <c r="I21" s="4" t="str">
        <f>VLOOKUP(A21,HOP!A:T,20,0)</f>
        <v>直连</v>
      </c>
    </row>
    <row r="22" s="4" customFormat="1" spans="1:9">
      <c r="A22" s="4">
        <v>16364509204</v>
      </c>
      <c r="B22" s="5">
        <v>44464</v>
      </c>
      <c r="C22" s="5">
        <v>44465</v>
      </c>
      <c r="D22" s="4">
        <v>231.42</v>
      </c>
      <c r="E22" s="4" t="str">
        <f>VLOOKUP(A22,HOP!A:L,12,0)</f>
        <v>231.42</v>
      </c>
      <c r="F22" s="4" t="str">
        <f>VLOOKUP(A22,HOP!A:C,3,0)</f>
        <v>2264127</v>
      </c>
      <c r="G22" s="4">
        <f>D22-E22</f>
        <v>0</v>
      </c>
      <c r="H22" s="4" t="str">
        <f>$H$1&amp;F22</f>
        <v>，2264127</v>
      </c>
      <c r="I22" s="4" t="str">
        <f>VLOOKUP(A22,HOP!A:T,20,0)</f>
        <v>直连</v>
      </c>
    </row>
    <row r="23" s="4" customFormat="1" spans="1:9">
      <c r="A23" s="4">
        <v>16365091361</v>
      </c>
      <c r="B23" s="5">
        <v>44464</v>
      </c>
      <c r="C23" s="5">
        <v>44465</v>
      </c>
      <c r="D23" s="4">
        <v>116.73</v>
      </c>
      <c r="E23" s="4" t="str">
        <f>VLOOKUP(A23,HOP!A:L,12,0)</f>
        <v>116.73</v>
      </c>
      <c r="F23" s="4" t="str">
        <f>VLOOKUP(A23,HOP!A:C,3,0)</f>
        <v>2264217</v>
      </c>
      <c r="G23" s="4">
        <f>D23-E23</f>
        <v>0</v>
      </c>
      <c r="H23" s="4" t="str">
        <f>$H$1&amp;F23</f>
        <v>，2264217</v>
      </c>
      <c r="I23" s="4" t="str">
        <f>VLOOKUP(A23,HOP!A:T,20,0)</f>
        <v>直连</v>
      </c>
    </row>
    <row r="24" s="4" customFormat="1" spans="1:9">
      <c r="A24" s="4">
        <v>16365169411</v>
      </c>
      <c r="B24" s="5">
        <v>44464</v>
      </c>
      <c r="C24" s="5">
        <v>44465</v>
      </c>
      <c r="D24" s="4">
        <v>430.44</v>
      </c>
      <c r="E24" s="4" t="str">
        <f>VLOOKUP(A24,HOP!A:L,12,0)</f>
        <v>430.44</v>
      </c>
      <c r="F24" s="4" t="str">
        <f>VLOOKUP(A24,HOP!A:C,3,0)</f>
        <v>2264229</v>
      </c>
      <c r="G24" s="4">
        <f>D24-E24</f>
        <v>0</v>
      </c>
      <c r="H24" s="4" t="str">
        <f>$H$1&amp;F24</f>
        <v>，2264229</v>
      </c>
      <c r="I24" s="4" t="str">
        <f>VLOOKUP(A24,HOP!A:T,20,0)</f>
        <v>直采</v>
      </c>
    </row>
    <row r="25" s="4" customFormat="1" spans="1:9">
      <c r="A25" s="4">
        <v>16365219653</v>
      </c>
      <c r="B25" s="5">
        <v>44464</v>
      </c>
      <c r="C25" s="5">
        <v>44465</v>
      </c>
      <c r="D25" s="4">
        <v>267.52</v>
      </c>
      <c r="E25" s="4" t="str">
        <f>VLOOKUP(A25,HOP!A:L,12,0)</f>
        <v>267.52</v>
      </c>
      <c r="F25" s="4" t="str">
        <f>VLOOKUP(A25,HOP!A:C,3,0)</f>
        <v>2264237</v>
      </c>
      <c r="G25" s="4">
        <f>D25-E25</f>
        <v>0</v>
      </c>
      <c r="H25" s="4" t="str">
        <f>$H$1&amp;F25</f>
        <v>，2264237</v>
      </c>
      <c r="I25" s="4" t="str">
        <f>VLOOKUP(A25,HOP!A:T,20,0)</f>
        <v>直连</v>
      </c>
    </row>
    <row r="26" s="4" customFormat="1" spans="1:9">
      <c r="A26" s="4">
        <v>16365496765</v>
      </c>
      <c r="B26" s="5">
        <v>44464</v>
      </c>
      <c r="C26" s="5">
        <v>44465</v>
      </c>
      <c r="D26" s="4">
        <v>182.6</v>
      </c>
      <c r="E26" s="4" t="str">
        <f>VLOOKUP(A26,HOP!A:L,12,0)</f>
        <v>182.60</v>
      </c>
      <c r="F26" s="4" t="str">
        <f>VLOOKUP(A26,HOP!A:C,3,0)</f>
        <v>2264273</v>
      </c>
      <c r="G26" s="4">
        <f>D26-E26</f>
        <v>0</v>
      </c>
      <c r="H26" s="4" t="str">
        <f>$H$1&amp;F26</f>
        <v>，2264273</v>
      </c>
      <c r="I26" s="4" t="str">
        <f>VLOOKUP(A26,HOP!A:T,20,0)</f>
        <v>直连</v>
      </c>
    </row>
    <row r="27" s="4" customFormat="1" spans="1:9">
      <c r="A27" s="4">
        <v>16365794390</v>
      </c>
      <c r="B27" s="5">
        <v>44464</v>
      </c>
      <c r="C27" s="5">
        <v>44465</v>
      </c>
      <c r="D27" s="4">
        <v>117.16</v>
      </c>
      <c r="E27" s="4" t="str">
        <f>VLOOKUP(A27,HOP!A:L,12,0)</f>
        <v>117.16</v>
      </c>
      <c r="F27" s="4" t="str">
        <f>VLOOKUP(A27,HOP!A:C,3,0)</f>
        <v>2264328</v>
      </c>
      <c r="G27" s="4">
        <f t="shared" ref="G27:G42" si="0">D27-E27</f>
        <v>0</v>
      </c>
      <c r="H27" s="4" t="str">
        <f t="shared" ref="H27:H42" si="1">$H$1&amp;F27</f>
        <v>，2264328</v>
      </c>
      <c r="I27" s="4" t="str">
        <f>VLOOKUP(A27,HOP!A:T,20,0)</f>
        <v>直连</v>
      </c>
    </row>
    <row r="28" s="4" customFormat="1" spans="1:9">
      <c r="A28" s="4">
        <v>16364169073</v>
      </c>
      <c r="B28" s="5">
        <v>44464</v>
      </c>
      <c r="C28" s="5">
        <v>44465</v>
      </c>
      <c r="D28" s="4">
        <v>150.22</v>
      </c>
      <c r="E28" s="4" t="str">
        <f>VLOOKUP(A28,HOP!A:L,12,0)</f>
        <v>150.22</v>
      </c>
      <c r="F28" s="4" t="str">
        <f>VLOOKUP(A28,HOP!A:C,3,0)</f>
        <v>2264432</v>
      </c>
      <c r="G28" s="4">
        <f t="shared" si="0"/>
        <v>0</v>
      </c>
      <c r="H28" s="4" t="str">
        <f t="shared" si="1"/>
        <v>，2264432</v>
      </c>
      <c r="I28" s="4" t="str">
        <f>VLOOKUP(A28,HOP!A:T,20,0)</f>
        <v>直连</v>
      </c>
    </row>
    <row r="29" s="4" customFormat="1" spans="1:9">
      <c r="A29" s="4">
        <v>16366434542</v>
      </c>
      <c r="B29" s="5">
        <v>44464</v>
      </c>
      <c r="C29" s="5">
        <v>44465</v>
      </c>
      <c r="D29" s="4">
        <v>170.52</v>
      </c>
      <c r="E29" s="4" t="str">
        <f>VLOOKUP(A29,HOP!A:L,12,0)</f>
        <v>170.52</v>
      </c>
      <c r="F29" s="4" t="str">
        <f>VLOOKUP(A29,HOP!A:C,3,0)</f>
        <v>2264444</v>
      </c>
      <c r="G29" s="4">
        <f t="shared" si="0"/>
        <v>0</v>
      </c>
      <c r="H29" s="4" t="str">
        <f t="shared" si="1"/>
        <v>，2264444</v>
      </c>
      <c r="I29" s="4" t="str">
        <f>VLOOKUP(A29,HOP!A:T,20,0)</f>
        <v>直连</v>
      </c>
    </row>
    <row r="30" s="4" customFormat="1" spans="1:9">
      <c r="A30" s="4">
        <v>16366472264</v>
      </c>
      <c r="B30" s="5">
        <v>44464</v>
      </c>
      <c r="C30" s="5">
        <v>44465</v>
      </c>
      <c r="D30" s="4">
        <v>150.22</v>
      </c>
      <c r="E30" s="4" t="str">
        <f>VLOOKUP(A30,HOP!A:L,12,0)</f>
        <v>150.22</v>
      </c>
      <c r="F30" s="4" t="str">
        <f>VLOOKUP(A30,HOP!A:C,3,0)</f>
        <v>2264456</v>
      </c>
      <c r="G30" s="4">
        <f t="shared" si="0"/>
        <v>0</v>
      </c>
      <c r="H30" s="4" t="str">
        <f t="shared" si="1"/>
        <v>，2264456</v>
      </c>
      <c r="I30" s="4" t="str">
        <f>VLOOKUP(A30,HOP!A:T,20,0)</f>
        <v>直连</v>
      </c>
    </row>
    <row r="31" s="4" customFormat="1" spans="1:9">
      <c r="A31" s="4">
        <v>16366878413</v>
      </c>
      <c r="B31" s="5">
        <v>44464</v>
      </c>
      <c r="C31" s="5">
        <v>44465</v>
      </c>
      <c r="D31" s="4">
        <v>113.68</v>
      </c>
      <c r="E31" s="4" t="str">
        <f>VLOOKUP(A31,HOP!A:L,12,0)</f>
        <v>113.68</v>
      </c>
      <c r="F31" s="4" t="str">
        <f>VLOOKUP(A31,HOP!A:C,3,0)</f>
        <v>2264513</v>
      </c>
      <c r="G31" s="4">
        <f t="shared" si="0"/>
        <v>0</v>
      </c>
      <c r="H31" s="4" t="str">
        <f t="shared" si="1"/>
        <v>，2264513</v>
      </c>
      <c r="I31" s="4" t="str">
        <f>VLOOKUP(A31,HOP!A:T,20,0)</f>
        <v>直连</v>
      </c>
    </row>
    <row r="32" s="4" customFormat="1" spans="1:9">
      <c r="A32" s="4">
        <v>16366887617</v>
      </c>
      <c r="B32" s="5">
        <v>44464</v>
      </c>
      <c r="C32" s="5">
        <v>44465</v>
      </c>
      <c r="D32" s="4">
        <v>113.68</v>
      </c>
      <c r="E32" s="4" t="str">
        <f>VLOOKUP(A32,HOP!A:L,12,0)</f>
        <v>113.68</v>
      </c>
      <c r="F32" s="4" t="str">
        <f>VLOOKUP(A32,HOP!A:C,3,0)</f>
        <v>2264518</v>
      </c>
      <c r="G32" s="4">
        <f t="shared" si="0"/>
        <v>0</v>
      </c>
      <c r="H32" s="4" t="str">
        <f t="shared" si="1"/>
        <v>，2264518</v>
      </c>
      <c r="I32" s="4" t="str">
        <f>VLOOKUP(A32,HOP!A:T,20,0)</f>
        <v>直连</v>
      </c>
    </row>
    <row r="33" s="4" customFormat="1" spans="1:9">
      <c r="A33" s="4">
        <v>16367160342</v>
      </c>
      <c r="B33" s="5">
        <v>44464</v>
      </c>
      <c r="C33" s="5">
        <v>44465</v>
      </c>
      <c r="D33" s="4">
        <v>352.64</v>
      </c>
      <c r="E33" s="4" t="str">
        <f>VLOOKUP(A33,HOP!A:L,12,0)</f>
        <v>352.64</v>
      </c>
      <c r="F33" s="4" t="str">
        <f>VLOOKUP(A33,HOP!A:C,3,0)</f>
        <v>2264567</v>
      </c>
      <c r="G33" s="4">
        <f t="shared" si="0"/>
        <v>0</v>
      </c>
      <c r="H33" s="4" t="str">
        <f t="shared" si="1"/>
        <v>，2264567</v>
      </c>
      <c r="I33" s="4" t="str">
        <f>VLOOKUP(A33,HOP!A:T,20,0)</f>
        <v>直连</v>
      </c>
    </row>
    <row r="34" s="4" customFormat="1" spans="1:9">
      <c r="A34" s="4">
        <v>16367330760</v>
      </c>
      <c r="B34" s="5">
        <v>44464</v>
      </c>
      <c r="C34" s="5">
        <v>44465</v>
      </c>
      <c r="D34" s="4">
        <v>113.68</v>
      </c>
      <c r="E34" s="4" t="str">
        <f>VLOOKUP(A34,HOP!A:L,12,0)</f>
        <v>113.68</v>
      </c>
      <c r="F34" s="4" t="str">
        <f>VLOOKUP(A34,HOP!A:C,3,0)</f>
        <v>2264604</v>
      </c>
      <c r="G34" s="4">
        <f t="shared" si="0"/>
        <v>0</v>
      </c>
      <c r="H34" s="4" t="str">
        <f t="shared" si="1"/>
        <v>，2264604</v>
      </c>
      <c r="I34" s="4" t="str">
        <f>VLOOKUP(A34,HOP!A:T,20,0)</f>
        <v>直连</v>
      </c>
    </row>
    <row r="35" s="4" customFormat="1" spans="1:9">
      <c r="A35" s="4">
        <v>16369681838</v>
      </c>
      <c r="B35" s="5">
        <v>44464</v>
      </c>
      <c r="C35" s="5">
        <v>44465</v>
      </c>
      <c r="D35" s="4">
        <v>206.33</v>
      </c>
      <c r="E35" s="4" t="str">
        <f>VLOOKUP(A35,HOP!A:L,12,0)</f>
        <v>206.33</v>
      </c>
      <c r="F35" s="4" t="str">
        <f>VLOOKUP(A35,HOP!A:C,3,0)</f>
        <v>2264628</v>
      </c>
      <c r="G35" s="4">
        <f t="shared" si="0"/>
        <v>0</v>
      </c>
      <c r="H35" s="4" t="str">
        <f t="shared" si="1"/>
        <v>，2264628</v>
      </c>
      <c r="I35" s="4" t="str">
        <f>VLOOKUP(A35,HOP!A:T,20,0)</f>
        <v>直连</v>
      </c>
    </row>
    <row r="36" s="4" customFormat="1" spans="1:9">
      <c r="A36" s="4">
        <v>16369709384</v>
      </c>
      <c r="B36" s="5">
        <v>44464</v>
      </c>
      <c r="C36" s="5">
        <v>44465</v>
      </c>
      <c r="D36" s="4">
        <v>199.96</v>
      </c>
      <c r="E36" s="4" t="str">
        <f>VLOOKUP(A36,HOP!A:L,12,0)</f>
        <v>199.96</v>
      </c>
      <c r="F36" s="4" t="str">
        <f>VLOOKUP(A36,HOP!A:C,3,0)</f>
        <v>2264632</v>
      </c>
      <c r="G36" s="4">
        <f t="shared" si="0"/>
        <v>0</v>
      </c>
      <c r="H36" s="4" t="str">
        <f t="shared" si="1"/>
        <v>，2264632</v>
      </c>
      <c r="I36" s="4" t="str">
        <f>VLOOKUP(A36,HOP!A:T,20,0)</f>
        <v>直连</v>
      </c>
    </row>
    <row r="37" s="4" customFormat="1" spans="1:9">
      <c r="A37" s="4">
        <v>16370203869</v>
      </c>
      <c r="B37" s="5">
        <v>44464</v>
      </c>
      <c r="C37" s="5">
        <v>44465</v>
      </c>
      <c r="D37" s="4">
        <v>324.8</v>
      </c>
      <c r="E37" s="4" t="str">
        <f>VLOOKUP(A37,HOP!A:L,12,0)</f>
        <v>324.80</v>
      </c>
      <c r="F37" s="4" t="str">
        <f>VLOOKUP(A37,HOP!A:C,3,0)</f>
        <v>2264687</v>
      </c>
      <c r="G37" s="4">
        <f t="shared" si="0"/>
        <v>0</v>
      </c>
      <c r="H37" s="4" t="str">
        <f t="shared" si="1"/>
        <v>，2264687</v>
      </c>
      <c r="I37" s="4" t="str">
        <f>VLOOKUP(A37,HOP!A:T,20,0)</f>
        <v>直连</v>
      </c>
    </row>
    <row r="38" s="4" customFormat="1" spans="1:9">
      <c r="A38" s="4">
        <v>16370319337</v>
      </c>
      <c r="B38" s="5">
        <v>44464</v>
      </c>
      <c r="C38" s="5">
        <v>44465</v>
      </c>
      <c r="D38" s="4">
        <v>113.68</v>
      </c>
      <c r="E38" s="4" t="str">
        <f>VLOOKUP(A38,HOP!A:L,12,0)</f>
        <v>113.68</v>
      </c>
      <c r="F38" s="4" t="str">
        <f>VLOOKUP(A38,HOP!A:C,3,0)</f>
        <v>2264707</v>
      </c>
      <c r="G38" s="4">
        <f t="shared" si="0"/>
        <v>0</v>
      </c>
      <c r="H38" s="4" t="str">
        <f t="shared" si="1"/>
        <v>，2264707</v>
      </c>
      <c r="I38" s="4" t="str">
        <f>VLOOKUP(A38,HOP!A:T,20,0)</f>
        <v>直连</v>
      </c>
    </row>
    <row r="39" s="4" customFormat="1" spans="1:9">
      <c r="A39" s="4">
        <v>16370374046</v>
      </c>
      <c r="B39" s="5">
        <v>44464</v>
      </c>
      <c r="C39" s="5">
        <v>44465</v>
      </c>
      <c r="D39" s="4">
        <v>395.34</v>
      </c>
      <c r="E39" s="4" t="str">
        <f>VLOOKUP(A39,HOP!A:L,12,0)</f>
        <v>395.34</v>
      </c>
      <c r="F39" s="4" t="str">
        <f>VLOOKUP(A39,HOP!A:C,3,0)</f>
        <v>2264719</v>
      </c>
      <c r="G39" s="4">
        <f t="shared" si="0"/>
        <v>0</v>
      </c>
      <c r="H39" s="4" t="str">
        <f t="shared" si="1"/>
        <v>，2264719</v>
      </c>
      <c r="I39" s="4" t="str">
        <f>VLOOKUP(A39,HOP!A:T,20,0)</f>
        <v>直连</v>
      </c>
    </row>
    <row r="40" s="4" customFormat="1" spans="1:9">
      <c r="A40" s="4">
        <v>16371283354</v>
      </c>
      <c r="B40" s="5">
        <v>44464</v>
      </c>
      <c r="C40" s="5">
        <v>44465</v>
      </c>
      <c r="D40" s="4">
        <v>110.64</v>
      </c>
      <c r="E40" s="4" t="str">
        <f>VLOOKUP(A40,HOP!A:L,12,0)</f>
        <v>110.64</v>
      </c>
      <c r="F40" s="4" t="str">
        <f>VLOOKUP(A40,HOP!A:C,3,0)</f>
        <v>2264889</v>
      </c>
      <c r="G40" s="4">
        <f t="shared" si="0"/>
        <v>0</v>
      </c>
      <c r="H40" s="4" t="str">
        <f t="shared" si="1"/>
        <v>，2264889</v>
      </c>
      <c r="I40" s="4" t="str">
        <f>VLOOKUP(A40,HOP!A:T,20,0)</f>
        <v>直连</v>
      </c>
    </row>
    <row r="41" s="4" customFormat="1" spans="1:9">
      <c r="A41" s="4">
        <v>16007395875</v>
      </c>
      <c r="B41" s="5">
        <v>44411</v>
      </c>
      <c r="C41" s="5">
        <v>44412</v>
      </c>
      <c r="D41" s="4">
        <v>230.32</v>
      </c>
      <c r="E41" s="4">
        <v>230.32</v>
      </c>
      <c r="F41" s="4">
        <v>2216510</v>
      </c>
      <c r="G41" s="4">
        <f t="shared" si="0"/>
        <v>0</v>
      </c>
      <c r="H41" s="4" t="str">
        <f t="shared" si="1"/>
        <v>，2216510</v>
      </c>
      <c r="I41" s="4" t="e">
        <f>VLOOKUP(A41,HOP!A:T,20,0)</f>
        <v>#N/A</v>
      </c>
    </row>
    <row r="42" s="4" customFormat="1" spans="1:9">
      <c r="A42" s="4">
        <v>15895933187</v>
      </c>
      <c r="B42" s="5">
        <v>44400</v>
      </c>
      <c r="C42" s="5">
        <v>44402</v>
      </c>
      <c r="D42" s="4">
        <v>60</v>
      </c>
      <c r="E42" s="4">
        <v>60</v>
      </c>
      <c r="F42" s="4">
        <v>2205359</v>
      </c>
      <c r="G42" s="4">
        <f t="shared" si="0"/>
        <v>0</v>
      </c>
      <c r="H42" s="4" t="str">
        <f t="shared" si="1"/>
        <v>，2205359</v>
      </c>
      <c r="I42" s="4" t="e">
        <f>VLOOKUP(A42,HOP!A:T,20,0)</f>
        <v>#N/A</v>
      </c>
    </row>
    <row r="44" spans="4:4">
      <c r="D44" s="4">
        <f>SUM(D2:D43)</f>
        <v>12976.78</v>
      </c>
    </row>
    <row r="47" spans="1:1">
      <c r="A47" s="4" t="s">
        <v>147</v>
      </c>
    </row>
    <row r="48" spans="1:1">
      <c r="A48" s="4" t="s">
        <v>148</v>
      </c>
    </row>
    <row r="49" spans="1:1">
      <c r="A49" s="4" t="s">
        <v>149</v>
      </c>
    </row>
    <row r="50" spans="1:1">
      <c r="A50" s="4" t="s">
        <v>150</v>
      </c>
    </row>
  </sheetData>
  <autoFilter ref="A1:XFD50">
    <filterColumn colId="3">
      <filters blank="1">
        <filter val="50"/>
        <filter val="366.11"/>
        <filter val="170.52"/>
        <filter val="267.52"/>
        <filter val="262.93"/>
        <filter val="2123.04"/>
        <filter val="117.16"/>
        <filter val="199.96"/>
        <filter val="960.19"/>
        <filter val="60"/>
        <filter val="150.22"/>
        <filter val="180.62"/>
        <filter val="208.62"/>
        <filter val="110.64"/>
        <filter val="1834.4"/>
        <filter val="352.64"/>
        <filter val="324.25"/>
        <filter val="182.6"/>
        <filter val="324.8"/>
        <filter val="113.68"/>
        <filter val="313.9"/>
        <filter val="230.32"/>
        <filter val="116.73"/>
        <filter val="206.33"/>
        <filter val="276.33"/>
        <filter val="395.34"/>
        <filter val="310.76"/>
        <filter val="12976.78"/>
        <filter val="147.41"/>
        <filter val="231.42"/>
        <filter val="430.44"/>
        <filter val="194.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</row>
    <row r="2" s="1" customFormat="1" spans="1:20">
      <c r="A2" s="3">
        <v>16263557130</v>
      </c>
      <c r="B2" s="1" t="s">
        <v>168</v>
      </c>
      <c r="C2" s="1" t="s">
        <v>169</v>
      </c>
      <c r="D2" s="1" t="s">
        <v>170</v>
      </c>
      <c r="E2" s="1" t="s">
        <v>30</v>
      </c>
      <c r="F2" s="1" t="s">
        <v>171</v>
      </c>
      <c r="G2" s="1" t="s">
        <v>172</v>
      </c>
      <c r="H2" s="1" t="s">
        <v>173</v>
      </c>
      <c r="I2" s="1" t="s">
        <v>174</v>
      </c>
      <c r="J2" s="1" t="s">
        <v>175</v>
      </c>
      <c r="K2" s="1" t="s">
        <v>174</v>
      </c>
      <c r="L2" s="1" t="s">
        <v>174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</row>
    <row r="3" s="1" customFormat="1" spans="1:20">
      <c r="A3" s="3">
        <v>16309984462</v>
      </c>
      <c r="B3" s="1" t="s">
        <v>183</v>
      </c>
      <c r="C3" s="1" t="s">
        <v>184</v>
      </c>
      <c r="D3" s="1" t="s">
        <v>185</v>
      </c>
      <c r="E3" s="1" t="s">
        <v>44</v>
      </c>
      <c r="F3" s="1" t="s">
        <v>171</v>
      </c>
      <c r="G3" s="1" t="s">
        <v>172</v>
      </c>
      <c r="H3" s="1" t="s">
        <v>173</v>
      </c>
      <c r="I3" s="1" t="s">
        <v>186</v>
      </c>
      <c r="J3" s="1" t="s">
        <v>175</v>
      </c>
      <c r="K3" s="1" t="s">
        <v>186</v>
      </c>
      <c r="L3" s="1" t="s">
        <v>186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187</v>
      </c>
      <c r="R3" s="1" t="s">
        <v>180</v>
      </c>
      <c r="S3" s="1" t="s">
        <v>181</v>
      </c>
      <c r="T3" s="1" t="s">
        <v>182</v>
      </c>
    </row>
    <row r="4" s="1" customFormat="1" spans="1:20">
      <c r="A4" s="3">
        <v>16321618290</v>
      </c>
      <c r="B4" s="1" t="s">
        <v>188</v>
      </c>
      <c r="C4" s="1" t="s">
        <v>189</v>
      </c>
      <c r="D4" s="1" t="s">
        <v>190</v>
      </c>
      <c r="E4" s="1" t="s">
        <v>48</v>
      </c>
      <c r="F4" s="1" t="s">
        <v>191</v>
      </c>
      <c r="G4" s="1" t="s">
        <v>172</v>
      </c>
      <c r="H4" s="1" t="s">
        <v>173</v>
      </c>
      <c r="I4" s="1" t="s">
        <v>192</v>
      </c>
      <c r="J4" s="1" t="s">
        <v>175</v>
      </c>
      <c r="K4" s="1" t="s">
        <v>192</v>
      </c>
      <c r="L4" s="1" t="s">
        <v>192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193</v>
      </c>
      <c r="R4" s="1" t="s">
        <v>180</v>
      </c>
      <c r="S4" s="1" t="s">
        <v>181</v>
      </c>
      <c r="T4" s="1" t="s">
        <v>182</v>
      </c>
    </row>
    <row r="5" s="1" customFormat="1" spans="1:20">
      <c r="A5" s="3">
        <v>16324756243</v>
      </c>
      <c r="B5" s="1" t="s">
        <v>194</v>
      </c>
      <c r="C5" s="1" t="s">
        <v>195</v>
      </c>
      <c r="D5" s="1" t="s">
        <v>196</v>
      </c>
      <c r="E5" s="1" t="s">
        <v>51</v>
      </c>
      <c r="F5" s="1" t="s">
        <v>171</v>
      </c>
      <c r="G5" s="1" t="s">
        <v>172</v>
      </c>
      <c r="H5" s="1" t="s">
        <v>173</v>
      </c>
      <c r="I5" s="1" t="s">
        <v>197</v>
      </c>
      <c r="J5" s="1" t="s">
        <v>175</v>
      </c>
      <c r="K5" s="1" t="s">
        <v>197</v>
      </c>
      <c r="L5" s="1" t="s">
        <v>198</v>
      </c>
      <c r="M5" s="1" t="s">
        <v>199</v>
      </c>
      <c r="N5" s="1" t="s">
        <v>199</v>
      </c>
      <c r="O5" s="1" t="s">
        <v>177</v>
      </c>
      <c r="P5" s="1" t="s">
        <v>178</v>
      </c>
      <c r="Q5" s="1" t="s">
        <v>200</v>
      </c>
      <c r="R5" s="1" t="s">
        <v>180</v>
      </c>
      <c r="S5" s="1" t="s">
        <v>181</v>
      </c>
      <c r="T5" s="1" t="s">
        <v>182</v>
      </c>
    </row>
    <row r="6" s="1" customFormat="1" spans="1:20">
      <c r="A6" s="3">
        <v>16341226889</v>
      </c>
      <c r="B6" s="1" t="s">
        <v>201</v>
      </c>
      <c r="C6" s="1" t="s">
        <v>202</v>
      </c>
      <c r="D6" s="1" t="s">
        <v>203</v>
      </c>
      <c r="E6" s="1" t="s">
        <v>55</v>
      </c>
      <c r="F6" s="1" t="s">
        <v>191</v>
      </c>
      <c r="G6" s="1" t="s">
        <v>172</v>
      </c>
      <c r="H6" s="1" t="s">
        <v>173</v>
      </c>
      <c r="I6" s="1" t="s">
        <v>204</v>
      </c>
      <c r="J6" s="1" t="s">
        <v>175</v>
      </c>
      <c r="K6" s="1" t="s">
        <v>204</v>
      </c>
      <c r="L6" s="1" t="s">
        <v>204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205</v>
      </c>
      <c r="R6" s="1" t="s">
        <v>180</v>
      </c>
      <c r="S6" s="1" t="s">
        <v>181</v>
      </c>
      <c r="T6" s="1" t="s">
        <v>182</v>
      </c>
    </row>
    <row r="7" s="1" customFormat="1" spans="1:20">
      <c r="A7" s="3">
        <v>16346372934</v>
      </c>
      <c r="B7" s="1" t="s">
        <v>206</v>
      </c>
      <c r="C7" s="1" t="s">
        <v>207</v>
      </c>
      <c r="D7" s="1" t="s">
        <v>208</v>
      </c>
      <c r="E7" s="1" t="s">
        <v>60</v>
      </c>
      <c r="F7" s="1" t="s">
        <v>191</v>
      </c>
      <c r="G7" s="1" t="s">
        <v>172</v>
      </c>
      <c r="H7" s="1" t="s">
        <v>173</v>
      </c>
      <c r="I7" s="1" t="s">
        <v>209</v>
      </c>
      <c r="J7" s="1" t="s">
        <v>175</v>
      </c>
      <c r="K7" s="1" t="s">
        <v>209</v>
      </c>
      <c r="L7" s="1" t="s">
        <v>209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210</v>
      </c>
      <c r="R7" s="1" t="s">
        <v>180</v>
      </c>
      <c r="S7" s="1" t="s">
        <v>181</v>
      </c>
      <c r="T7" s="1" t="s">
        <v>182</v>
      </c>
    </row>
    <row r="8" s="1" customFormat="1" spans="1:20">
      <c r="A8" s="3">
        <v>16347682291</v>
      </c>
      <c r="B8" s="1" t="s">
        <v>206</v>
      </c>
      <c r="C8" s="1" t="s">
        <v>211</v>
      </c>
      <c r="D8" s="1" t="s">
        <v>212</v>
      </c>
      <c r="E8" s="1" t="s">
        <v>63</v>
      </c>
      <c r="F8" s="1" t="s">
        <v>191</v>
      </c>
      <c r="G8" s="1" t="s">
        <v>172</v>
      </c>
      <c r="H8" s="1" t="s">
        <v>173</v>
      </c>
      <c r="I8" s="1" t="s">
        <v>213</v>
      </c>
      <c r="J8" s="1" t="s">
        <v>175</v>
      </c>
      <c r="K8" s="1" t="s">
        <v>213</v>
      </c>
      <c r="L8" s="1" t="s">
        <v>213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214</v>
      </c>
      <c r="R8" s="1" t="s">
        <v>180</v>
      </c>
      <c r="S8" s="1" t="s">
        <v>181</v>
      </c>
      <c r="T8" s="1" t="s">
        <v>182</v>
      </c>
    </row>
    <row r="9" s="1" customFormat="1" spans="1:20">
      <c r="A9" s="3">
        <v>16347693174</v>
      </c>
      <c r="B9" s="1" t="s">
        <v>206</v>
      </c>
      <c r="C9" s="1" t="s">
        <v>215</v>
      </c>
      <c r="D9" s="1" t="s">
        <v>212</v>
      </c>
      <c r="E9" s="1" t="s">
        <v>64</v>
      </c>
      <c r="F9" s="1" t="s">
        <v>191</v>
      </c>
      <c r="G9" s="1" t="s">
        <v>172</v>
      </c>
      <c r="H9" s="1" t="s">
        <v>173</v>
      </c>
      <c r="I9" s="1" t="s">
        <v>213</v>
      </c>
      <c r="J9" s="1" t="s">
        <v>175</v>
      </c>
      <c r="K9" s="1" t="s">
        <v>213</v>
      </c>
      <c r="L9" s="1" t="s">
        <v>213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216</v>
      </c>
      <c r="R9" s="1" t="s">
        <v>180</v>
      </c>
      <c r="S9" s="1" t="s">
        <v>181</v>
      </c>
      <c r="T9" s="1" t="s">
        <v>182</v>
      </c>
    </row>
    <row r="10" s="1" customFormat="1" spans="1:20">
      <c r="A10" s="3">
        <v>16352445350</v>
      </c>
      <c r="B10" s="1" t="s">
        <v>206</v>
      </c>
      <c r="C10" s="1" t="s">
        <v>217</v>
      </c>
      <c r="D10" s="1" t="s">
        <v>218</v>
      </c>
      <c r="E10" s="1" t="s">
        <v>67</v>
      </c>
      <c r="F10" s="1" t="s">
        <v>191</v>
      </c>
      <c r="G10" s="1" t="s">
        <v>172</v>
      </c>
      <c r="H10" s="1" t="s">
        <v>173</v>
      </c>
      <c r="I10" s="1" t="s">
        <v>219</v>
      </c>
      <c r="J10" s="1" t="s">
        <v>175</v>
      </c>
      <c r="K10" s="1" t="s">
        <v>219</v>
      </c>
      <c r="L10" s="1" t="s">
        <v>219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220</v>
      </c>
      <c r="R10" s="1" t="s">
        <v>180</v>
      </c>
      <c r="S10" s="1" t="s">
        <v>181</v>
      </c>
      <c r="T10" s="1" t="s">
        <v>182</v>
      </c>
    </row>
    <row r="11" s="1" customFormat="1" spans="1:20">
      <c r="A11" s="3">
        <v>16358504553</v>
      </c>
      <c r="B11" s="1" t="s">
        <v>171</v>
      </c>
      <c r="C11" s="1" t="s">
        <v>221</v>
      </c>
      <c r="D11" s="1" t="s">
        <v>222</v>
      </c>
      <c r="E11" s="1" t="s">
        <v>70</v>
      </c>
      <c r="F11" s="1" t="s">
        <v>191</v>
      </c>
      <c r="G11" s="1" t="s">
        <v>172</v>
      </c>
      <c r="H11" s="1" t="s">
        <v>173</v>
      </c>
      <c r="I11" s="1" t="s">
        <v>223</v>
      </c>
      <c r="J11" s="1" t="s">
        <v>175</v>
      </c>
      <c r="K11" s="1" t="s">
        <v>223</v>
      </c>
      <c r="L11" s="1" t="s">
        <v>223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224</v>
      </c>
      <c r="R11" s="1" t="s">
        <v>180</v>
      </c>
      <c r="S11" s="1" t="s">
        <v>181</v>
      </c>
      <c r="T11" s="1" t="s">
        <v>182</v>
      </c>
    </row>
    <row r="12" s="1" customFormat="1" spans="1:20">
      <c r="A12" s="3">
        <v>16358905535</v>
      </c>
      <c r="B12" s="1" t="s">
        <v>171</v>
      </c>
      <c r="C12" s="1" t="s">
        <v>225</v>
      </c>
      <c r="D12" s="1" t="s">
        <v>226</v>
      </c>
      <c r="E12" s="1" t="s">
        <v>73</v>
      </c>
      <c r="F12" s="1" t="s">
        <v>191</v>
      </c>
      <c r="G12" s="1" t="s">
        <v>172</v>
      </c>
      <c r="H12" s="1" t="s">
        <v>173</v>
      </c>
      <c r="I12" s="1" t="s">
        <v>227</v>
      </c>
      <c r="J12" s="1" t="s">
        <v>175</v>
      </c>
      <c r="K12" s="1" t="s">
        <v>227</v>
      </c>
      <c r="L12" s="1" t="s">
        <v>227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228</v>
      </c>
      <c r="R12" s="1" t="s">
        <v>180</v>
      </c>
      <c r="S12" s="1" t="s">
        <v>181</v>
      </c>
      <c r="T12" s="1" t="s">
        <v>182</v>
      </c>
    </row>
    <row r="13" s="1" customFormat="1" spans="1:20">
      <c r="A13" s="3">
        <v>16360017554</v>
      </c>
      <c r="B13" s="1" t="s">
        <v>171</v>
      </c>
      <c r="C13" s="1" t="s">
        <v>229</v>
      </c>
      <c r="D13" s="1" t="s">
        <v>230</v>
      </c>
      <c r="E13" s="1" t="s">
        <v>76</v>
      </c>
      <c r="F13" s="1" t="s">
        <v>191</v>
      </c>
      <c r="G13" s="1" t="s">
        <v>172</v>
      </c>
      <c r="H13" s="1" t="s">
        <v>173</v>
      </c>
      <c r="I13" s="1" t="s">
        <v>231</v>
      </c>
      <c r="J13" s="1" t="s">
        <v>175</v>
      </c>
      <c r="K13" s="1" t="s">
        <v>231</v>
      </c>
      <c r="L13" s="1" t="s">
        <v>231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232</v>
      </c>
      <c r="R13" s="1" t="s">
        <v>180</v>
      </c>
      <c r="S13" s="1" t="s">
        <v>181</v>
      </c>
      <c r="T13" s="1" t="s">
        <v>182</v>
      </c>
    </row>
    <row r="14" s="1" customFormat="1" spans="1:20">
      <c r="A14" s="3">
        <v>16360190505</v>
      </c>
      <c r="B14" s="1" t="s">
        <v>171</v>
      </c>
      <c r="C14" s="1" t="s">
        <v>233</v>
      </c>
      <c r="D14" s="1" t="s">
        <v>234</v>
      </c>
      <c r="E14" s="1" t="s">
        <v>79</v>
      </c>
      <c r="F14" s="1" t="s">
        <v>191</v>
      </c>
      <c r="G14" s="1" t="s">
        <v>172</v>
      </c>
      <c r="H14" s="1" t="s">
        <v>173</v>
      </c>
      <c r="I14" s="1" t="s">
        <v>235</v>
      </c>
      <c r="J14" s="1" t="s">
        <v>175</v>
      </c>
      <c r="K14" s="1" t="s">
        <v>235</v>
      </c>
      <c r="L14" s="1" t="s">
        <v>235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236</v>
      </c>
      <c r="R14" s="1" t="s">
        <v>180</v>
      </c>
      <c r="S14" s="1" t="s">
        <v>181</v>
      </c>
      <c r="T14" s="1" t="s">
        <v>182</v>
      </c>
    </row>
    <row r="15" s="1" customFormat="1" spans="1:20">
      <c r="A15" s="3">
        <v>16360232147</v>
      </c>
      <c r="B15" s="1" t="s">
        <v>171</v>
      </c>
      <c r="C15" s="1" t="s">
        <v>237</v>
      </c>
      <c r="D15" s="1" t="s">
        <v>238</v>
      </c>
      <c r="E15" s="1" t="s">
        <v>82</v>
      </c>
      <c r="F15" s="1" t="s">
        <v>171</v>
      </c>
      <c r="G15" s="1" t="s">
        <v>172</v>
      </c>
      <c r="H15" s="1" t="s">
        <v>173</v>
      </c>
      <c r="I15" s="1" t="s">
        <v>239</v>
      </c>
      <c r="J15" s="1" t="s">
        <v>175</v>
      </c>
      <c r="K15" s="1" t="s">
        <v>239</v>
      </c>
      <c r="L15" s="1" t="s">
        <v>239</v>
      </c>
      <c r="M15" s="1" t="s">
        <v>176</v>
      </c>
      <c r="N15" s="1" t="s">
        <v>176</v>
      </c>
      <c r="O15" s="1" t="s">
        <v>177</v>
      </c>
      <c r="P15" s="1" t="s">
        <v>178</v>
      </c>
      <c r="Q15" s="1" t="s">
        <v>240</v>
      </c>
      <c r="R15" s="1" t="s">
        <v>180</v>
      </c>
      <c r="S15" s="1" t="s">
        <v>181</v>
      </c>
      <c r="T15" s="1" t="s">
        <v>182</v>
      </c>
    </row>
    <row r="16" s="1" customFormat="1" spans="1:20">
      <c r="A16" s="3">
        <v>16363483014</v>
      </c>
      <c r="B16" s="1" t="s">
        <v>191</v>
      </c>
      <c r="C16" s="1" t="s">
        <v>241</v>
      </c>
      <c r="D16" s="1" t="s">
        <v>242</v>
      </c>
      <c r="E16" s="1" t="s">
        <v>85</v>
      </c>
      <c r="F16" s="1" t="s">
        <v>191</v>
      </c>
      <c r="G16" s="1" t="s">
        <v>172</v>
      </c>
      <c r="H16" s="1" t="s">
        <v>173</v>
      </c>
      <c r="I16" s="1" t="s">
        <v>243</v>
      </c>
      <c r="J16" s="1" t="s">
        <v>175</v>
      </c>
      <c r="K16" s="1" t="s">
        <v>243</v>
      </c>
      <c r="L16" s="1" t="s">
        <v>243</v>
      </c>
      <c r="M16" s="1" t="s">
        <v>176</v>
      </c>
      <c r="N16" s="1" t="s">
        <v>176</v>
      </c>
      <c r="O16" s="1" t="s">
        <v>177</v>
      </c>
      <c r="P16" s="1" t="s">
        <v>178</v>
      </c>
      <c r="Q16" s="1" t="s">
        <v>244</v>
      </c>
      <c r="R16" s="1" t="s">
        <v>180</v>
      </c>
      <c r="S16" s="1" t="s">
        <v>181</v>
      </c>
      <c r="T16" s="1" t="s">
        <v>182</v>
      </c>
    </row>
    <row r="17" s="1" customFormat="1" spans="1:20">
      <c r="A17" s="3">
        <v>16364386347</v>
      </c>
      <c r="B17" s="1" t="s">
        <v>191</v>
      </c>
      <c r="C17" s="1" t="s">
        <v>245</v>
      </c>
      <c r="D17" s="1" t="s">
        <v>246</v>
      </c>
      <c r="E17" s="1" t="s">
        <v>88</v>
      </c>
      <c r="F17" s="1" t="s">
        <v>191</v>
      </c>
      <c r="G17" s="1" t="s">
        <v>172</v>
      </c>
      <c r="H17" s="1" t="s">
        <v>173</v>
      </c>
      <c r="I17" s="1" t="s">
        <v>247</v>
      </c>
      <c r="J17" s="1" t="s">
        <v>175</v>
      </c>
      <c r="K17" s="1" t="s">
        <v>247</v>
      </c>
      <c r="L17" s="1" t="s">
        <v>247</v>
      </c>
      <c r="M17" s="1" t="s">
        <v>176</v>
      </c>
      <c r="N17" s="1" t="s">
        <v>176</v>
      </c>
      <c r="O17" s="1" t="s">
        <v>177</v>
      </c>
      <c r="P17" s="1" t="s">
        <v>178</v>
      </c>
      <c r="Q17" s="1" t="s">
        <v>248</v>
      </c>
      <c r="R17" s="1" t="s">
        <v>180</v>
      </c>
      <c r="S17" s="1" t="s">
        <v>181</v>
      </c>
      <c r="T17" s="1" t="s">
        <v>182</v>
      </c>
    </row>
    <row r="18" s="1" customFormat="1" spans="1:20">
      <c r="A18" s="3">
        <v>16364416262</v>
      </c>
      <c r="B18" s="1" t="s">
        <v>191</v>
      </c>
      <c r="C18" s="1" t="s">
        <v>249</v>
      </c>
      <c r="D18" s="1" t="s">
        <v>222</v>
      </c>
      <c r="E18" s="1" t="s">
        <v>91</v>
      </c>
      <c r="F18" s="1" t="s">
        <v>191</v>
      </c>
      <c r="G18" s="1" t="s">
        <v>172</v>
      </c>
      <c r="H18" s="1" t="s">
        <v>173</v>
      </c>
      <c r="I18" s="1" t="s">
        <v>223</v>
      </c>
      <c r="J18" s="1" t="s">
        <v>175</v>
      </c>
      <c r="K18" s="1" t="s">
        <v>223</v>
      </c>
      <c r="L18" s="1" t="s">
        <v>223</v>
      </c>
      <c r="M18" s="1" t="s">
        <v>176</v>
      </c>
      <c r="N18" s="1" t="s">
        <v>176</v>
      </c>
      <c r="O18" s="1" t="s">
        <v>177</v>
      </c>
      <c r="P18" s="1" t="s">
        <v>178</v>
      </c>
      <c r="Q18" s="1" t="s">
        <v>250</v>
      </c>
      <c r="R18" s="1" t="s">
        <v>180</v>
      </c>
      <c r="S18" s="1" t="s">
        <v>181</v>
      </c>
      <c r="T18" s="1" t="s">
        <v>182</v>
      </c>
    </row>
    <row r="19" s="1" customFormat="1" spans="1:20">
      <c r="A19" s="3">
        <v>16364509204</v>
      </c>
      <c r="B19" s="1" t="s">
        <v>191</v>
      </c>
      <c r="C19" s="1" t="s">
        <v>251</v>
      </c>
      <c r="D19" s="1" t="s">
        <v>252</v>
      </c>
      <c r="E19" s="1" t="s">
        <v>95</v>
      </c>
      <c r="F19" s="1" t="s">
        <v>191</v>
      </c>
      <c r="G19" s="1" t="s">
        <v>172</v>
      </c>
      <c r="H19" s="1" t="s">
        <v>173</v>
      </c>
      <c r="I19" s="1" t="s">
        <v>253</v>
      </c>
      <c r="J19" s="1" t="s">
        <v>175</v>
      </c>
      <c r="K19" s="1" t="s">
        <v>253</v>
      </c>
      <c r="L19" s="1" t="s">
        <v>253</v>
      </c>
      <c r="M19" s="1" t="s">
        <v>176</v>
      </c>
      <c r="N19" s="1" t="s">
        <v>176</v>
      </c>
      <c r="O19" s="1" t="s">
        <v>177</v>
      </c>
      <c r="P19" s="1" t="s">
        <v>178</v>
      </c>
      <c r="Q19" s="1" t="s">
        <v>254</v>
      </c>
      <c r="R19" s="1" t="s">
        <v>180</v>
      </c>
      <c r="S19" s="1" t="s">
        <v>181</v>
      </c>
      <c r="T19" s="1" t="s">
        <v>182</v>
      </c>
    </row>
    <row r="20" s="1" customFormat="1" spans="1:20">
      <c r="A20" s="3">
        <v>16365091361</v>
      </c>
      <c r="B20" s="1" t="s">
        <v>191</v>
      </c>
      <c r="C20" s="1" t="s">
        <v>255</v>
      </c>
      <c r="D20" s="1" t="s">
        <v>242</v>
      </c>
      <c r="E20" s="1" t="s">
        <v>96</v>
      </c>
      <c r="F20" s="1" t="s">
        <v>191</v>
      </c>
      <c r="G20" s="1" t="s">
        <v>172</v>
      </c>
      <c r="H20" s="1" t="s">
        <v>173</v>
      </c>
      <c r="I20" s="1" t="s">
        <v>243</v>
      </c>
      <c r="J20" s="1" t="s">
        <v>175</v>
      </c>
      <c r="K20" s="1" t="s">
        <v>243</v>
      </c>
      <c r="L20" s="1" t="s">
        <v>243</v>
      </c>
      <c r="M20" s="1" t="s">
        <v>176</v>
      </c>
      <c r="N20" s="1" t="s">
        <v>176</v>
      </c>
      <c r="O20" s="1" t="s">
        <v>177</v>
      </c>
      <c r="P20" s="1" t="s">
        <v>178</v>
      </c>
      <c r="Q20" s="1" t="s">
        <v>256</v>
      </c>
      <c r="R20" s="1" t="s">
        <v>180</v>
      </c>
      <c r="S20" s="1" t="s">
        <v>181</v>
      </c>
      <c r="T20" s="1" t="s">
        <v>182</v>
      </c>
    </row>
    <row r="21" s="1" customFormat="1" spans="1:20">
      <c r="A21" s="3">
        <v>16365169411</v>
      </c>
      <c r="B21" s="1" t="s">
        <v>191</v>
      </c>
      <c r="C21" s="1" t="s">
        <v>257</v>
      </c>
      <c r="D21" s="1" t="s">
        <v>258</v>
      </c>
      <c r="E21" s="1" t="s">
        <v>99</v>
      </c>
      <c r="F21" s="1" t="s">
        <v>191</v>
      </c>
      <c r="G21" s="1" t="s">
        <v>172</v>
      </c>
      <c r="H21" s="1" t="s">
        <v>173</v>
      </c>
      <c r="I21" s="1" t="s">
        <v>259</v>
      </c>
      <c r="J21" s="1" t="s">
        <v>175</v>
      </c>
      <c r="K21" s="1" t="s">
        <v>259</v>
      </c>
      <c r="L21" s="1" t="s">
        <v>259</v>
      </c>
      <c r="M21" s="1" t="s">
        <v>176</v>
      </c>
      <c r="N21" s="1" t="s">
        <v>176</v>
      </c>
      <c r="O21" s="1" t="s">
        <v>177</v>
      </c>
      <c r="P21" s="1" t="s">
        <v>178</v>
      </c>
      <c r="Q21" s="1" t="s">
        <v>260</v>
      </c>
      <c r="R21" s="1" t="s">
        <v>180</v>
      </c>
      <c r="S21" s="1" t="s">
        <v>181</v>
      </c>
      <c r="T21" s="1" t="s">
        <v>261</v>
      </c>
    </row>
    <row r="22" s="1" customFormat="1" spans="1:20">
      <c r="A22" s="3">
        <v>16365219653</v>
      </c>
      <c r="B22" s="1" t="s">
        <v>191</v>
      </c>
      <c r="C22" s="1" t="s">
        <v>262</v>
      </c>
      <c r="D22" s="1" t="s">
        <v>263</v>
      </c>
      <c r="E22" s="1" t="s">
        <v>102</v>
      </c>
      <c r="F22" s="1" t="s">
        <v>191</v>
      </c>
      <c r="G22" s="1" t="s">
        <v>172</v>
      </c>
      <c r="H22" s="1" t="s">
        <v>173</v>
      </c>
      <c r="I22" s="1" t="s">
        <v>264</v>
      </c>
      <c r="J22" s="1" t="s">
        <v>175</v>
      </c>
      <c r="K22" s="1" t="s">
        <v>264</v>
      </c>
      <c r="L22" s="1" t="s">
        <v>264</v>
      </c>
      <c r="M22" s="1" t="s">
        <v>176</v>
      </c>
      <c r="N22" s="1" t="s">
        <v>176</v>
      </c>
      <c r="O22" s="1" t="s">
        <v>177</v>
      </c>
      <c r="P22" s="1" t="s">
        <v>178</v>
      </c>
      <c r="Q22" s="1" t="s">
        <v>265</v>
      </c>
      <c r="R22" s="1" t="s">
        <v>180</v>
      </c>
      <c r="S22" s="1" t="s">
        <v>181</v>
      </c>
      <c r="T22" s="1" t="s">
        <v>182</v>
      </c>
    </row>
    <row r="23" s="1" customFormat="1" spans="1:20">
      <c r="A23" s="3">
        <v>16365496765</v>
      </c>
      <c r="B23" s="1" t="s">
        <v>191</v>
      </c>
      <c r="C23" s="1" t="s">
        <v>266</v>
      </c>
      <c r="D23" s="1" t="s">
        <v>267</v>
      </c>
      <c r="E23" s="1" t="s">
        <v>105</v>
      </c>
      <c r="F23" s="1" t="s">
        <v>191</v>
      </c>
      <c r="G23" s="1" t="s">
        <v>172</v>
      </c>
      <c r="H23" s="1" t="s">
        <v>173</v>
      </c>
      <c r="I23" s="1" t="s">
        <v>268</v>
      </c>
      <c r="J23" s="1" t="s">
        <v>175</v>
      </c>
      <c r="K23" s="1" t="s">
        <v>268</v>
      </c>
      <c r="L23" s="1" t="s">
        <v>268</v>
      </c>
      <c r="M23" s="1" t="s">
        <v>176</v>
      </c>
      <c r="N23" s="1" t="s">
        <v>176</v>
      </c>
      <c r="O23" s="1" t="s">
        <v>177</v>
      </c>
      <c r="P23" s="1" t="s">
        <v>178</v>
      </c>
      <c r="Q23" s="1" t="s">
        <v>269</v>
      </c>
      <c r="R23" s="1" t="s">
        <v>180</v>
      </c>
      <c r="S23" s="1" t="s">
        <v>181</v>
      </c>
      <c r="T23" s="1" t="s">
        <v>182</v>
      </c>
    </row>
    <row r="24" s="1" customFormat="1" spans="1:20">
      <c r="A24" s="3">
        <v>16365794390</v>
      </c>
      <c r="B24" s="1" t="s">
        <v>191</v>
      </c>
      <c r="C24" s="1" t="s">
        <v>270</v>
      </c>
      <c r="D24" s="1" t="s">
        <v>271</v>
      </c>
      <c r="E24" s="1" t="s">
        <v>108</v>
      </c>
      <c r="F24" s="1" t="s">
        <v>191</v>
      </c>
      <c r="G24" s="1" t="s">
        <v>172</v>
      </c>
      <c r="H24" s="1" t="s">
        <v>173</v>
      </c>
      <c r="I24" s="1" t="s">
        <v>272</v>
      </c>
      <c r="J24" s="1" t="s">
        <v>175</v>
      </c>
      <c r="K24" s="1" t="s">
        <v>272</v>
      </c>
      <c r="L24" s="1" t="s">
        <v>272</v>
      </c>
      <c r="M24" s="1" t="s">
        <v>176</v>
      </c>
      <c r="N24" s="1" t="s">
        <v>176</v>
      </c>
      <c r="O24" s="1" t="s">
        <v>177</v>
      </c>
      <c r="P24" s="1" t="s">
        <v>178</v>
      </c>
      <c r="Q24" s="1" t="s">
        <v>273</v>
      </c>
      <c r="R24" s="1" t="s">
        <v>180</v>
      </c>
      <c r="S24" s="1" t="s">
        <v>181</v>
      </c>
      <c r="T24" s="1" t="s">
        <v>182</v>
      </c>
    </row>
    <row r="25" s="1" customFormat="1" spans="1:20">
      <c r="A25" s="3">
        <v>16364169073</v>
      </c>
      <c r="B25" s="1" t="s">
        <v>191</v>
      </c>
      <c r="C25" s="1" t="s">
        <v>274</v>
      </c>
      <c r="D25" s="1" t="s">
        <v>275</v>
      </c>
      <c r="E25" s="1" t="s">
        <v>110</v>
      </c>
      <c r="F25" s="1" t="s">
        <v>191</v>
      </c>
      <c r="G25" s="1" t="s">
        <v>172</v>
      </c>
      <c r="H25" s="1" t="s">
        <v>173</v>
      </c>
      <c r="I25" s="1" t="s">
        <v>276</v>
      </c>
      <c r="J25" s="1" t="s">
        <v>175</v>
      </c>
      <c r="K25" s="1" t="s">
        <v>276</v>
      </c>
      <c r="L25" s="1" t="s">
        <v>276</v>
      </c>
      <c r="M25" s="1" t="s">
        <v>176</v>
      </c>
      <c r="N25" s="1" t="s">
        <v>176</v>
      </c>
      <c r="O25" s="1" t="s">
        <v>177</v>
      </c>
      <c r="P25" s="1" t="s">
        <v>178</v>
      </c>
      <c r="Q25" s="1" t="s">
        <v>277</v>
      </c>
      <c r="R25" s="1" t="s">
        <v>180</v>
      </c>
      <c r="S25" s="1" t="s">
        <v>181</v>
      </c>
      <c r="T25" s="1" t="s">
        <v>182</v>
      </c>
    </row>
    <row r="26" s="1" customFormat="1" spans="1:20">
      <c r="A26" s="3">
        <v>16366434542</v>
      </c>
      <c r="B26" s="1" t="s">
        <v>191</v>
      </c>
      <c r="C26" s="1" t="s">
        <v>278</v>
      </c>
      <c r="D26" s="1" t="s">
        <v>279</v>
      </c>
      <c r="E26" s="1" t="s">
        <v>113</v>
      </c>
      <c r="F26" s="1" t="s">
        <v>191</v>
      </c>
      <c r="G26" s="1" t="s">
        <v>172</v>
      </c>
      <c r="H26" s="1" t="s">
        <v>173</v>
      </c>
      <c r="I26" s="1" t="s">
        <v>280</v>
      </c>
      <c r="J26" s="1" t="s">
        <v>175</v>
      </c>
      <c r="K26" s="1" t="s">
        <v>280</v>
      </c>
      <c r="L26" s="1" t="s">
        <v>280</v>
      </c>
      <c r="M26" s="1" t="s">
        <v>176</v>
      </c>
      <c r="N26" s="1" t="s">
        <v>176</v>
      </c>
      <c r="O26" s="1" t="s">
        <v>177</v>
      </c>
      <c r="P26" s="1" t="s">
        <v>178</v>
      </c>
      <c r="Q26" s="1" t="s">
        <v>281</v>
      </c>
      <c r="R26" s="1" t="s">
        <v>180</v>
      </c>
      <c r="S26" s="1" t="s">
        <v>181</v>
      </c>
      <c r="T26" s="1" t="s">
        <v>182</v>
      </c>
    </row>
    <row r="27" s="1" customFormat="1" spans="1:20">
      <c r="A27" s="3">
        <v>16366472264</v>
      </c>
      <c r="B27" s="1" t="s">
        <v>191</v>
      </c>
      <c r="C27" s="1" t="s">
        <v>282</v>
      </c>
      <c r="D27" s="1" t="s">
        <v>283</v>
      </c>
      <c r="E27" s="1" t="s">
        <v>115</v>
      </c>
      <c r="F27" s="1" t="s">
        <v>191</v>
      </c>
      <c r="G27" s="1" t="s">
        <v>172</v>
      </c>
      <c r="H27" s="1" t="s">
        <v>173</v>
      </c>
      <c r="I27" s="1" t="s">
        <v>276</v>
      </c>
      <c r="J27" s="1" t="s">
        <v>175</v>
      </c>
      <c r="K27" s="1" t="s">
        <v>276</v>
      </c>
      <c r="L27" s="1" t="s">
        <v>276</v>
      </c>
      <c r="M27" s="1" t="s">
        <v>176</v>
      </c>
      <c r="N27" s="1" t="s">
        <v>176</v>
      </c>
      <c r="O27" s="1" t="s">
        <v>177</v>
      </c>
      <c r="P27" s="1" t="s">
        <v>178</v>
      </c>
      <c r="Q27" s="1" t="s">
        <v>284</v>
      </c>
      <c r="R27" s="1" t="s">
        <v>180</v>
      </c>
      <c r="S27" s="1" t="s">
        <v>181</v>
      </c>
      <c r="T27" s="1" t="s">
        <v>182</v>
      </c>
    </row>
    <row r="28" s="1" customFormat="1" spans="1:20">
      <c r="A28" s="3">
        <v>16366878413</v>
      </c>
      <c r="B28" s="1" t="s">
        <v>191</v>
      </c>
      <c r="C28" s="1" t="s">
        <v>285</v>
      </c>
      <c r="D28" s="1" t="s">
        <v>286</v>
      </c>
      <c r="E28" s="1" t="s">
        <v>117</v>
      </c>
      <c r="F28" s="1" t="s">
        <v>191</v>
      </c>
      <c r="G28" s="1" t="s">
        <v>172</v>
      </c>
      <c r="H28" s="1" t="s">
        <v>173</v>
      </c>
      <c r="I28" s="1" t="s">
        <v>287</v>
      </c>
      <c r="J28" s="1" t="s">
        <v>175</v>
      </c>
      <c r="K28" s="1" t="s">
        <v>287</v>
      </c>
      <c r="L28" s="1" t="s">
        <v>287</v>
      </c>
      <c r="M28" s="1" t="s">
        <v>176</v>
      </c>
      <c r="N28" s="1" t="s">
        <v>176</v>
      </c>
      <c r="O28" s="1" t="s">
        <v>177</v>
      </c>
      <c r="P28" s="1" t="s">
        <v>178</v>
      </c>
      <c r="Q28" s="1" t="s">
        <v>288</v>
      </c>
      <c r="R28" s="1" t="s">
        <v>180</v>
      </c>
      <c r="S28" s="1" t="s">
        <v>181</v>
      </c>
      <c r="T28" s="1" t="s">
        <v>182</v>
      </c>
    </row>
    <row r="29" s="1" customFormat="1" spans="1:20">
      <c r="A29" s="3">
        <v>16366887617</v>
      </c>
      <c r="B29" s="1" t="s">
        <v>191</v>
      </c>
      <c r="C29" s="1" t="s">
        <v>289</v>
      </c>
      <c r="D29" s="1" t="s">
        <v>286</v>
      </c>
      <c r="E29" s="1" t="s">
        <v>118</v>
      </c>
      <c r="F29" s="1" t="s">
        <v>191</v>
      </c>
      <c r="G29" s="1" t="s">
        <v>172</v>
      </c>
      <c r="H29" s="1" t="s">
        <v>173</v>
      </c>
      <c r="I29" s="1" t="s">
        <v>287</v>
      </c>
      <c r="J29" s="1" t="s">
        <v>175</v>
      </c>
      <c r="K29" s="1" t="s">
        <v>287</v>
      </c>
      <c r="L29" s="1" t="s">
        <v>287</v>
      </c>
      <c r="M29" s="1" t="s">
        <v>176</v>
      </c>
      <c r="N29" s="1" t="s">
        <v>176</v>
      </c>
      <c r="O29" s="1" t="s">
        <v>177</v>
      </c>
      <c r="P29" s="1" t="s">
        <v>178</v>
      </c>
      <c r="Q29" s="1" t="s">
        <v>290</v>
      </c>
      <c r="R29" s="1" t="s">
        <v>180</v>
      </c>
      <c r="S29" s="1" t="s">
        <v>181</v>
      </c>
      <c r="T29" s="1" t="s">
        <v>182</v>
      </c>
    </row>
    <row r="30" s="1" customFormat="1" spans="1:20">
      <c r="A30" s="3">
        <v>16367160342</v>
      </c>
      <c r="B30" s="1" t="s">
        <v>191</v>
      </c>
      <c r="C30" s="1" t="s">
        <v>291</v>
      </c>
      <c r="D30" s="1" t="s">
        <v>292</v>
      </c>
      <c r="E30" s="1" t="s">
        <v>121</v>
      </c>
      <c r="F30" s="1" t="s">
        <v>191</v>
      </c>
      <c r="G30" s="1" t="s">
        <v>172</v>
      </c>
      <c r="H30" s="1" t="s">
        <v>173</v>
      </c>
      <c r="I30" s="1" t="s">
        <v>293</v>
      </c>
      <c r="J30" s="1" t="s">
        <v>175</v>
      </c>
      <c r="K30" s="1" t="s">
        <v>293</v>
      </c>
      <c r="L30" s="1" t="s">
        <v>293</v>
      </c>
      <c r="M30" s="1" t="s">
        <v>176</v>
      </c>
      <c r="N30" s="1" t="s">
        <v>176</v>
      </c>
      <c r="O30" s="1" t="s">
        <v>177</v>
      </c>
      <c r="P30" s="1" t="s">
        <v>178</v>
      </c>
      <c r="Q30" s="1" t="s">
        <v>294</v>
      </c>
      <c r="R30" s="1" t="s">
        <v>180</v>
      </c>
      <c r="S30" s="1" t="s">
        <v>181</v>
      </c>
      <c r="T30" s="1" t="s">
        <v>182</v>
      </c>
    </row>
    <row r="31" s="1" customFormat="1" spans="1:20">
      <c r="A31" s="3">
        <v>16367330760</v>
      </c>
      <c r="B31" s="1" t="s">
        <v>191</v>
      </c>
      <c r="C31" s="1" t="s">
        <v>295</v>
      </c>
      <c r="D31" s="1" t="s">
        <v>286</v>
      </c>
      <c r="E31" s="1" t="s">
        <v>122</v>
      </c>
      <c r="F31" s="1" t="s">
        <v>191</v>
      </c>
      <c r="G31" s="1" t="s">
        <v>172</v>
      </c>
      <c r="H31" s="1" t="s">
        <v>173</v>
      </c>
      <c r="I31" s="1" t="s">
        <v>287</v>
      </c>
      <c r="J31" s="1" t="s">
        <v>175</v>
      </c>
      <c r="K31" s="1" t="s">
        <v>287</v>
      </c>
      <c r="L31" s="1" t="s">
        <v>287</v>
      </c>
      <c r="M31" s="1" t="s">
        <v>176</v>
      </c>
      <c r="N31" s="1" t="s">
        <v>176</v>
      </c>
      <c r="O31" s="1" t="s">
        <v>177</v>
      </c>
      <c r="P31" s="1" t="s">
        <v>178</v>
      </c>
      <c r="Q31" s="1" t="s">
        <v>296</v>
      </c>
      <c r="R31" s="1" t="s">
        <v>180</v>
      </c>
      <c r="S31" s="1" t="s">
        <v>181</v>
      </c>
      <c r="T31" s="1" t="s">
        <v>182</v>
      </c>
    </row>
    <row r="32" s="1" customFormat="1" spans="1:20">
      <c r="A32" s="3">
        <v>16369681838</v>
      </c>
      <c r="B32" s="1" t="s">
        <v>191</v>
      </c>
      <c r="C32" s="1" t="s">
        <v>297</v>
      </c>
      <c r="D32" s="1" t="s">
        <v>298</v>
      </c>
      <c r="E32" s="1" t="s">
        <v>125</v>
      </c>
      <c r="F32" s="1" t="s">
        <v>191</v>
      </c>
      <c r="G32" s="1" t="s">
        <v>172</v>
      </c>
      <c r="H32" s="1" t="s">
        <v>173</v>
      </c>
      <c r="I32" s="1" t="s">
        <v>299</v>
      </c>
      <c r="J32" s="1" t="s">
        <v>175</v>
      </c>
      <c r="K32" s="1" t="s">
        <v>299</v>
      </c>
      <c r="L32" s="1" t="s">
        <v>299</v>
      </c>
      <c r="M32" s="1" t="s">
        <v>176</v>
      </c>
      <c r="N32" s="1" t="s">
        <v>176</v>
      </c>
      <c r="O32" s="1" t="s">
        <v>177</v>
      </c>
      <c r="P32" s="1" t="s">
        <v>178</v>
      </c>
      <c r="Q32" s="1" t="s">
        <v>300</v>
      </c>
      <c r="R32" s="1" t="s">
        <v>180</v>
      </c>
      <c r="S32" s="1" t="s">
        <v>181</v>
      </c>
      <c r="T32" s="1" t="s">
        <v>182</v>
      </c>
    </row>
    <row r="33" s="1" customFormat="1" spans="1:20">
      <c r="A33" s="3">
        <v>16369709384</v>
      </c>
      <c r="B33" s="1" t="s">
        <v>191</v>
      </c>
      <c r="C33" s="1" t="s">
        <v>301</v>
      </c>
      <c r="D33" s="1" t="s">
        <v>302</v>
      </c>
      <c r="E33" s="1" t="s">
        <v>128</v>
      </c>
      <c r="F33" s="1" t="s">
        <v>191</v>
      </c>
      <c r="G33" s="1" t="s">
        <v>172</v>
      </c>
      <c r="H33" s="1" t="s">
        <v>173</v>
      </c>
      <c r="I33" s="1" t="s">
        <v>303</v>
      </c>
      <c r="J33" s="1" t="s">
        <v>175</v>
      </c>
      <c r="K33" s="1" t="s">
        <v>303</v>
      </c>
      <c r="L33" s="1" t="s">
        <v>303</v>
      </c>
      <c r="M33" s="1" t="s">
        <v>176</v>
      </c>
      <c r="N33" s="1" t="s">
        <v>176</v>
      </c>
      <c r="O33" s="1" t="s">
        <v>177</v>
      </c>
      <c r="P33" s="1" t="s">
        <v>178</v>
      </c>
      <c r="Q33" s="1" t="s">
        <v>304</v>
      </c>
      <c r="R33" s="1" t="s">
        <v>180</v>
      </c>
      <c r="S33" s="1" t="s">
        <v>181</v>
      </c>
      <c r="T33" s="1" t="s">
        <v>182</v>
      </c>
    </row>
    <row r="34" s="1" customFormat="1" spans="1:20">
      <c r="A34" s="3">
        <v>16370203869</v>
      </c>
      <c r="B34" s="1" t="s">
        <v>191</v>
      </c>
      <c r="C34" s="1" t="s">
        <v>305</v>
      </c>
      <c r="D34" s="1" t="s">
        <v>306</v>
      </c>
      <c r="E34" s="1" t="s">
        <v>131</v>
      </c>
      <c r="F34" s="1" t="s">
        <v>191</v>
      </c>
      <c r="G34" s="1" t="s">
        <v>172</v>
      </c>
      <c r="H34" s="1" t="s">
        <v>173</v>
      </c>
      <c r="I34" s="1" t="s">
        <v>307</v>
      </c>
      <c r="J34" s="1" t="s">
        <v>175</v>
      </c>
      <c r="K34" s="1" t="s">
        <v>307</v>
      </c>
      <c r="L34" s="1" t="s">
        <v>307</v>
      </c>
      <c r="M34" s="1" t="s">
        <v>176</v>
      </c>
      <c r="N34" s="1" t="s">
        <v>176</v>
      </c>
      <c r="O34" s="1" t="s">
        <v>177</v>
      </c>
      <c r="P34" s="1" t="s">
        <v>178</v>
      </c>
      <c r="Q34" s="1" t="s">
        <v>308</v>
      </c>
      <c r="R34" s="1" t="s">
        <v>180</v>
      </c>
      <c r="S34" s="1" t="s">
        <v>181</v>
      </c>
      <c r="T34" s="1" t="s">
        <v>182</v>
      </c>
    </row>
    <row r="35" s="1" customFormat="1" spans="1:20">
      <c r="A35" s="3">
        <v>16370319337</v>
      </c>
      <c r="B35" s="1" t="s">
        <v>191</v>
      </c>
      <c r="C35" s="1" t="s">
        <v>309</v>
      </c>
      <c r="D35" s="1" t="s">
        <v>286</v>
      </c>
      <c r="E35" s="1" t="s">
        <v>132</v>
      </c>
      <c r="F35" s="1" t="s">
        <v>191</v>
      </c>
      <c r="G35" s="1" t="s">
        <v>172</v>
      </c>
      <c r="H35" s="1" t="s">
        <v>173</v>
      </c>
      <c r="I35" s="1" t="s">
        <v>287</v>
      </c>
      <c r="J35" s="1" t="s">
        <v>175</v>
      </c>
      <c r="K35" s="1" t="s">
        <v>287</v>
      </c>
      <c r="L35" s="1" t="s">
        <v>287</v>
      </c>
      <c r="M35" s="1" t="s">
        <v>176</v>
      </c>
      <c r="N35" s="1" t="s">
        <v>176</v>
      </c>
      <c r="O35" s="1" t="s">
        <v>177</v>
      </c>
      <c r="P35" s="1" t="s">
        <v>178</v>
      </c>
      <c r="Q35" s="1" t="s">
        <v>310</v>
      </c>
      <c r="R35" s="1" t="s">
        <v>180</v>
      </c>
      <c r="S35" s="1" t="s">
        <v>181</v>
      </c>
      <c r="T35" s="1" t="s">
        <v>182</v>
      </c>
    </row>
    <row r="36" s="1" customFormat="1" spans="1:20">
      <c r="A36" s="3">
        <v>16370374046</v>
      </c>
      <c r="B36" s="1" t="s">
        <v>191</v>
      </c>
      <c r="C36" s="1" t="s">
        <v>311</v>
      </c>
      <c r="D36" s="1" t="s">
        <v>312</v>
      </c>
      <c r="E36" s="1" t="s">
        <v>135</v>
      </c>
      <c r="F36" s="1" t="s">
        <v>191</v>
      </c>
      <c r="G36" s="1" t="s">
        <v>172</v>
      </c>
      <c r="H36" s="1" t="s">
        <v>173</v>
      </c>
      <c r="I36" s="1" t="s">
        <v>313</v>
      </c>
      <c r="J36" s="1" t="s">
        <v>175</v>
      </c>
      <c r="K36" s="1" t="s">
        <v>313</v>
      </c>
      <c r="L36" s="1" t="s">
        <v>313</v>
      </c>
      <c r="M36" s="1" t="s">
        <v>176</v>
      </c>
      <c r="N36" s="1" t="s">
        <v>176</v>
      </c>
      <c r="O36" s="1" t="s">
        <v>177</v>
      </c>
      <c r="P36" s="1" t="s">
        <v>178</v>
      </c>
      <c r="Q36" s="1" t="s">
        <v>314</v>
      </c>
      <c r="R36" s="1" t="s">
        <v>180</v>
      </c>
      <c r="S36" s="1" t="s">
        <v>181</v>
      </c>
      <c r="T36" s="1" t="s">
        <v>182</v>
      </c>
    </row>
    <row r="37" s="1" customFormat="1" spans="1:20">
      <c r="A37" s="3">
        <v>16371283354</v>
      </c>
      <c r="B37" s="1" t="s">
        <v>191</v>
      </c>
      <c r="C37" s="1" t="s">
        <v>315</v>
      </c>
      <c r="D37" s="1" t="s">
        <v>316</v>
      </c>
      <c r="E37" s="1" t="s">
        <v>138</v>
      </c>
      <c r="F37" s="1" t="s">
        <v>191</v>
      </c>
      <c r="G37" s="1" t="s">
        <v>172</v>
      </c>
      <c r="H37" s="1" t="s">
        <v>173</v>
      </c>
      <c r="I37" s="1" t="s">
        <v>317</v>
      </c>
      <c r="J37" s="1" t="s">
        <v>175</v>
      </c>
      <c r="K37" s="1" t="s">
        <v>317</v>
      </c>
      <c r="L37" s="1" t="s">
        <v>317</v>
      </c>
      <c r="M37" s="1" t="s">
        <v>176</v>
      </c>
      <c r="N37" s="1" t="s">
        <v>176</v>
      </c>
      <c r="O37" s="1" t="s">
        <v>177</v>
      </c>
      <c r="P37" s="1" t="s">
        <v>178</v>
      </c>
      <c r="Q37" s="1" t="s">
        <v>318</v>
      </c>
      <c r="R37" s="1" t="s">
        <v>180</v>
      </c>
      <c r="S37" s="1" t="s">
        <v>181</v>
      </c>
      <c r="T37" s="1" t="s">
        <v>182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2021-09-29T06:32:04Z</dcterms:created>
  <dcterms:modified xsi:type="dcterms:W3CDTF">2021-09-29T06:40:40Z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419EA6A5DAE54896B14DAF6F865567DC</vt:lpwstr>
  </property>
  <property fmtid="{D5CDD505-2E9C-101B-9397-08002B2CF9AE}" pid="3" name="KSOProductBuildVer">
    <vt:lpwstr>2052-11.1.0.10938</vt:lpwstr>
  </property>
</Properties>
</file>