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对账!$A$1:$I$53</definedName>
  </definedNames>
  <calcPr calcId="144525"/>
</workbook>
</file>

<file path=xl/sharedStrings.xml><?xml version="1.0" encoding="utf-8"?>
<sst xmlns="http://schemas.openxmlformats.org/spreadsheetml/2006/main" count="2807" uniqueCount="658">
  <si>
    <t>去哪儿网酒店预付对账单</t>
  </si>
  <si>
    <t>供应商名称：</t>
  </si>
  <si>
    <t>汇趣住</t>
  </si>
  <si>
    <t>结算周期：</t>
  </si>
  <si>
    <t>2021-09-28至2021-09-29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</si>
  <si>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</si>
  <si>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</si>
  <si>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</si>
  <si>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</si>
  <si>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</si>
  <si>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</si>
  <si>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</si>
  <si>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</si>
  <si>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</si>
  <si>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</si>
  <si>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</si>
  <si>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</si>
  <si>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</si>
  <si>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</si>
  <si>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</si>
  <si>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¥17,937.00</t>
  </si>
  <si>
    <t>¥2,373.00</t>
  </si>
  <si>
    <t>-¥419.00</t>
  </si>
  <si>
    <t>¥15,145.00</t>
  </si>
  <si>
    <t>分类信息</t>
  </si>
  <si>
    <t>业务类型</t>
  </si>
  <si>
    <t>酒店预付（点击查看明细）</t>
  </si>
  <si>
    <t>¥15,564.00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</si>
  <si>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</si>
  <si>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</si>
  <si>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</si>
  <si>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</si>
  <si>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</si>
  <si>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</si>
  <si>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</si>
  <si>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</si>
  <si>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</si>
  <si>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</si>
  <si>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</si>
  <si>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</si>
  <si>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</si>
  <si>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</si>
  <si>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</si>
  <si>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</si>
  <si>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</si>
  <si>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</si>
  <si>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</si>
  <si>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</si>
  <si>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</si>
  <si>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</si>
  <si>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</si>
  <si>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</si>
  <si>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</si>
  <si>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</si>
  <si>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</si>
  <si>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</si>
  <si>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</si>
  <si>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</si>
  <si>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</si>
  <si>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</si>
  <si>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</si>
  <si>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</si>
  <si>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</si>
  <si>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</si>
  <si>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</si>
  <si>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</si>
  <si>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</si>
  <si>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</si>
  <si>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</si>
  <si>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</si>
  <si>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</si>
  <si>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</si>
  <si>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102760242718</t>
  </si>
  <si>
    <t>酒店预付</t>
  </si>
  <si>
    <t>否</t>
  </si>
  <si>
    <t>普通</t>
  </si>
  <si>
    <t>321702409</t>
  </si>
  <si>
    <t>摩岚酒店(芜湖国际会展店)</t>
  </si>
  <si>
    <t>1639468</t>
  </si>
  <si>
    <t>陈家义</t>
  </si>
  <si>
    <t>2021-09-19</t>
  </si>
  <si>
    <t>2021-09-26</t>
  </si>
  <si>
    <t>2021-09-29</t>
  </si>
  <si>
    <t>¥768.00</t>
  </si>
  <si>
    <t>¥102.00</t>
  </si>
  <si>
    <t>¥666.00</t>
  </si>
  <si>
    <t>行政双床套房</t>
  </si>
  <si>
    <t>WEBSITE</t>
  </si>
  <si>
    <t>102763322468</t>
  </si>
  <si>
    <t>311529736</t>
  </si>
  <si>
    <t>如家酒店·neo(佳木斯中山街店)</t>
  </si>
  <si>
    <t>汪鹏</t>
  </si>
  <si>
    <t>2021-09-22</t>
  </si>
  <si>
    <t>2021-09-28</t>
  </si>
  <si>
    <t>¥190.00</t>
  </si>
  <si>
    <t>¥25.00</t>
  </si>
  <si>
    <t>¥165.00</t>
  </si>
  <si>
    <t>全新商务房B</t>
  </si>
  <si>
    <t>102767845587</t>
  </si>
  <si>
    <t>323993203</t>
  </si>
  <si>
    <t>胶州欧橙精选酒店</t>
  </si>
  <si>
    <t>左一彤</t>
  </si>
  <si>
    <t>¥127.00</t>
  </si>
  <si>
    <t>¥17.00</t>
  </si>
  <si>
    <t>¥110.00</t>
  </si>
  <si>
    <t>豪华大床房</t>
  </si>
  <si>
    <t>102767483745</t>
  </si>
  <si>
    <t>311539558</t>
  </si>
  <si>
    <t>如家派柏·云酒店(威海汽车总站店)</t>
  </si>
  <si>
    <t>丁志刚</t>
  </si>
  <si>
    <t>2021-09-27</t>
  </si>
  <si>
    <t>¥282.00</t>
  </si>
  <si>
    <t>¥38.00</t>
  </si>
  <si>
    <t>¥244.00</t>
  </si>
  <si>
    <t>标准双床房B</t>
  </si>
  <si>
    <t>102768327560</t>
  </si>
  <si>
    <t>328770631</t>
  </si>
  <si>
    <t>宜尚酒店(海口世贸海垦广场店)</t>
  </si>
  <si>
    <t>叶立孟</t>
  </si>
  <si>
    <t>¥245.00</t>
  </si>
  <si>
    <t>¥32.00</t>
  </si>
  <si>
    <t>¥213.00</t>
  </si>
  <si>
    <t>高级大床房</t>
  </si>
  <si>
    <t>102769658398</t>
  </si>
  <si>
    <t>318094480</t>
  </si>
  <si>
    <t>安吉游子吟客栈</t>
  </si>
  <si>
    <t>霍文刚</t>
  </si>
  <si>
    <t>¥14.00</t>
  </si>
  <si>
    <t>¥88.00</t>
  </si>
  <si>
    <t>商务双床房</t>
  </si>
  <si>
    <t>102769975458</t>
  </si>
  <si>
    <t>321732415</t>
  </si>
  <si>
    <t>晓宇酒店(长沙火车站地铁站店)</t>
  </si>
  <si>
    <t>段贤尹</t>
  </si>
  <si>
    <t>¥170.00</t>
  </si>
  <si>
    <t>¥23.00</t>
  </si>
  <si>
    <t>¥147.00</t>
  </si>
  <si>
    <t>精选大床房</t>
  </si>
  <si>
    <t>102769797160</t>
  </si>
  <si>
    <t>324007699</t>
  </si>
  <si>
    <t>行侠客酒店公寓(成都金沙店)</t>
  </si>
  <si>
    <t>韩士威</t>
  </si>
  <si>
    <t>¥133.00</t>
  </si>
  <si>
    <t>¥18.00</t>
  </si>
  <si>
    <t>¥115.00</t>
  </si>
  <si>
    <t>精选一室大床房</t>
  </si>
  <si>
    <t>102757418285</t>
  </si>
  <si>
    <t>313763059</t>
  </si>
  <si>
    <t>维也纳酒店(青岛东方影都融创星光岛店)</t>
  </si>
  <si>
    <t>黄成华</t>
  </si>
  <si>
    <t>2021-09-16</t>
  </si>
  <si>
    <t>¥800.00</t>
  </si>
  <si>
    <t>¥106.00</t>
  </si>
  <si>
    <t>¥694.00</t>
  </si>
  <si>
    <t>海景大床房</t>
  </si>
  <si>
    <t>102767687595</t>
  </si>
  <si>
    <t>318074209</t>
  </si>
  <si>
    <t>北海天泽驿酒店</t>
  </si>
  <si>
    <t>高文学</t>
  </si>
  <si>
    <t>¥15.00</t>
  </si>
  <si>
    <t>¥95.00</t>
  </si>
  <si>
    <t>标准双人间</t>
  </si>
  <si>
    <t>102768691646</t>
  </si>
  <si>
    <t>321714364</t>
  </si>
  <si>
    <t>晋城蜜悦酒店</t>
  </si>
  <si>
    <t>赵晓楠</t>
  </si>
  <si>
    <t>¥249.00</t>
  </si>
  <si>
    <t>¥33.00</t>
  </si>
  <si>
    <t>¥216.00</t>
  </si>
  <si>
    <t>智享轻奢大床房</t>
  </si>
  <si>
    <t>102769833036</t>
  </si>
  <si>
    <t>321733168</t>
  </si>
  <si>
    <t>百睿酒店(驻马店1号店)</t>
  </si>
  <si>
    <t>崔红林</t>
  </si>
  <si>
    <t>¥92.00</t>
  </si>
  <si>
    <t>¥12.00</t>
  </si>
  <si>
    <t>¥80.00</t>
  </si>
  <si>
    <t>特惠标准间</t>
  </si>
  <si>
    <t>102758515061</t>
  </si>
  <si>
    <t>312499819</t>
  </si>
  <si>
    <t>欢墅·精品度假别墅(澄迈红树湾体验店)</t>
  </si>
  <si>
    <t>王少伟</t>
  </si>
  <si>
    <t>2021-09-17</t>
  </si>
  <si>
    <t>¥3,279.00</t>
  </si>
  <si>
    <t>¥429.00</t>
  </si>
  <si>
    <t>¥2,850.00</t>
  </si>
  <si>
    <t>奢华独栋四卧欧式尊贵度假别墅</t>
  </si>
  <si>
    <t>102766305421</t>
  </si>
  <si>
    <t>321953611</t>
  </si>
  <si>
    <t>商丘裕美达商务酒店</t>
  </si>
  <si>
    <t>徐松涛</t>
  </si>
  <si>
    <t>2021-09-25</t>
  </si>
  <si>
    <t>¥436.00</t>
  </si>
  <si>
    <t>¥60.00</t>
  </si>
  <si>
    <t>¥376.00</t>
  </si>
  <si>
    <t>豪华标间</t>
  </si>
  <si>
    <t>102767624093</t>
  </si>
  <si>
    <t>312504433</t>
  </si>
  <si>
    <t>如家酒店(保定恒祥大街五四路华北电力大学店)</t>
  </si>
  <si>
    <t>向明明</t>
  </si>
  <si>
    <t>¥158.00</t>
  </si>
  <si>
    <t>¥21.00</t>
  </si>
  <si>
    <t>¥137.00</t>
  </si>
  <si>
    <t>商务大床房</t>
  </si>
  <si>
    <t>102767660641</t>
  </si>
  <si>
    <t>311543938</t>
  </si>
  <si>
    <t>汉庭酒店(青岛海尔路国际会展中心店)</t>
  </si>
  <si>
    <t>宋大吉</t>
  </si>
  <si>
    <t>¥684.00</t>
  </si>
  <si>
    <t>¥90.00</t>
  </si>
  <si>
    <t>¥594.00</t>
  </si>
  <si>
    <t>102769194141</t>
  </si>
  <si>
    <t>312501601</t>
  </si>
  <si>
    <t>格林联盟酒店(淮北火车站金色云天店)</t>
  </si>
  <si>
    <t>袁希瑞</t>
  </si>
  <si>
    <t>¥153.00</t>
  </si>
  <si>
    <t>¥20.00</t>
  </si>
  <si>
    <t>102769687429</t>
  </si>
  <si>
    <t>321707320</t>
  </si>
  <si>
    <t>宜昌三峡人家客栈</t>
  </si>
  <si>
    <t>邓重飞</t>
  </si>
  <si>
    <t>¥87.00</t>
  </si>
  <si>
    <t>¥75.00</t>
  </si>
  <si>
    <t>归森</t>
  </si>
  <si>
    <t>102766573823</t>
  </si>
  <si>
    <t>316591825</t>
  </si>
  <si>
    <t>如家酒店(成都新南门华西医大磨子桥地铁站店)</t>
  </si>
  <si>
    <t>李吉申</t>
  </si>
  <si>
    <t>¥134.00</t>
  </si>
  <si>
    <t>¥116.00</t>
  </si>
  <si>
    <t>商务大床房b</t>
  </si>
  <si>
    <t>102768868219</t>
  </si>
  <si>
    <t>321281881</t>
  </si>
  <si>
    <t>毕棚沟水晶山庄</t>
  </si>
  <si>
    <t>石红</t>
  </si>
  <si>
    <t>¥11.00</t>
  </si>
  <si>
    <t>¥69.00</t>
  </si>
  <si>
    <t>无空调大床房</t>
  </si>
  <si>
    <t>102769893043</t>
  </si>
  <si>
    <t>321967084</t>
  </si>
  <si>
    <t>和静金水湾宾馆</t>
  </si>
  <si>
    <t>林永鸿</t>
  </si>
  <si>
    <t>标准间</t>
  </si>
  <si>
    <t>102769871123</t>
  </si>
  <si>
    <t>312888772</t>
  </si>
  <si>
    <t>广州雅尚荟公寓</t>
  </si>
  <si>
    <t>鲜文峰</t>
  </si>
  <si>
    <t>¥212.00</t>
  </si>
  <si>
    <t>标单大床房（暗窗）</t>
  </si>
  <si>
    <t>102769151336</t>
  </si>
  <si>
    <t>318089683</t>
  </si>
  <si>
    <t>维也纳国际酒店(株洲栗雨店)</t>
  </si>
  <si>
    <t>康庄</t>
  </si>
  <si>
    <t>¥398.00</t>
  </si>
  <si>
    <t>¥52.00</t>
  </si>
  <si>
    <t>¥346.00</t>
  </si>
  <si>
    <t>102768257300</t>
  </si>
  <si>
    <t>323991589</t>
  </si>
  <si>
    <t>Q加·陵水香水湾遇见我的家海景公寓</t>
  </si>
  <si>
    <t>张文斌</t>
  </si>
  <si>
    <t>¥204.00</t>
  </si>
  <si>
    <t>¥28.00</t>
  </si>
  <si>
    <t>¥176.00</t>
  </si>
  <si>
    <t>高级园景房</t>
  </si>
  <si>
    <t>102769657048</t>
  </si>
  <si>
    <t>321715120</t>
  </si>
  <si>
    <t>欧漫酒店(南宁东葛路店)</t>
  </si>
  <si>
    <t>银秋琴</t>
  </si>
  <si>
    <t>静享双床房</t>
  </si>
  <si>
    <t>102769356582</t>
  </si>
  <si>
    <t>318749257</t>
  </si>
  <si>
    <t>维也纳国际酒店(阿勒泰迎宾路店)</t>
  </si>
  <si>
    <t>叶小农</t>
  </si>
  <si>
    <t>¥309.00</t>
  </si>
  <si>
    <t>¥41.00</t>
  </si>
  <si>
    <t>¥268.00</t>
  </si>
  <si>
    <t>双床房</t>
  </si>
  <si>
    <t>102769986046</t>
  </si>
  <si>
    <t>367423551</t>
  </si>
  <si>
    <t>维也纳3好酒店(台州庆丰社区店)</t>
  </si>
  <si>
    <t>袁木|卢丽萍</t>
  </si>
  <si>
    <t>¥502.00</t>
  </si>
  <si>
    <t>¥66.00</t>
  </si>
  <si>
    <t>标准大床房</t>
  </si>
  <si>
    <t>102765535808</t>
  </si>
  <si>
    <t>311530300</t>
  </si>
  <si>
    <t>如家酒店(东港客运站老黄海大市场店)</t>
  </si>
  <si>
    <t>陶旭然</t>
  </si>
  <si>
    <t>2021-09-24</t>
  </si>
  <si>
    <t>¥312.00</t>
  </si>
  <si>
    <t>¥42.00</t>
  </si>
  <si>
    <t>¥270.00</t>
  </si>
  <si>
    <t>商务大床房B</t>
  </si>
  <si>
    <t>102769000853</t>
  </si>
  <si>
    <t>311530141</t>
  </si>
  <si>
    <t>银座佳驿酒店(临沂罗庄江泉国际广场店)</t>
  </si>
  <si>
    <t>王帅</t>
  </si>
  <si>
    <t>¥104.00</t>
  </si>
  <si>
    <t>特惠房</t>
  </si>
  <si>
    <t>102769010001</t>
  </si>
  <si>
    <t>318067606</t>
  </si>
  <si>
    <t>安岳客满楼商务宾馆</t>
  </si>
  <si>
    <t>王苹宇</t>
  </si>
  <si>
    <t>¥57.00</t>
  </si>
  <si>
    <t>¥8.00</t>
  </si>
  <si>
    <t>¥49.00</t>
  </si>
  <si>
    <t>标准单人房</t>
  </si>
  <si>
    <t>102769122346</t>
  </si>
  <si>
    <t>321725188</t>
  </si>
  <si>
    <t>7天阳光酒店(大通老爷山店)</t>
  </si>
  <si>
    <t>李延龙</t>
  </si>
  <si>
    <t>¥130.00</t>
  </si>
  <si>
    <t>¥113.00</t>
  </si>
  <si>
    <t>102767778850</t>
  </si>
  <si>
    <t>313154401</t>
  </si>
  <si>
    <t>长沙蒲舍民宿</t>
  </si>
  <si>
    <t>任君</t>
  </si>
  <si>
    <t>¥306.00</t>
  </si>
  <si>
    <t>¥40.00</t>
  </si>
  <si>
    <t>¥266.00</t>
  </si>
  <si>
    <t>秀蔓</t>
  </si>
  <si>
    <t>102768900069</t>
  </si>
  <si>
    <t>311490703</t>
  </si>
  <si>
    <t>北京雅诗阁来福士中心服务公寓</t>
  </si>
  <si>
    <t>陈锡华</t>
  </si>
  <si>
    <t>¥2,204.00</t>
  </si>
  <si>
    <t>¥288.00</t>
  </si>
  <si>
    <t>¥1,916.00</t>
  </si>
  <si>
    <t>一房行政套房</t>
  </si>
  <si>
    <t>102768409620</t>
  </si>
  <si>
    <t>316593172</t>
  </si>
  <si>
    <t>乾县金色假日酒店</t>
  </si>
  <si>
    <t>耶维|曹毅</t>
  </si>
  <si>
    <t>¥250.00</t>
  </si>
  <si>
    <t>¥34.00</t>
  </si>
  <si>
    <t>102769138046</t>
  </si>
  <si>
    <t>321280783</t>
  </si>
  <si>
    <t>西昌西海岸商务酒店</t>
  </si>
  <si>
    <t>余强</t>
  </si>
  <si>
    <t>河景如梦大床房</t>
  </si>
  <si>
    <t>102769778962</t>
  </si>
  <si>
    <t>321281458</t>
  </si>
  <si>
    <t>布尔津美迪奥民宿</t>
  </si>
  <si>
    <t>郭兰标|郭兰娃</t>
  </si>
  <si>
    <t>¥856.00</t>
  </si>
  <si>
    <t>¥112.00</t>
  </si>
  <si>
    <t>¥744.00</t>
  </si>
  <si>
    <t>102769637273</t>
  </si>
  <si>
    <t>321707689</t>
  </si>
  <si>
    <t>文山荣耀电竞酒店</t>
  </si>
  <si>
    <t>吴昊昊</t>
  </si>
  <si>
    <t>¥556.00</t>
  </si>
  <si>
    <t>¥73.00</t>
  </si>
  <si>
    <t>¥483.00</t>
  </si>
  <si>
    <t>电竞四人房</t>
  </si>
  <si>
    <t>102769834505</t>
  </si>
  <si>
    <t>311484469</t>
  </si>
  <si>
    <t>翰轩国际公寓(广州萝岗香雪地铁站店)</t>
  </si>
  <si>
    <t>王锐群</t>
  </si>
  <si>
    <t>¥271.00</t>
  </si>
  <si>
    <t>¥36.00</t>
  </si>
  <si>
    <t>¥235.00</t>
  </si>
  <si>
    <t>豪华双床房（复式）</t>
  </si>
  <si>
    <t>102769130321</t>
  </si>
  <si>
    <t>续元宝</t>
  </si>
  <si>
    <t>经济双床房</t>
  </si>
  <si>
    <t>102768053990</t>
  </si>
  <si>
    <t>322592032</t>
  </si>
  <si>
    <t>岳阳方庭商务酒店</t>
  </si>
  <si>
    <t>李红望</t>
  </si>
  <si>
    <t>¥144.00</t>
  </si>
  <si>
    <t>¥19.00</t>
  </si>
  <si>
    <t>¥125.00</t>
  </si>
  <si>
    <t>丽致商务大床房</t>
  </si>
  <si>
    <t>102768784355</t>
  </si>
  <si>
    <t>318093379</t>
  </si>
  <si>
    <t>贵德黄河逸园国际饭店</t>
  </si>
  <si>
    <t>李小轶|侯钫</t>
  </si>
  <si>
    <t>¥442.00</t>
  </si>
  <si>
    <t>¥58.00</t>
  </si>
  <si>
    <t>¥384.00</t>
  </si>
  <si>
    <t>102769591476</t>
  </si>
  <si>
    <t>321291268</t>
  </si>
  <si>
    <t>都市118连锁酒店(唐县中山南大街店)</t>
  </si>
  <si>
    <t>程伟</t>
  </si>
  <si>
    <t>¥13.00</t>
  </si>
  <si>
    <t>¥82.00</t>
  </si>
  <si>
    <t>特惠双床房</t>
  </si>
  <si>
    <t>102769597822</t>
  </si>
  <si>
    <t>321727555</t>
  </si>
  <si>
    <t>眉山绿洲酒店</t>
  </si>
  <si>
    <t>王亮亮</t>
  </si>
  <si>
    <t>¥135.00</t>
  </si>
  <si>
    <t>¥117.00</t>
  </si>
  <si>
    <t>102765308876</t>
  </si>
  <si>
    <t>315402865</t>
  </si>
  <si>
    <t>如家酒店(苏州吴中商城石湖东路地铁站店)</t>
  </si>
  <si>
    <t>范茗</t>
  </si>
  <si>
    <t>¥492.00</t>
  </si>
  <si>
    <t>¥426.00</t>
  </si>
  <si>
    <t>全新大床房</t>
  </si>
  <si>
    <t>102767822215</t>
  </si>
  <si>
    <t>311549650</t>
  </si>
  <si>
    <t>赤峰银洲宾馆</t>
  </si>
  <si>
    <t>谢耀军</t>
  </si>
  <si>
    <t>¥246.00</t>
  </si>
  <si>
    <t>经济标准间</t>
  </si>
  <si>
    <t>102769409620</t>
  </si>
  <si>
    <t>349783976</t>
  </si>
  <si>
    <t>维也纳酒店(重庆沙坪坝三峡广场店)</t>
  </si>
  <si>
    <t>刘洋|刘晰</t>
  </si>
  <si>
    <t>¥482.00</t>
  </si>
  <si>
    <t>¥64.00</t>
  </si>
  <si>
    <t>¥418.00</t>
  </si>
  <si>
    <t>102769098353</t>
  </si>
  <si>
    <t>321703309</t>
  </si>
  <si>
    <t>V8皇冠假日酒店(海口骑楼老街店)</t>
  </si>
  <si>
    <t>吕小艳</t>
  </si>
  <si>
    <t>¥141.00</t>
  </si>
  <si>
    <t>¥122.00</t>
  </si>
  <si>
    <t>简约商务大床房</t>
  </si>
  <si>
    <t>102769443187</t>
  </si>
  <si>
    <t>321733087</t>
  </si>
  <si>
    <t>格盟酒店(拉萨布达拉宫大昭寺店)</t>
  </si>
  <si>
    <t>孙荣杰</t>
  </si>
  <si>
    <t>¥187.00</t>
  </si>
  <si>
    <t>¥162.00</t>
  </si>
  <si>
    <t>102769116285</t>
  </si>
  <si>
    <t>321301498</t>
  </si>
  <si>
    <t>商河薛泉商务宾馆</t>
  </si>
  <si>
    <t>申亚楠</t>
  </si>
  <si>
    <t>豪华标准间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</si>
  <si>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</si>
  <si>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</si>
  <si>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</si>
  <si>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</si>
  <si>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</si>
  <si>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</si>
  <si>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</si>
  <si>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</si>
  <si>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</si>
  <si>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NITPH20210810122312315602RX0</t>
  </si>
  <si>
    <t>102720751119</t>
  </si>
  <si>
    <t>赔付-房费追回</t>
  </si>
  <si>
    <t>-¥145.00</t>
  </si>
  <si>
    <t>--</t>
  </si>
  <si>
    <t>用户进线告知酒店查询房型与用户订的不符，代理X女士核实房型特惠标间双床，和我司展示一致，酒店徐女士核实订单还是单人床，无法更换为双床#追赔系统-预付扣款直连#</t>
  </si>
  <si>
    <t>NITPH2021081420365576196RX0</t>
  </si>
  <si>
    <t>102724241089</t>
  </si>
  <si>
    <t>-¥164.00</t>
  </si>
  <si>
    <t>用户反馈到店无房，代理谢女士确认满房#追赔系统-预付扣款直连#</t>
  </si>
  <si>
    <t>NIMH20210821000531649898RX0</t>
  </si>
  <si>
    <t>102730001933</t>
  </si>
  <si>
    <t>-¥110.00</t>
  </si>
  <si>
    <t>用户表示酒店满房，联系不到代理，酒店前台叶女士告知情况属实#追赔系统-预付扣款直连#</t>
  </si>
  <si>
    <t>返现日期</t>
  </si>
  <si>
    <t>，</t>
  </si>
  <si>
    <r>
      <t>102765308876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284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</si>
  <si>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145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</si>
  <si>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164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</si>
  <si>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110</t>
    </r>
    <r>
      <rPr>
        <sz val="10"/>
        <rFont val="宋体"/>
        <charset val="134"/>
      </rPr>
      <t>元</t>
    </r>
  </si>
  <si>
    <t>A210930092539481</t>
  </si>
  <si>
    <t>A210930092606481</t>
  </si>
  <si>
    <t>A2109300927154205</t>
  </si>
  <si>
    <r>
      <t>总计：</t>
    </r>
    <r>
      <rPr>
        <sz val="10"/>
        <rFont val="Arial"/>
        <charset val="134"/>
      </rPr>
      <t>15145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</si>
  <si>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</si>
  <si>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</si>
  <si>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</si>
  <si>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</si>
  <si>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</si>
  <si>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</si>
  <si>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</si>
  <si>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</si>
  <si>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</si>
  <si>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</si>
  <si>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</si>
  <si>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</si>
  <si>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</si>
  <si>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</si>
  <si>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</si>
  <si>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</si>
  <si>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2255802</t>
  </si>
  <si>
    <t>维也纳酒店（青岛东方影都融创星光岛店）</t>
  </si>
  <si>
    <t>退房日周结</t>
  </si>
  <si>
    <t>694.00</t>
  </si>
  <si>
    <t>RMB</t>
  </si>
  <si>
    <t>0</t>
  </si>
  <si>
    <t>0.00</t>
  </si>
  <si>
    <t>汇趣住国内直连</t>
  </si>
  <si>
    <t>2021-09-16 19:05:10</t>
  </si>
  <si>
    <t>直连</t>
  </si>
  <si>
    <t>2257016</t>
  </si>
  <si>
    <t>2850.00</t>
  </si>
  <si>
    <t>2021-09-17 19:52:25</t>
  </si>
  <si>
    <t>直采</t>
  </si>
  <si>
    <t>2258650</t>
  </si>
  <si>
    <t>666.00</t>
  </si>
  <si>
    <t>2021-09-19 09:39:58</t>
  </si>
  <si>
    <t>2260993</t>
  </si>
  <si>
    <t>如家酒店·neo（佳木斯中山街店）</t>
  </si>
  <si>
    <t>165.00</t>
  </si>
  <si>
    <t>2021-09-22 11:06:08</t>
  </si>
  <si>
    <t>2263139</t>
  </si>
  <si>
    <t>如家酒店（丹东东港客运站老黄海大市场店）</t>
  </si>
  <si>
    <t>270.00</t>
  </si>
  <si>
    <t>2021-09-24 13:58:53</t>
  </si>
  <si>
    <t>2263824</t>
  </si>
  <si>
    <t>426.00</t>
  </si>
  <si>
    <t>142.00</t>
  </si>
  <si>
    <t>-284</t>
  </si>
  <si>
    <t>2021-09-24 23:35:23</t>
  </si>
  <si>
    <t>2264186</t>
  </si>
  <si>
    <t>376.00</t>
  </si>
  <si>
    <t>2021-09-25 11:46:08</t>
  </si>
  <si>
    <t>2264529</t>
  </si>
  <si>
    <t>116.00</t>
  </si>
  <si>
    <t>2021-09-25 18:12:46</t>
  </si>
  <si>
    <t>2265079</t>
  </si>
  <si>
    <t>213.00</t>
  </si>
  <si>
    <t>2021-09-26 09:17:13</t>
  </si>
  <si>
    <t>2265214</t>
  </si>
  <si>
    <t>95.00</t>
  </si>
  <si>
    <t>2021-09-26 11:56:45</t>
  </si>
  <si>
    <t>2265389</t>
  </si>
  <si>
    <t>汉庭（青岛海尔路国际会展中心店）</t>
  </si>
  <si>
    <t>594.00</t>
  </si>
  <si>
    <t>2021-09-26 15:46:31</t>
  </si>
  <si>
    <t>2265408</t>
  </si>
  <si>
    <t>244.00</t>
  </si>
  <si>
    <t>2021-09-26 15:57:47</t>
  </si>
  <si>
    <t>2265468</t>
  </si>
  <si>
    <t>110.00</t>
  </si>
  <si>
    <t>2021-09-26 17:07:19</t>
  </si>
  <si>
    <t>2265506</t>
  </si>
  <si>
    <t>266.00</t>
  </si>
  <si>
    <t>2021-09-26 17:55:35</t>
  </si>
  <si>
    <t>2265832</t>
  </si>
  <si>
    <t>如家酒店（保定恒祥大街五四路华北电力大学店）</t>
  </si>
  <si>
    <t>137.00</t>
  </si>
  <si>
    <t>2021-09-26 22:33:30</t>
  </si>
  <si>
    <t>2266064</t>
  </si>
  <si>
    <t>1916.00</t>
  </si>
  <si>
    <t>2021-09-27 08:04:31</t>
  </si>
  <si>
    <t>2266206</t>
  </si>
  <si>
    <t>125.00</t>
  </si>
  <si>
    <t>2021-09-27 11:23:16</t>
  </si>
  <si>
    <t>2266352</t>
  </si>
  <si>
    <t>176.00</t>
  </si>
  <si>
    <t>2021-09-27 13:56:42</t>
  </si>
  <si>
    <t>2266354</t>
  </si>
  <si>
    <t>金色假日酒店</t>
  </si>
  <si>
    <t>耶维,曹毅</t>
  </si>
  <si>
    <t>216.00</t>
  </si>
  <si>
    <t>2021-09-27 14:03:00</t>
  </si>
  <si>
    <t>2266651</t>
  </si>
  <si>
    <t>69.00</t>
  </si>
  <si>
    <t>2021-09-27 18:52:00</t>
  </si>
  <si>
    <t>2266746</t>
  </si>
  <si>
    <t>2021-09-27 19:59:46</t>
  </si>
  <si>
    <t>2266882</t>
  </si>
  <si>
    <t>爱尚主题酒店（海口金牛岭公园店）</t>
  </si>
  <si>
    <t>2021-09-27 21:32:39</t>
  </si>
  <si>
    <t>2267046</t>
  </si>
  <si>
    <t>李小轶,侯钫</t>
  </si>
  <si>
    <t>384.00</t>
  </si>
  <si>
    <t>2021-09-27 23:06:32</t>
  </si>
  <si>
    <t>2267200</t>
  </si>
  <si>
    <t>格林联盟酒店（淮北火车站金色云天店）</t>
  </si>
  <si>
    <t>133.00</t>
  </si>
  <si>
    <t>2021-09-28 00:53:18</t>
  </si>
  <si>
    <t>102769435154</t>
  </si>
  <si>
    <t>2267211</t>
  </si>
  <si>
    <t>维也纳酒店(吉安人民广场店)</t>
  </si>
  <si>
    <t>曾振华,陈玉</t>
  </si>
  <si>
    <t>2021-09-28 01:02:02</t>
  </si>
  <si>
    <t>2267219</t>
  </si>
  <si>
    <t>维也纳3好酒店（台州庆丰社区店）</t>
  </si>
  <si>
    <t>袁木,卢丽萍</t>
  </si>
  <si>
    <t>436.00</t>
  </si>
  <si>
    <t>2021-09-28 01:11:11</t>
  </si>
  <si>
    <t>2267234</t>
  </si>
  <si>
    <t>维也纳酒店（重庆沙坪坝三峡广场店）</t>
  </si>
  <si>
    <t>刘洋,刘晰</t>
  </si>
  <si>
    <t>418.00</t>
  </si>
  <si>
    <t>2021-09-28 01:53:55</t>
  </si>
  <si>
    <t>2267301</t>
  </si>
  <si>
    <t>维也纳国际酒店（阿勒泰迎宾路店）</t>
  </si>
  <si>
    <t>268.00</t>
  </si>
  <si>
    <t>2021-09-28 06:14:39</t>
  </si>
  <si>
    <t>2267339</t>
  </si>
  <si>
    <t>346.00</t>
  </si>
  <si>
    <t>2021-09-28 08:07:26</t>
  </si>
  <si>
    <t>2267404</t>
  </si>
  <si>
    <t>游子吟（云鸿西路店）</t>
  </si>
  <si>
    <t>88.00</t>
  </si>
  <si>
    <t>2021-09-28 09:40:25</t>
  </si>
  <si>
    <t>2267421</t>
  </si>
  <si>
    <t>92.00</t>
  </si>
  <si>
    <t>2021-09-28 10:00:24</t>
  </si>
  <si>
    <t>2267438</t>
  </si>
  <si>
    <t>75.00</t>
  </si>
  <si>
    <t>2021-09-28 10:19:00</t>
  </si>
  <si>
    <t>2267450</t>
  </si>
  <si>
    <t>122.00</t>
  </si>
  <si>
    <t>2021-09-28 10:36:36</t>
  </si>
  <si>
    <t>2267485</t>
  </si>
  <si>
    <t>162.00</t>
  </si>
  <si>
    <t>2021-09-28 11:36:49</t>
  </si>
  <si>
    <t>2267489</t>
  </si>
  <si>
    <t>客满楼商务宾馆</t>
  </si>
  <si>
    <t>49.00</t>
  </si>
  <si>
    <t>2021-09-28 11:54:17</t>
  </si>
  <si>
    <t>2267506</t>
  </si>
  <si>
    <t>郭兰标,郭兰娃</t>
  </si>
  <si>
    <t>744.00</t>
  </si>
  <si>
    <t>2021-09-28 12:27:34</t>
  </si>
  <si>
    <t>2267510</t>
  </si>
  <si>
    <t>117.00</t>
  </si>
  <si>
    <t>2021-09-28 12:17:51</t>
  </si>
  <si>
    <t>2267518</t>
  </si>
  <si>
    <t>2021-09-28 12:21:36</t>
  </si>
  <si>
    <t>2267523</t>
  </si>
  <si>
    <t>银座佳驿（临沂罗庄江泉国际广场店）</t>
  </si>
  <si>
    <t>90.00</t>
  </si>
  <si>
    <t>2021-09-28 12:29:51</t>
  </si>
  <si>
    <t>2267586</t>
  </si>
  <si>
    <t>483.00</t>
  </si>
  <si>
    <t>2021-09-28 13:53:23</t>
  </si>
  <si>
    <t>2267606</t>
  </si>
  <si>
    <t>广州雅尚荟酒店公寓</t>
  </si>
  <si>
    <t>212.00</t>
  </si>
  <si>
    <t>2021-09-28 14:21:31</t>
  </si>
  <si>
    <t>2267741</t>
  </si>
  <si>
    <t>82.00</t>
  </si>
  <si>
    <t>2021-09-28 17:28:00</t>
  </si>
  <si>
    <t>2267742</t>
  </si>
  <si>
    <t>2021-09-28 17:32:30</t>
  </si>
  <si>
    <t>2267767</t>
  </si>
  <si>
    <t>晓宇酒店（长沙火车站地铁站店）</t>
  </si>
  <si>
    <t>147.00</t>
  </si>
  <si>
    <t>2021-09-28 18:03:28</t>
  </si>
  <si>
    <t>2267771</t>
  </si>
  <si>
    <t>2021-09-28 18:05:56</t>
  </si>
  <si>
    <t>2267866</t>
  </si>
  <si>
    <t>113.00</t>
  </si>
  <si>
    <t>2021-09-28 19:38:30</t>
  </si>
  <si>
    <t>2267950</t>
  </si>
  <si>
    <t>80.00</t>
  </si>
  <si>
    <t>2021-09-28 20:55:52</t>
  </si>
  <si>
    <t>2267975</t>
  </si>
  <si>
    <t>115.00</t>
  </si>
  <si>
    <t>2021-09-28 21:12:57</t>
  </si>
  <si>
    <t>2267987</t>
  </si>
  <si>
    <t>2021-09-28 21:23:49</t>
  </si>
  <si>
    <t>2268072</t>
  </si>
  <si>
    <t>广州翰轩国际公寓</t>
  </si>
  <si>
    <t>235.00</t>
  </si>
  <si>
    <t>2021-09-28 22:13:18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</si>
</sst>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3" borderId="14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16" borderId="11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49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49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93</v>
      </c>
      <c r="P3" s="7" t="s">
        <v>82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1</v>
      </c>
      <c r="M4" s="7">
        <v>1</v>
      </c>
      <c r="N4" s="7" t="s">
        <v>81</v>
      </c>
      <c r="O4" s="7" t="s">
        <v>93</v>
      </c>
      <c r="P4" s="7" t="s">
        <v>82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2</v>
      </c>
      <c r="N5" s="7" t="s">
        <v>81</v>
      </c>
      <c r="O5" s="7" t="s">
        <v>110</v>
      </c>
      <c r="P5" s="7" t="s">
        <v>82</v>
      </c>
      <c r="Q5" s="7"/>
      <c r="R5" s="12" t="s">
        <v>111</v>
      </c>
      <c r="S5" s="14" t="s">
        <v>19</v>
      </c>
      <c r="T5" s="7"/>
      <c r="U5" s="12" t="s">
        <v>19</v>
      </c>
      <c r="V5" s="12" t="s">
        <v>111</v>
      </c>
      <c r="W5" s="14" t="s">
        <v>112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1</v>
      </c>
      <c r="M6" s="7">
        <v>1</v>
      </c>
      <c r="N6" s="7" t="s">
        <v>110</v>
      </c>
      <c r="O6" s="7" t="s">
        <v>93</v>
      </c>
      <c r="P6" s="7" t="s">
        <v>82</v>
      </c>
      <c r="Q6" s="7"/>
      <c r="R6" s="12" t="s">
        <v>119</v>
      </c>
      <c r="S6" s="14" t="s">
        <v>19</v>
      </c>
      <c r="T6" s="7"/>
      <c r="U6" s="12" t="s">
        <v>19</v>
      </c>
      <c r="V6" s="12" t="s">
        <v>119</v>
      </c>
      <c r="W6" s="14" t="s">
        <v>120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123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124</v>
      </c>
      <c r="H7" s="7" t="s">
        <v>125</v>
      </c>
      <c r="I7" s="7" t="s">
        <v>78</v>
      </c>
      <c r="J7" s="7" t="s">
        <v>2</v>
      </c>
      <c r="K7" s="7" t="s">
        <v>126</v>
      </c>
      <c r="L7" s="7">
        <v>1</v>
      </c>
      <c r="M7" s="7">
        <v>1</v>
      </c>
      <c r="N7" s="7" t="s">
        <v>93</v>
      </c>
      <c r="O7" s="7" t="s">
        <v>93</v>
      </c>
      <c r="P7" s="7" t="s">
        <v>82</v>
      </c>
      <c r="Q7" s="7"/>
      <c r="R7" s="12" t="s">
        <v>84</v>
      </c>
      <c r="S7" s="14" t="s">
        <v>19</v>
      </c>
      <c r="T7" s="7"/>
      <c r="U7" s="12" t="s">
        <v>19</v>
      </c>
      <c r="V7" s="12" t="s">
        <v>84</v>
      </c>
      <c r="W7" s="14" t="s">
        <v>127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130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131</v>
      </c>
      <c r="H8" s="7" t="s">
        <v>132</v>
      </c>
      <c r="I8" s="7" t="s">
        <v>78</v>
      </c>
      <c r="J8" s="7" t="s">
        <v>2</v>
      </c>
      <c r="K8" s="7" t="s">
        <v>133</v>
      </c>
      <c r="L8" s="7">
        <v>1</v>
      </c>
      <c r="M8" s="7">
        <v>1</v>
      </c>
      <c r="N8" s="7" t="s">
        <v>93</v>
      </c>
      <c r="O8" s="7" t="s">
        <v>93</v>
      </c>
      <c r="P8" s="7" t="s">
        <v>82</v>
      </c>
      <c r="Q8" s="7"/>
      <c r="R8" s="12" t="s">
        <v>134</v>
      </c>
      <c r="S8" s="14" t="s">
        <v>19</v>
      </c>
      <c r="T8" s="7"/>
      <c r="U8" s="12" t="s">
        <v>19</v>
      </c>
      <c r="V8" s="12" t="s">
        <v>134</v>
      </c>
      <c r="W8" s="14" t="s">
        <v>135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138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139</v>
      </c>
      <c r="H9" s="7" t="s">
        <v>140</v>
      </c>
      <c r="I9" s="7" t="s">
        <v>78</v>
      </c>
      <c r="J9" s="7" t="s">
        <v>2</v>
      </c>
      <c r="K9" s="7" t="s">
        <v>141</v>
      </c>
      <c r="L9" s="7">
        <v>1</v>
      </c>
      <c r="M9" s="7">
        <v>1</v>
      </c>
      <c r="N9" s="7" t="s">
        <v>93</v>
      </c>
      <c r="O9" s="7" t="s">
        <v>93</v>
      </c>
      <c r="P9" s="7" t="s">
        <v>82</v>
      </c>
      <c r="Q9" s="7"/>
      <c r="R9" s="12" t="s">
        <v>142</v>
      </c>
      <c r="S9" s="14" t="s">
        <v>19</v>
      </c>
      <c r="T9" s="7"/>
      <c r="U9" s="12" t="s">
        <v>19</v>
      </c>
      <c r="V9" s="12" t="s">
        <v>142</v>
      </c>
      <c r="W9" s="14" t="s">
        <v>143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146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147</v>
      </c>
      <c r="H10" s="7" t="s">
        <v>148</v>
      </c>
      <c r="I10" s="7" t="s">
        <v>78</v>
      </c>
      <c r="J10" s="7" t="s">
        <v>2</v>
      </c>
      <c r="K10" s="7" t="s">
        <v>149</v>
      </c>
      <c r="L10" s="7">
        <v>1</v>
      </c>
      <c r="M10" s="7">
        <v>2</v>
      </c>
      <c r="N10" s="7" t="s">
        <v>150</v>
      </c>
      <c r="O10" s="7" t="s">
        <v>110</v>
      </c>
      <c r="P10" s="7" t="s">
        <v>82</v>
      </c>
      <c r="Q10" s="7"/>
      <c r="R10" s="12" t="s">
        <v>151</v>
      </c>
      <c r="S10" s="14" t="s">
        <v>19</v>
      </c>
      <c r="T10" s="7"/>
      <c r="U10" s="12" t="s">
        <v>19</v>
      </c>
      <c r="V10" s="12" t="s">
        <v>151</v>
      </c>
      <c r="W10" s="14" t="s">
        <v>152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155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156</v>
      </c>
      <c r="H11" s="7" t="s">
        <v>157</v>
      </c>
      <c r="I11" s="7" t="s">
        <v>78</v>
      </c>
      <c r="J11" s="7" t="s">
        <v>2</v>
      </c>
      <c r="K11" s="7" t="s">
        <v>158</v>
      </c>
      <c r="L11" s="7">
        <v>1</v>
      </c>
      <c r="M11" s="7">
        <v>1</v>
      </c>
      <c r="N11" s="7" t="s">
        <v>81</v>
      </c>
      <c r="O11" s="7" t="s">
        <v>93</v>
      </c>
      <c r="P11" s="7" t="s">
        <v>82</v>
      </c>
      <c r="Q11" s="7"/>
      <c r="R11" s="12" t="s">
        <v>104</v>
      </c>
      <c r="S11" s="14" t="s">
        <v>19</v>
      </c>
      <c r="T11" s="7"/>
      <c r="U11" s="12" t="s">
        <v>19</v>
      </c>
      <c r="V11" s="12" t="s">
        <v>104</v>
      </c>
      <c r="W11" s="14" t="s">
        <v>159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162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163</v>
      </c>
      <c r="H12" s="7" t="s">
        <v>164</v>
      </c>
      <c r="I12" s="7" t="s">
        <v>78</v>
      </c>
      <c r="J12" s="7" t="s">
        <v>2</v>
      </c>
      <c r="K12" s="7" t="s">
        <v>165</v>
      </c>
      <c r="L12" s="7">
        <v>1</v>
      </c>
      <c r="M12" s="7">
        <v>1</v>
      </c>
      <c r="N12" s="7" t="s">
        <v>110</v>
      </c>
      <c r="O12" s="7" t="s">
        <v>93</v>
      </c>
      <c r="P12" s="7" t="s">
        <v>82</v>
      </c>
      <c r="Q12" s="7"/>
      <c r="R12" s="12" t="s">
        <v>166</v>
      </c>
      <c r="S12" s="14" t="s">
        <v>19</v>
      </c>
      <c r="T12" s="7"/>
      <c r="U12" s="12" t="s">
        <v>19</v>
      </c>
      <c r="V12" s="12" t="s">
        <v>166</v>
      </c>
      <c r="W12" s="14" t="s">
        <v>167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170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171</v>
      </c>
      <c r="H13" s="7" t="s">
        <v>172</v>
      </c>
      <c r="I13" s="7" t="s">
        <v>78</v>
      </c>
      <c r="J13" s="7" t="s">
        <v>2</v>
      </c>
      <c r="K13" s="7" t="s">
        <v>173</v>
      </c>
      <c r="L13" s="7">
        <v>1</v>
      </c>
      <c r="M13" s="7">
        <v>1</v>
      </c>
      <c r="N13" s="7" t="s">
        <v>93</v>
      </c>
      <c r="O13" s="7" t="s">
        <v>93</v>
      </c>
      <c r="P13" s="7" t="s">
        <v>82</v>
      </c>
      <c r="Q13" s="7"/>
      <c r="R13" s="12" t="s">
        <v>174</v>
      </c>
      <c r="S13" s="14" t="s">
        <v>19</v>
      </c>
      <c r="T13" s="7"/>
      <c r="U13" s="12" t="s">
        <v>19</v>
      </c>
      <c r="V13" s="12" t="s">
        <v>174</v>
      </c>
      <c r="W13" s="14" t="s">
        <v>175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178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179</v>
      </c>
      <c r="H14" s="7" t="s">
        <v>180</v>
      </c>
      <c r="I14" s="7" t="s">
        <v>78</v>
      </c>
      <c r="J14" s="7" t="s">
        <v>2</v>
      </c>
      <c r="K14" s="7" t="s">
        <v>181</v>
      </c>
      <c r="L14" s="7">
        <v>1</v>
      </c>
      <c r="M14" s="7">
        <v>3</v>
      </c>
      <c r="N14" s="7" t="s">
        <v>182</v>
      </c>
      <c r="O14" s="7" t="s">
        <v>81</v>
      </c>
      <c r="P14" s="7" t="s">
        <v>82</v>
      </c>
      <c r="Q14" s="7"/>
      <c r="R14" s="12" t="s">
        <v>183</v>
      </c>
      <c r="S14" s="14" t="s">
        <v>19</v>
      </c>
      <c r="T14" s="7"/>
      <c r="U14" s="12" t="s">
        <v>19</v>
      </c>
      <c r="V14" s="12" t="s">
        <v>183</v>
      </c>
      <c r="W14" s="14" t="s">
        <v>184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185</v>
      </c>
      <c r="AD14" t="s">
        <v>6</v>
      </c>
      <c r="AE14" t="s">
        <v>186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187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188</v>
      </c>
      <c r="H15" s="7" t="s">
        <v>189</v>
      </c>
      <c r="I15" s="7" t="s">
        <v>78</v>
      </c>
      <c r="J15" s="7" t="s">
        <v>2</v>
      </c>
      <c r="K15" s="7" t="s">
        <v>190</v>
      </c>
      <c r="L15" s="7">
        <v>1</v>
      </c>
      <c r="M15" s="7">
        <v>4</v>
      </c>
      <c r="N15" s="7" t="s">
        <v>191</v>
      </c>
      <c r="O15" s="7" t="s">
        <v>191</v>
      </c>
      <c r="P15" s="7" t="s">
        <v>82</v>
      </c>
      <c r="Q15" s="7"/>
      <c r="R15" s="12" t="s">
        <v>192</v>
      </c>
      <c r="S15" s="14" t="s">
        <v>19</v>
      </c>
      <c r="T15" s="7"/>
      <c r="U15" s="12" t="s">
        <v>19</v>
      </c>
      <c r="V15" s="12" t="s">
        <v>192</v>
      </c>
      <c r="W15" s="14" t="s">
        <v>193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194</v>
      </c>
      <c r="AD15" t="s">
        <v>6</v>
      </c>
      <c r="AE15" t="s">
        <v>195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196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197</v>
      </c>
      <c r="H16" s="7" t="s">
        <v>198</v>
      </c>
      <c r="I16" s="7" t="s">
        <v>78</v>
      </c>
      <c r="J16" s="7" t="s">
        <v>2</v>
      </c>
      <c r="K16" s="7" t="s">
        <v>199</v>
      </c>
      <c r="L16" s="7">
        <v>1</v>
      </c>
      <c r="M16" s="7">
        <v>1</v>
      </c>
      <c r="N16" s="7" t="s">
        <v>81</v>
      </c>
      <c r="O16" s="7" t="s">
        <v>93</v>
      </c>
      <c r="P16" s="7" t="s">
        <v>82</v>
      </c>
      <c r="Q16" s="7"/>
      <c r="R16" s="12" t="s">
        <v>200</v>
      </c>
      <c r="S16" s="14" t="s">
        <v>19</v>
      </c>
      <c r="T16" s="7"/>
      <c r="U16" s="12" t="s">
        <v>19</v>
      </c>
      <c r="V16" s="12" t="s">
        <v>200</v>
      </c>
      <c r="W16" s="14" t="s">
        <v>201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202</v>
      </c>
      <c r="AD16" t="s">
        <v>6</v>
      </c>
      <c r="AE16" t="s">
        <v>203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204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205</v>
      </c>
      <c r="H17" s="7" t="s">
        <v>206</v>
      </c>
      <c r="I17" s="7" t="s">
        <v>78</v>
      </c>
      <c r="J17" s="7" t="s">
        <v>2</v>
      </c>
      <c r="K17" s="7" t="s">
        <v>207</v>
      </c>
      <c r="L17" s="7">
        <v>1</v>
      </c>
      <c r="M17" s="7">
        <v>2</v>
      </c>
      <c r="N17" s="7" t="s">
        <v>81</v>
      </c>
      <c r="O17" s="7" t="s">
        <v>110</v>
      </c>
      <c r="P17" s="7" t="s">
        <v>82</v>
      </c>
      <c r="Q17" s="7"/>
      <c r="R17" s="12" t="s">
        <v>208</v>
      </c>
      <c r="S17" s="14" t="s">
        <v>19</v>
      </c>
      <c r="T17" s="7"/>
      <c r="U17" s="12" t="s">
        <v>19</v>
      </c>
      <c r="V17" s="12" t="s">
        <v>208</v>
      </c>
      <c r="W17" s="14" t="s">
        <v>209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210</v>
      </c>
      <c r="AD17" t="s">
        <v>6</v>
      </c>
      <c r="AE17" t="s">
        <v>122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211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212</v>
      </c>
      <c r="H18" s="7" t="s">
        <v>213</v>
      </c>
      <c r="I18" s="7" t="s">
        <v>78</v>
      </c>
      <c r="J18" s="7" t="s">
        <v>2</v>
      </c>
      <c r="K18" s="7" t="s">
        <v>214</v>
      </c>
      <c r="L18" s="7">
        <v>1</v>
      </c>
      <c r="M18" s="7">
        <v>1</v>
      </c>
      <c r="N18" s="7" t="s">
        <v>93</v>
      </c>
      <c r="O18" s="7" t="s">
        <v>93</v>
      </c>
      <c r="P18" s="7" t="s">
        <v>82</v>
      </c>
      <c r="Q18" s="7"/>
      <c r="R18" s="12" t="s">
        <v>215</v>
      </c>
      <c r="S18" s="14" t="s">
        <v>19</v>
      </c>
      <c r="T18" s="7"/>
      <c r="U18" s="12" t="s">
        <v>19</v>
      </c>
      <c r="V18" s="12" t="s">
        <v>215</v>
      </c>
      <c r="W18" s="14" t="s">
        <v>216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142</v>
      </c>
      <c r="AD18" t="s">
        <v>6</v>
      </c>
      <c r="AE18" t="s">
        <v>122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217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218</v>
      </c>
      <c r="H19" s="7" t="s">
        <v>219</v>
      </c>
      <c r="I19" s="7" t="s">
        <v>78</v>
      </c>
      <c r="J19" s="7" t="s">
        <v>2</v>
      </c>
      <c r="K19" s="7" t="s">
        <v>220</v>
      </c>
      <c r="L19" s="7">
        <v>1</v>
      </c>
      <c r="M19" s="7">
        <v>1</v>
      </c>
      <c r="N19" s="7" t="s">
        <v>93</v>
      </c>
      <c r="O19" s="7" t="s">
        <v>93</v>
      </c>
      <c r="P19" s="7" t="s">
        <v>82</v>
      </c>
      <c r="Q19" s="7"/>
      <c r="R19" s="12" t="s">
        <v>221</v>
      </c>
      <c r="S19" s="14" t="s">
        <v>19</v>
      </c>
      <c r="T19" s="7"/>
      <c r="U19" s="12" t="s">
        <v>19</v>
      </c>
      <c r="V19" s="12" t="s">
        <v>221</v>
      </c>
      <c r="W19" s="14" t="s">
        <v>175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222</v>
      </c>
      <c r="AD19" t="s">
        <v>6</v>
      </c>
      <c r="AE19" t="s">
        <v>223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224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225</v>
      </c>
      <c r="H20" s="7" t="s">
        <v>226</v>
      </c>
      <c r="I20" s="7" t="s">
        <v>78</v>
      </c>
      <c r="J20" s="7" t="s">
        <v>2</v>
      </c>
      <c r="K20" s="7" t="s">
        <v>227</v>
      </c>
      <c r="L20" s="7">
        <v>1</v>
      </c>
      <c r="M20" s="7">
        <v>1</v>
      </c>
      <c r="N20" s="7" t="s">
        <v>191</v>
      </c>
      <c r="O20" s="7" t="s">
        <v>93</v>
      </c>
      <c r="P20" s="7" t="s">
        <v>82</v>
      </c>
      <c r="Q20" s="7"/>
      <c r="R20" s="12" t="s">
        <v>228</v>
      </c>
      <c r="S20" s="14" t="s">
        <v>19</v>
      </c>
      <c r="T20" s="7"/>
      <c r="U20" s="12" t="s">
        <v>19</v>
      </c>
      <c r="V20" s="12" t="s">
        <v>228</v>
      </c>
      <c r="W20" s="14" t="s">
        <v>143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229</v>
      </c>
      <c r="AD20" t="s">
        <v>6</v>
      </c>
      <c r="AE20" t="s">
        <v>230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231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232</v>
      </c>
      <c r="H21" s="7" t="s">
        <v>233</v>
      </c>
      <c r="I21" s="7" t="s">
        <v>78</v>
      </c>
      <c r="J21" s="7" t="s">
        <v>2</v>
      </c>
      <c r="K21" s="7" t="s">
        <v>234</v>
      </c>
      <c r="L21" s="7">
        <v>1</v>
      </c>
      <c r="M21" s="7">
        <v>1</v>
      </c>
      <c r="N21" s="7" t="s">
        <v>110</v>
      </c>
      <c r="O21" s="7" t="s">
        <v>93</v>
      </c>
      <c r="P21" s="7" t="s">
        <v>82</v>
      </c>
      <c r="Q21" s="7"/>
      <c r="R21" s="12" t="s">
        <v>176</v>
      </c>
      <c r="S21" s="14" t="s">
        <v>19</v>
      </c>
      <c r="T21" s="7"/>
      <c r="U21" s="12" t="s">
        <v>19</v>
      </c>
      <c r="V21" s="12" t="s">
        <v>176</v>
      </c>
      <c r="W21" s="14" t="s">
        <v>235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236</v>
      </c>
      <c r="AD21" t="s">
        <v>6</v>
      </c>
      <c r="AE21" t="s">
        <v>237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238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239</v>
      </c>
      <c r="H22" s="7" t="s">
        <v>240</v>
      </c>
      <c r="I22" s="7" t="s">
        <v>78</v>
      </c>
      <c r="J22" s="7" t="s">
        <v>2</v>
      </c>
      <c r="K22" s="7" t="s">
        <v>241</v>
      </c>
      <c r="L22" s="7">
        <v>1</v>
      </c>
      <c r="M22" s="7">
        <v>1</v>
      </c>
      <c r="N22" s="7" t="s">
        <v>93</v>
      </c>
      <c r="O22" s="7" t="s">
        <v>93</v>
      </c>
      <c r="P22" s="7" t="s">
        <v>82</v>
      </c>
      <c r="Q22" s="7"/>
      <c r="R22" s="12" t="s">
        <v>104</v>
      </c>
      <c r="S22" s="14" t="s">
        <v>19</v>
      </c>
      <c r="T22" s="7"/>
      <c r="U22" s="12" t="s">
        <v>19</v>
      </c>
      <c r="V22" s="12" t="s">
        <v>104</v>
      </c>
      <c r="W22" s="14" t="s">
        <v>159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160</v>
      </c>
      <c r="AD22" t="s">
        <v>6</v>
      </c>
      <c r="AE22" t="s">
        <v>242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243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244</v>
      </c>
      <c r="H23" s="7" t="s">
        <v>245</v>
      </c>
      <c r="I23" s="7" t="s">
        <v>78</v>
      </c>
      <c r="J23" s="7" t="s">
        <v>2</v>
      </c>
      <c r="K23" s="7" t="s">
        <v>246</v>
      </c>
      <c r="L23" s="7">
        <v>1</v>
      </c>
      <c r="M23" s="7">
        <v>1</v>
      </c>
      <c r="N23" s="7" t="s">
        <v>93</v>
      </c>
      <c r="O23" s="7" t="s">
        <v>93</v>
      </c>
      <c r="P23" s="7" t="s">
        <v>82</v>
      </c>
      <c r="Q23" s="7"/>
      <c r="R23" s="12" t="s">
        <v>113</v>
      </c>
      <c r="S23" s="14" t="s">
        <v>19</v>
      </c>
      <c r="T23" s="7"/>
      <c r="U23" s="12" t="s">
        <v>19</v>
      </c>
      <c r="V23" s="12" t="s">
        <v>113</v>
      </c>
      <c r="W23" s="14" t="s">
        <v>120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247</v>
      </c>
      <c r="AD23" t="s">
        <v>6</v>
      </c>
      <c r="AE23" t="s">
        <v>248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249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250</v>
      </c>
      <c r="H24" s="7" t="s">
        <v>251</v>
      </c>
      <c r="I24" s="7" t="s">
        <v>78</v>
      </c>
      <c r="J24" s="7" t="s">
        <v>2</v>
      </c>
      <c r="K24" s="7" t="s">
        <v>252</v>
      </c>
      <c r="L24" s="7">
        <v>1</v>
      </c>
      <c r="M24" s="7">
        <v>1</v>
      </c>
      <c r="N24" s="7" t="s">
        <v>93</v>
      </c>
      <c r="O24" s="7" t="s">
        <v>93</v>
      </c>
      <c r="P24" s="7" t="s">
        <v>82</v>
      </c>
      <c r="Q24" s="7"/>
      <c r="R24" s="12" t="s">
        <v>253</v>
      </c>
      <c r="S24" s="14" t="s">
        <v>19</v>
      </c>
      <c r="T24" s="7"/>
      <c r="U24" s="12" t="s">
        <v>19</v>
      </c>
      <c r="V24" s="12" t="s">
        <v>253</v>
      </c>
      <c r="W24" s="14" t="s">
        <v>254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255</v>
      </c>
      <c r="AD24" t="s">
        <v>6</v>
      </c>
      <c r="AE24" t="s">
        <v>129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256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257</v>
      </c>
      <c r="H25" s="7" t="s">
        <v>258</v>
      </c>
      <c r="I25" s="7" t="s">
        <v>78</v>
      </c>
      <c r="J25" s="7" t="s">
        <v>2</v>
      </c>
      <c r="K25" s="7" t="s">
        <v>259</v>
      </c>
      <c r="L25" s="7">
        <v>1</v>
      </c>
      <c r="M25" s="7">
        <v>2</v>
      </c>
      <c r="N25" s="7" t="s">
        <v>110</v>
      </c>
      <c r="O25" s="7" t="s">
        <v>110</v>
      </c>
      <c r="P25" s="7" t="s">
        <v>82</v>
      </c>
      <c r="Q25" s="7"/>
      <c r="R25" s="12" t="s">
        <v>260</v>
      </c>
      <c r="S25" s="14" t="s">
        <v>19</v>
      </c>
      <c r="T25" s="7"/>
      <c r="U25" s="12" t="s">
        <v>19</v>
      </c>
      <c r="V25" s="12" t="s">
        <v>260</v>
      </c>
      <c r="W25" s="14" t="s">
        <v>261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264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265</v>
      </c>
      <c r="H26" s="7" t="s">
        <v>266</v>
      </c>
      <c r="I26" s="7" t="s">
        <v>78</v>
      </c>
      <c r="J26" s="7" t="s">
        <v>2</v>
      </c>
      <c r="K26" s="7" t="s">
        <v>267</v>
      </c>
      <c r="L26" s="7">
        <v>1</v>
      </c>
      <c r="M26" s="7">
        <v>1</v>
      </c>
      <c r="N26" s="7" t="s">
        <v>93</v>
      </c>
      <c r="O26" s="7" t="s">
        <v>93</v>
      </c>
      <c r="P26" s="7" t="s">
        <v>82</v>
      </c>
      <c r="Q26" s="7"/>
      <c r="R26" s="12" t="s">
        <v>200</v>
      </c>
      <c r="S26" s="14" t="s">
        <v>19</v>
      </c>
      <c r="T26" s="7"/>
      <c r="U26" s="12" t="s">
        <v>19</v>
      </c>
      <c r="V26" s="12" t="s">
        <v>200</v>
      </c>
      <c r="W26" s="14" t="s">
        <v>201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202</v>
      </c>
      <c r="AD26" t="s">
        <v>6</v>
      </c>
      <c r="AE26" t="s">
        <v>268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269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270</v>
      </c>
      <c r="H27" s="7" t="s">
        <v>271</v>
      </c>
      <c r="I27" s="7" t="s">
        <v>78</v>
      </c>
      <c r="J27" s="7" t="s">
        <v>2</v>
      </c>
      <c r="K27" s="7" t="s">
        <v>272</v>
      </c>
      <c r="L27" s="7">
        <v>1</v>
      </c>
      <c r="M27" s="7">
        <v>1</v>
      </c>
      <c r="N27" s="7" t="s">
        <v>93</v>
      </c>
      <c r="O27" s="7" t="s">
        <v>93</v>
      </c>
      <c r="P27" s="7" t="s">
        <v>82</v>
      </c>
      <c r="Q27" s="7"/>
      <c r="R27" s="12" t="s">
        <v>273</v>
      </c>
      <c r="S27" s="14" t="s">
        <v>19</v>
      </c>
      <c r="T27" s="7"/>
      <c r="U27" s="12" t="s">
        <v>19</v>
      </c>
      <c r="V27" s="12" t="s">
        <v>273</v>
      </c>
      <c r="W27" s="14" t="s">
        <v>274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275</v>
      </c>
      <c r="AD27" t="s">
        <v>6</v>
      </c>
      <c r="AE27" t="s">
        <v>276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277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278</v>
      </c>
      <c r="H28" s="7" t="s">
        <v>279</v>
      </c>
      <c r="I28" s="7" t="s">
        <v>78</v>
      </c>
      <c r="J28" s="7" t="s">
        <v>2</v>
      </c>
      <c r="K28" s="7" t="s">
        <v>280</v>
      </c>
      <c r="L28" s="7">
        <v>2</v>
      </c>
      <c r="M28" s="7">
        <v>1</v>
      </c>
      <c r="N28" s="7" t="s">
        <v>93</v>
      </c>
      <c r="O28" s="7" t="s">
        <v>93</v>
      </c>
      <c r="P28" s="7" t="s">
        <v>82</v>
      </c>
      <c r="Q28" s="7"/>
      <c r="R28" s="12" t="s">
        <v>281</v>
      </c>
      <c r="S28" s="14" t="s">
        <v>19</v>
      </c>
      <c r="T28" s="7"/>
      <c r="U28" s="12" t="s">
        <v>19</v>
      </c>
      <c r="V28" s="12" t="s">
        <v>281</v>
      </c>
      <c r="W28" s="14" t="s">
        <v>282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192</v>
      </c>
      <c r="AD28" t="s">
        <v>6</v>
      </c>
      <c r="AE28" t="s">
        <v>283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284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285</v>
      </c>
      <c r="H29" s="7" t="s">
        <v>286</v>
      </c>
      <c r="I29" s="7" t="s">
        <v>78</v>
      </c>
      <c r="J29" s="7" t="s">
        <v>2</v>
      </c>
      <c r="K29" s="7" t="s">
        <v>287</v>
      </c>
      <c r="L29" s="7">
        <v>1</v>
      </c>
      <c r="M29" s="7">
        <v>2</v>
      </c>
      <c r="N29" s="7" t="s">
        <v>288</v>
      </c>
      <c r="O29" s="7" t="s">
        <v>110</v>
      </c>
      <c r="P29" s="7" t="s">
        <v>82</v>
      </c>
      <c r="Q29" s="7"/>
      <c r="R29" s="12" t="s">
        <v>289</v>
      </c>
      <c r="S29" s="14" t="s">
        <v>19</v>
      </c>
      <c r="T29" s="7"/>
      <c r="U29" s="12" t="s">
        <v>19</v>
      </c>
      <c r="V29" s="12" t="s">
        <v>289</v>
      </c>
      <c r="W29" s="14" t="s">
        <v>290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291</v>
      </c>
      <c r="AD29" t="s">
        <v>6</v>
      </c>
      <c r="AE29" t="s">
        <v>292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293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294</v>
      </c>
      <c r="H30" s="7" t="s">
        <v>295</v>
      </c>
      <c r="I30" s="7" t="s">
        <v>78</v>
      </c>
      <c r="J30" s="7" t="s">
        <v>2</v>
      </c>
      <c r="K30" s="7" t="s">
        <v>296</v>
      </c>
      <c r="L30" s="7">
        <v>1</v>
      </c>
      <c r="M30" s="7">
        <v>1</v>
      </c>
      <c r="N30" s="7" t="s">
        <v>93</v>
      </c>
      <c r="O30" s="7" t="s">
        <v>93</v>
      </c>
      <c r="P30" s="7" t="s">
        <v>82</v>
      </c>
      <c r="Q30" s="7"/>
      <c r="R30" s="12" t="s">
        <v>297</v>
      </c>
      <c r="S30" s="14" t="s">
        <v>19</v>
      </c>
      <c r="T30" s="7"/>
      <c r="U30" s="12" t="s">
        <v>19</v>
      </c>
      <c r="V30" s="12" t="s">
        <v>297</v>
      </c>
      <c r="W30" s="14" t="s">
        <v>127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209</v>
      </c>
      <c r="AD30" t="s">
        <v>6</v>
      </c>
      <c r="AE30" t="s">
        <v>298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299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300</v>
      </c>
      <c r="H31" s="7" t="s">
        <v>301</v>
      </c>
      <c r="I31" s="7" t="s">
        <v>78</v>
      </c>
      <c r="J31" s="7" t="s">
        <v>2</v>
      </c>
      <c r="K31" s="7" t="s">
        <v>302</v>
      </c>
      <c r="L31" s="7">
        <v>1</v>
      </c>
      <c r="M31" s="7">
        <v>1</v>
      </c>
      <c r="N31" s="7" t="s">
        <v>93</v>
      </c>
      <c r="O31" s="7" t="s">
        <v>93</v>
      </c>
      <c r="P31" s="7" t="s">
        <v>82</v>
      </c>
      <c r="Q31" s="7"/>
      <c r="R31" s="12" t="s">
        <v>303</v>
      </c>
      <c r="S31" s="14" t="s">
        <v>19</v>
      </c>
      <c r="T31" s="7"/>
      <c r="U31" s="12" t="s">
        <v>19</v>
      </c>
      <c r="V31" s="12" t="s">
        <v>303</v>
      </c>
      <c r="W31" s="14" t="s">
        <v>304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305</v>
      </c>
      <c r="AD31" t="s">
        <v>6</v>
      </c>
      <c r="AE31" t="s">
        <v>306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307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308</v>
      </c>
      <c r="H32" s="7" t="s">
        <v>309</v>
      </c>
      <c r="I32" s="7" t="s">
        <v>78</v>
      </c>
      <c r="J32" s="7" t="s">
        <v>2</v>
      </c>
      <c r="K32" s="7" t="s">
        <v>310</v>
      </c>
      <c r="L32" s="7">
        <v>1</v>
      </c>
      <c r="M32" s="7">
        <v>1</v>
      </c>
      <c r="N32" s="7" t="s">
        <v>93</v>
      </c>
      <c r="O32" s="7" t="s">
        <v>93</v>
      </c>
      <c r="P32" s="7" t="s">
        <v>82</v>
      </c>
      <c r="Q32" s="7"/>
      <c r="R32" s="12" t="s">
        <v>311</v>
      </c>
      <c r="S32" s="14" t="s">
        <v>19</v>
      </c>
      <c r="T32" s="7"/>
      <c r="U32" s="12" t="s">
        <v>19</v>
      </c>
      <c r="V32" s="12" t="s">
        <v>311</v>
      </c>
      <c r="W32" s="14" t="s">
        <v>103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312</v>
      </c>
      <c r="AD32" t="s">
        <v>6</v>
      </c>
      <c r="AE32" t="s">
        <v>129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313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314</v>
      </c>
      <c r="H33" s="7" t="s">
        <v>315</v>
      </c>
      <c r="I33" s="7" t="s">
        <v>78</v>
      </c>
      <c r="J33" s="7" t="s">
        <v>2</v>
      </c>
      <c r="K33" s="7" t="s">
        <v>316</v>
      </c>
      <c r="L33" s="7">
        <v>1</v>
      </c>
      <c r="M33" s="7">
        <v>1</v>
      </c>
      <c r="N33" s="7" t="s">
        <v>81</v>
      </c>
      <c r="O33" s="7" t="s">
        <v>93</v>
      </c>
      <c r="P33" s="7" t="s">
        <v>82</v>
      </c>
      <c r="Q33" s="7"/>
      <c r="R33" s="12" t="s">
        <v>317</v>
      </c>
      <c r="S33" s="14" t="s">
        <v>19</v>
      </c>
      <c r="T33" s="7"/>
      <c r="U33" s="12" t="s">
        <v>19</v>
      </c>
      <c r="V33" s="12" t="s">
        <v>317</v>
      </c>
      <c r="W33" s="14" t="s">
        <v>318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319</v>
      </c>
      <c r="AD33" t="s">
        <v>6</v>
      </c>
      <c r="AE33" t="s">
        <v>320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321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322</v>
      </c>
      <c r="H34" s="7" t="s">
        <v>323</v>
      </c>
      <c r="I34" s="7" t="s">
        <v>78</v>
      </c>
      <c r="J34" s="7" t="s">
        <v>2</v>
      </c>
      <c r="K34" s="7" t="s">
        <v>324</v>
      </c>
      <c r="L34" s="7">
        <v>1</v>
      </c>
      <c r="M34" s="7">
        <v>2</v>
      </c>
      <c r="N34" s="7" t="s">
        <v>110</v>
      </c>
      <c r="O34" s="7" t="s">
        <v>110</v>
      </c>
      <c r="P34" s="7" t="s">
        <v>82</v>
      </c>
      <c r="Q34" s="7"/>
      <c r="R34" s="12" t="s">
        <v>325</v>
      </c>
      <c r="S34" s="14" t="s">
        <v>19</v>
      </c>
      <c r="T34" s="7"/>
      <c r="U34" s="12" t="s">
        <v>19</v>
      </c>
      <c r="V34" s="12" t="s">
        <v>325</v>
      </c>
      <c r="W34" s="14" t="s">
        <v>326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327</v>
      </c>
      <c r="AD34" t="s">
        <v>6</v>
      </c>
      <c r="AE34" t="s">
        <v>328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329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330</v>
      </c>
      <c r="H35" s="7" t="s">
        <v>331</v>
      </c>
      <c r="I35" s="7" t="s">
        <v>78</v>
      </c>
      <c r="J35" s="7" t="s">
        <v>2</v>
      </c>
      <c r="K35" s="7" t="s">
        <v>332</v>
      </c>
      <c r="L35" s="7">
        <v>2</v>
      </c>
      <c r="M35" s="7">
        <v>1</v>
      </c>
      <c r="N35" s="7" t="s">
        <v>110</v>
      </c>
      <c r="O35" s="7" t="s">
        <v>93</v>
      </c>
      <c r="P35" s="7" t="s">
        <v>82</v>
      </c>
      <c r="Q35" s="7"/>
      <c r="R35" s="12" t="s">
        <v>333</v>
      </c>
      <c r="S35" s="14" t="s">
        <v>19</v>
      </c>
      <c r="T35" s="7"/>
      <c r="U35" s="12" t="s">
        <v>19</v>
      </c>
      <c r="V35" s="12" t="s">
        <v>333</v>
      </c>
      <c r="W35" s="14" t="s">
        <v>334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168</v>
      </c>
      <c r="AD35" t="s">
        <v>6</v>
      </c>
      <c r="AE35" t="s">
        <v>242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335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336</v>
      </c>
      <c r="H36" s="7" t="s">
        <v>337</v>
      </c>
      <c r="I36" s="7" t="s">
        <v>78</v>
      </c>
      <c r="J36" s="7" t="s">
        <v>2</v>
      </c>
      <c r="K36" s="7" t="s">
        <v>338</v>
      </c>
      <c r="L36" s="7">
        <v>1</v>
      </c>
      <c r="M36" s="7">
        <v>1</v>
      </c>
      <c r="N36" s="7" t="s">
        <v>93</v>
      </c>
      <c r="O36" s="7" t="s">
        <v>93</v>
      </c>
      <c r="P36" s="7" t="s">
        <v>82</v>
      </c>
      <c r="Q36" s="7"/>
      <c r="R36" s="12" t="s">
        <v>152</v>
      </c>
      <c r="S36" s="14" t="s">
        <v>19</v>
      </c>
      <c r="T36" s="7"/>
      <c r="U36" s="12" t="s">
        <v>19</v>
      </c>
      <c r="V36" s="12" t="s">
        <v>152</v>
      </c>
      <c r="W36" s="14" t="s">
        <v>127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174</v>
      </c>
      <c r="AD36" t="s">
        <v>6</v>
      </c>
      <c r="AE36" t="s">
        <v>339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340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341</v>
      </c>
      <c r="H37" s="7" t="s">
        <v>342</v>
      </c>
      <c r="I37" s="7" t="s">
        <v>78</v>
      </c>
      <c r="J37" s="7" t="s">
        <v>2</v>
      </c>
      <c r="K37" s="7" t="s">
        <v>343</v>
      </c>
      <c r="L37" s="7">
        <v>2</v>
      </c>
      <c r="M37" s="7">
        <v>1</v>
      </c>
      <c r="N37" s="7" t="s">
        <v>93</v>
      </c>
      <c r="O37" s="7" t="s">
        <v>93</v>
      </c>
      <c r="P37" s="7" t="s">
        <v>82</v>
      </c>
      <c r="Q37" s="7"/>
      <c r="R37" s="12" t="s">
        <v>344</v>
      </c>
      <c r="S37" s="14" t="s">
        <v>19</v>
      </c>
      <c r="T37" s="7"/>
      <c r="U37" s="12" t="s">
        <v>19</v>
      </c>
      <c r="V37" s="12" t="s">
        <v>344</v>
      </c>
      <c r="W37" s="14" t="s">
        <v>345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346</v>
      </c>
      <c r="AD37" t="s">
        <v>6</v>
      </c>
      <c r="AE37" t="s">
        <v>242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347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348</v>
      </c>
      <c r="H38" s="7" t="s">
        <v>349</v>
      </c>
      <c r="I38" s="7" t="s">
        <v>78</v>
      </c>
      <c r="J38" s="7" t="s">
        <v>2</v>
      </c>
      <c r="K38" s="7" t="s">
        <v>350</v>
      </c>
      <c r="L38" s="7">
        <v>1</v>
      </c>
      <c r="M38" s="7">
        <v>1</v>
      </c>
      <c r="N38" s="7" t="s">
        <v>93</v>
      </c>
      <c r="O38" s="7" t="s">
        <v>93</v>
      </c>
      <c r="P38" s="7" t="s">
        <v>82</v>
      </c>
      <c r="Q38" s="7"/>
      <c r="R38" s="12" t="s">
        <v>351</v>
      </c>
      <c r="S38" s="14" t="s">
        <v>19</v>
      </c>
      <c r="T38" s="7"/>
      <c r="U38" s="12" t="s">
        <v>19</v>
      </c>
      <c r="V38" s="12" t="s">
        <v>351</v>
      </c>
      <c r="W38" s="14" t="s">
        <v>352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353</v>
      </c>
      <c r="AD38" t="s">
        <v>6</v>
      </c>
      <c r="AE38" t="s">
        <v>354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355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356</v>
      </c>
      <c r="H39" s="7" t="s">
        <v>357</v>
      </c>
      <c r="I39" s="7" t="s">
        <v>78</v>
      </c>
      <c r="J39" s="7" t="s">
        <v>2</v>
      </c>
      <c r="K39" s="7" t="s">
        <v>358</v>
      </c>
      <c r="L39" s="7">
        <v>1</v>
      </c>
      <c r="M39" s="7">
        <v>1</v>
      </c>
      <c r="N39" s="7" t="s">
        <v>93</v>
      </c>
      <c r="O39" s="7" t="s">
        <v>93</v>
      </c>
      <c r="P39" s="7" t="s">
        <v>82</v>
      </c>
      <c r="Q39" s="7"/>
      <c r="R39" s="12" t="s">
        <v>359</v>
      </c>
      <c r="S39" s="14" t="s">
        <v>19</v>
      </c>
      <c r="T39" s="7"/>
      <c r="U39" s="12" t="s">
        <v>19</v>
      </c>
      <c r="V39" s="12" t="s">
        <v>359</v>
      </c>
      <c r="W39" s="14" t="s">
        <v>360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361</v>
      </c>
      <c r="AD39" t="s">
        <v>6</v>
      </c>
      <c r="AE39" t="s">
        <v>362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363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294</v>
      </c>
      <c r="H40" s="7" t="s">
        <v>295</v>
      </c>
      <c r="I40" s="7" t="s">
        <v>78</v>
      </c>
      <c r="J40" s="7" t="s">
        <v>2</v>
      </c>
      <c r="K40" s="7" t="s">
        <v>364</v>
      </c>
      <c r="L40" s="7">
        <v>1</v>
      </c>
      <c r="M40" s="7">
        <v>1</v>
      </c>
      <c r="N40" s="7" t="s">
        <v>93</v>
      </c>
      <c r="O40" s="7" t="s">
        <v>93</v>
      </c>
      <c r="P40" s="7" t="s">
        <v>82</v>
      </c>
      <c r="Q40" s="7"/>
      <c r="R40" s="12" t="s">
        <v>311</v>
      </c>
      <c r="S40" s="14" t="s">
        <v>19</v>
      </c>
      <c r="T40" s="7"/>
      <c r="U40" s="12" t="s">
        <v>19</v>
      </c>
      <c r="V40" s="12" t="s">
        <v>311</v>
      </c>
      <c r="W40" s="14" t="s">
        <v>103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312</v>
      </c>
      <c r="AD40" t="s">
        <v>6</v>
      </c>
      <c r="AE40" t="s">
        <v>365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366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367</v>
      </c>
      <c r="H41" s="7" t="s">
        <v>368</v>
      </c>
      <c r="I41" s="7" t="s">
        <v>78</v>
      </c>
      <c r="J41" s="7" t="s">
        <v>2</v>
      </c>
      <c r="K41" s="7" t="s">
        <v>369</v>
      </c>
      <c r="L41" s="7">
        <v>1</v>
      </c>
      <c r="M41" s="7">
        <v>1</v>
      </c>
      <c r="N41" s="7" t="s">
        <v>110</v>
      </c>
      <c r="O41" s="7" t="s">
        <v>93</v>
      </c>
      <c r="P41" s="7" t="s">
        <v>82</v>
      </c>
      <c r="Q41" s="7"/>
      <c r="R41" s="12" t="s">
        <v>370</v>
      </c>
      <c r="S41" s="14" t="s">
        <v>19</v>
      </c>
      <c r="T41" s="7"/>
      <c r="U41" s="12" t="s">
        <v>19</v>
      </c>
      <c r="V41" s="12" t="s">
        <v>370</v>
      </c>
      <c r="W41" s="14" t="s">
        <v>371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372</v>
      </c>
      <c r="AD41" t="s">
        <v>6</v>
      </c>
      <c r="AE41" t="s">
        <v>373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374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375</v>
      </c>
      <c r="H42" s="7" t="s">
        <v>376</v>
      </c>
      <c r="I42" s="7" t="s">
        <v>78</v>
      </c>
      <c r="J42" s="7" t="s">
        <v>2</v>
      </c>
      <c r="K42" s="7" t="s">
        <v>377</v>
      </c>
      <c r="L42" s="7">
        <v>2</v>
      </c>
      <c r="M42" s="7">
        <v>1</v>
      </c>
      <c r="N42" s="7" t="s">
        <v>110</v>
      </c>
      <c r="O42" s="7" t="s">
        <v>93</v>
      </c>
      <c r="P42" s="7" t="s">
        <v>82</v>
      </c>
      <c r="Q42" s="7"/>
      <c r="R42" s="12" t="s">
        <v>378</v>
      </c>
      <c r="S42" s="14" t="s">
        <v>19</v>
      </c>
      <c r="T42" s="7"/>
      <c r="U42" s="12" t="s">
        <v>19</v>
      </c>
      <c r="V42" s="12" t="s">
        <v>378</v>
      </c>
      <c r="W42" s="14" t="s">
        <v>379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380</v>
      </c>
      <c r="AD42" t="s">
        <v>6</v>
      </c>
      <c r="AE42" t="s">
        <v>203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381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382</v>
      </c>
      <c r="H43" s="7" t="s">
        <v>383</v>
      </c>
      <c r="I43" s="7" t="s">
        <v>78</v>
      </c>
      <c r="J43" s="7" t="s">
        <v>2</v>
      </c>
      <c r="K43" s="7" t="s">
        <v>384</v>
      </c>
      <c r="L43" s="7">
        <v>1</v>
      </c>
      <c r="M43" s="7">
        <v>1</v>
      </c>
      <c r="N43" s="7" t="s">
        <v>93</v>
      </c>
      <c r="O43" s="7" t="s">
        <v>93</v>
      </c>
      <c r="P43" s="7" t="s">
        <v>82</v>
      </c>
      <c r="Q43" s="7"/>
      <c r="R43" s="12" t="s">
        <v>160</v>
      </c>
      <c r="S43" s="14" t="s">
        <v>19</v>
      </c>
      <c r="T43" s="7"/>
      <c r="U43" s="12" t="s">
        <v>19</v>
      </c>
      <c r="V43" s="12" t="s">
        <v>160</v>
      </c>
      <c r="W43" s="14" t="s">
        <v>385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386</v>
      </c>
      <c r="AD43" t="s">
        <v>6</v>
      </c>
      <c r="AE43" t="s">
        <v>387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388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389</v>
      </c>
      <c r="H44" s="7" t="s">
        <v>390</v>
      </c>
      <c r="I44" s="7" t="s">
        <v>78</v>
      </c>
      <c r="J44" s="7" t="s">
        <v>2</v>
      </c>
      <c r="K44" s="7" t="s">
        <v>391</v>
      </c>
      <c r="L44" s="7">
        <v>1</v>
      </c>
      <c r="M44" s="7">
        <v>1</v>
      </c>
      <c r="N44" s="7" t="s">
        <v>93</v>
      </c>
      <c r="O44" s="7" t="s">
        <v>93</v>
      </c>
      <c r="P44" s="7" t="s">
        <v>82</v>
      </c>
      <c r="Q44" s="7"/>
      <c r="R44" s="12" t="s">
        <v>392</v>
      </c>
      <c r="S44" s="14" t="s">
        <v>19</v>
      </c>
      <c r="T44" s="7"/>
      <c r="U44" s="12" t="s">
        <v>19</v>
      </c>
      <c r="V44" s="12" t="s">
        <v>392</v>
      </c>
      <c r="W44" s="14" t="s">
        <v>143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393</v>
      </c>
      <c r="AD44" t="s">
        <v>6</v>
      </c>
      <c r="AE44" t="s">
        <v>387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394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395</v>
      </c>
      <c r="H45" s="7" t="s">
        <v>396</v>
      </c>
      <c r="I45" s="7" t="s">
        <v>78</v>
      </c>
      <c r="J45" s="7" t="s">
        <v>2</v>
      </c>
      <c r="K45" s="7" t="s">
        <v>397</v>
      </c>
      <c r="L45" s="7">
        <v>1</v>
      </c>
      <c r="M45" s="7">
        <v>3</v>
      </c>
      <c r="N45" s="7" t="s">
        <v>288</v>
      </c>
      <c r="O45" s="7" t="s">
        <v>81</v>
      </c>
      <c r="P45" s="7" t="s">
        <v>82</v>
      </c>
      <c r="Q45" s="7"/>
      <c r="R45" s="12" t="s">
        <v>398</v>
      </c>
      <c r="S45" s="14" t="s">
        <v>19</v>
      </c>
      <c r="T45" s="7"/>
      <c r="U45" s="12" t="s">
        <v>19</v>
      </c>
      <c r="V45" s="12" t="s">
        <v>398</v>
      </c>
      <c r="W45" s="14" t="s">
        <v>282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399</v>
      </c>
      <c r="AD45" t="s">
        <v>6</v>
      </c>
      <c r="AE45" t="s">
        <v>400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401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402</v>
      </c>
      <c r="H46" s="7" t="s">
        <v>403</v>
      </c>
      <c r="I46" s="7" t="s">
        <v>78</v>
      </c>
      <c r="J46" s="7" t="s">
        <v>2</v>
      </c>
      <c r="K46" s="7" t="s">
        <v>404</v>
      </c>
      <c r="L46" s="7">
        <v>1</v>
      </c>
      <c r="M46" s="7">
        <v>3</v>
      </c>
      <c r="N46" s="7" t="s">
        <v>81</v>
      </c>
      <c r="O46" s="7" t="s">
        <v>81</v>
      </c>
      <c r="P46" s="7" t="s">
        <v>82</v>
      </c>
      <c r="Q46" s="7"/>
      <c r="R46" s="12" t="s">
        <v>405</v>
      </c>
      <c r="S46" s="14" t="s">
        <v>19</v>
      </c>
      <c r="T46" s="7"/>
      <c r="U46" s="12" t="s">
        <v>19</v>
      </c>
      <c r="V46" s="12" t="s">
        <v>405</v>
      </c>
      <c r="W46" s="14" t="s">
        <v>167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121</v>
      </c>
      <c r="AD46" t="s">
        <v>6</v>
      </c>
      <c r="AE46" t="s">
        <v>406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407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408</v>
      </c>
      <c r="H47" s="7" t="s">
        <v>409</v>
      </c>
      <c r="I47" s="7" t="s">
        <v>78</v>
      </c>
      <c r="J47" s="7" t="s">
        <v>2</v>
      </c>
      <c r="K47" s="7" t="s">
        <v>410</v>
      </c>
      <c r="L47" s="7">
        <v>2</v>
      </c>
      <c r="M47" s="7">
        <v>1</v>
      </c>
      <c r="N47" s="7" t="s">
        <v>93</v>
      </c>
      <c r="O47" s="7" t="s">
        <v>93</v>
      </c>
      <c r="P47" s="7" t="s">
        <v>82</v>
      </c>
      <c r="Q47" s="7"/>
      <c r="R47" s="12" t="s">
        <v>411</v>
      </c>
      <c r="S47" s="14" t="s">
        <v>19</v>
      </c>
      <c r="T47" s="7"/>
      <c r="U47" s="12" t="s">
        <v>19</v>
      </c>
      <c r="V47" s="12" t="s">
        <v>411</v>
      </c>
      <c r="W47" s="14" t="s">
        <v>412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413</v>
      </c>
      <c r="AD47" t="s">
        <v>6</v>
      </c>
      <c r="AE47" t="s">
        <v>283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414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415</v>
      </c>
      <c r="H48" s="7" t="s">
        <v>416</v>
      </c>
      <c r="I48" s="7" t="s">
        <v>78</v>
      </c>
      <c r="J48" s="7" t="s">
        <v>2</v>
      </c>
      <c r="K48" s="7" t="s">
        <v>417</v>
      </c>
      <c r="L48" s="7">
        <v>1</v>
      </c>
      <c r="M48" s="7">
        <v>1</v>
      </c>
      <c r="N48" s="7" t="s">
        <v>93</v>
      </c>
      <c r="O48" s="7" t="s">
        <v>93</v>
      </c>
      <c r="P48" s="7" t="s">
        <v>82</v>
      </c>
      <c r="Q48" s="7"/>
      <c r="R48" s="12" t="s">
        <v>418</v>
      </c>
      <c r="S48" s="14" t="s">
        <v>19</v>
      </c>
      <c r="T48" s="7"/>
      <c r="U48" s="12" t="s">
        <v>19</v>
      </c>
      <c r="V48" s="12" t="s">
        <v>418</v>
      </c>
      <c r="W48" s="14" t="s">
        <v>371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419</v>
      </c>
      <c r="AD48" t="s">
        <v>6</v>
      </c>
      <c r="AE48" t="s">
        <v>420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421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422</v>
      </c>
      <c r="H49" s="7" t="s">
        <v>423</v>
      </c>
      <c r="I49" s="7" t="s">
        <v>78</v>
      </c>
      <c r="J49" s="7" t="s">
        <v>2</v>
      </c>
      <c r="K49" s="7" t="s">
        <v>424</v>
      </c>
      <c r="L49" s="7">
        <v>1</v>
      </c>
      <c r="M49" s="7">
        <v>1</v>
      </c>
      <c r="N49" s="7" t="s">
        <v>93</v>
      </c>
      <c r="O49" s="7" t="s">
        <v>93</v>
      </c>
      <c r="P49" s="7" t="s">
        <v>82</v>
      </c>
      <c r="Q49" s="7"/>
      <c r="R49" s="12" t="s">
        <v>425</v>
      </c>
      <c r="S49" s="14" t="s">
        <v>19</v>
      </c>
      <c r="T49" s="7"/>
      <c r="U49" s="12" t="s">
        <v>19</v>
      </c>
      <c r="V49" s="12" t="s">
        <v>425</v>
      </c>
      <c r="W49" s="14" t="s">
        <v>95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426</v>
      </c>
      <c r="AD49" t="s">
        <v>6</v>
      </c>
      <c r="AE49" t="s">
        <v>387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427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428</v>
      </c>
      <c r="H50" s="7" t="s">
        <v>429</v>
      </c>
      <c r="I50" s="7" t="s">
        <v>78</v>
      </c>
      <c r="J50" s="7" t="s">
        <v>2</v>
      </c>
      <c r="K50" s="7" t="s">
        <v>430</v>
      </c>
      <c r="L50" s="7">
        <v>1</v>
      </c>
      <c r="M50" s="7">
        <v>1</v>
      </c>
      <c r="N50" s="7" t="s">
        <v>93</v>
      </c>
      <c r="O50" s="7" t="s">
        <v>93</v>
      </c>
      <c r="P50" s="7" t="s">
        <v>82</v>
      </c>
      <c r="Q50" s="7"/>
      <c r="R50" s="12" t="s">
        <v>221</v>
      </c>
      <c r="S50" s="14" t="s">
        <v>19</v>
      </c>
      <c r="T50" s="7"/>
      <c r="U50" s="12" t="s">
        <v>19</v>
      </c>
      <c r="V50" s="12" t="s">
        <v>221</v>
      </c>
      <c r="W50" s="14" t="s">
        <v>175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222</v>
      </c>
      <c r="AD50" t="s">
        <v>6</v>
      </c>
      <c r="AE50" t="s">
        <v>431</v>
      </c>
      <c r="AF50" t="s">
        <v>87</v>
      </c>
      <c r="AG50" t="s">
        <v>74</v>
      </c>
      <c r="AH50" t="s">
        <v>19</v>
      </c>
    </row>
    <row r="51" customHeight="1" spans="1:32">
      <c r="A51" s="10" t="s">
        <v>432</v>
      </c>
      <c r="B51" s="10"/>
      <c r="C51" s="10" t="s">
        <v>433</v>
      </c>
      <c r="D51" s="10"/>
      <c r="E51" s="10"/>
      <c r="F51" s="10"/>
      <c r="G51" s="10" t="s">
        <v>433</v>
      </c>
      <c r="H51" s="10" t="s">
        <v>433</v>
      </c>
      <c r="I51" s="10" t="s">
        <v>433</v>
      </c>
      <c r="J51" s="10" t="s">
        <v>433</v>
      </c>
      <c r="K51" s="10" t="s">
        <v>433</v>
      </c>
      <c r="L51" s="10" t="s">
        <v>433</v>
      </c>
      <c r="M51" s="10" t="s">
        <v>433</v>
      </c>
      <c r="N51" s="10" t="s">
        <v>433</v>
      </c>
      <c r="O51" s="10" t="s">
        <v>433</v>
      </c>
      <c r="P51" s="10" t="s">
        <v>433</v>
      </c>
      <c r="Q51" s="10"/>
      <c r="R51" s="13" t="s">
        <v>20</v>
      </c>
      <c r="S51" s="13" t="s">
        <v>19</v>
      </c>
      <c r="T51" s="10" t="s">
        <v>433</v>
      </c>
      <c r="U51" s="13"/>
      <c r="V51" s="13" t="s">
        <v>20</v>
      </c>
      <c r="W51" s="13" t="s">
        <v>21</v>
      </c>
      <c r="X51" s="13"/>
      <c r="Y51" s="13"/>
      <c r="Z51" s="13"/>
      <c r="AA51" s="10"/>
      <c r="AB51" s="13"/>
      <c r="AC51" s="10"/>
      <c r="AD51" s="10" t="s">
        <v>433</v>
      </c>
      <c r="AE51" s="10"/>
      <c r="AF5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434</v>
      </c>
      <c r="B1" s="4" t="s">
        <v>435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436</v>
      </c>
      <c r="H1" s="4" t="s">
        <v>437</v>
      </c>
      <c r="I1" s="4" t="s">
        <v>13</v>
      </c>
      <c r="J1" s="4" t="s">
        <v>17</v>
      </c>
      <c r="K1" s="4" t="s">
        <v>18</v>
      </c>
      <c r="L1" s="11" t="s">
        <v>438</v>
      </c>
      <c r="M1" s="4" t="s">
        <v>439</v>
      </c>
      <c r="N1" s="4" t="s">
        <v>440</v>
      </c>
    </row>
    <row r="2" ht="14.25" customHeight="1" spans="1:256">
      <c r="A2" s="6" t="s">
        <v>441</v>
      </c>
      <c r="B2" s="43" t="s">
        <v>442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93</v>
      </c>
      <c r="H2" s="7" t="s">
        <v>443</v>
      </c>
      <c r="I2" s="12" t="s">
        <v>444</v>
      </c>
      <c r="J2" s="12" t="s">
        <v>19</v>
      </c>
      <c r="K2" s="12" t="s">
        <v>444</v>
      </c>
      <c r="L2" s="7" t="s">
        <v>445</v>
      </c>
      <c r="M2" s="7" t="s">
        <v>446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447</v>
      </c>
      <c r="B3" s="7" t="s">
        <v>448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93</v>
      </c>
      <c r="H3" s="7" t="s">
        <v>443</v>
      </c>
      <c r="I3" s="12" t="s">
        <v>449</v>
      </c>
      <c r="J3" s="12" t="s">
        <v>19</v>
      </c>
      <c r="K3" s="12" t="s">
        <v>449</v>
      </c>
      <c r="L3" s="7" t="s">
        <v>445</v>
      </c>
      <c r="M3" s="7" t="s">
        <v>450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451</v>
      </c>
      <c r="B4" s="7" t="s">
        <v>452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93</v>
      </c>
      <c r="H4" s="7" t="s">
        <v>443</v>
      </c>
      <c r="I4" s="12" t="s">
        <v>453</v>
      </c>
      <c r="J4" s="12" t="s">
        <v>19</v>
      </c>
      <c r="K4" s="12" t="s">
        <v>453</v>
      </c>
      <c r="L4" s="7" t="s">
        <v>445</v>
      </c>
      <c r="M4" s="7" t="s">
        <v>454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0" t="s">
        <v>432</v>
      </c>
      <c r="B5" s="10" t="s">
        <v>433</v>
      </c>
      <c r="C5" s="10" t="s">
        <v>433</v>
      </c>
      <c r="D5" s="10" t="s">
        <v>433</v>
      </c>
      <c r="E5" s="10"/>
      <c r="F5" s="10"/>
      <c r="G5" s="10" t="s">
        <v>433</v>
      </c>
      <c r="H5" s="10" t="s">
        <v>433</v>
      </c>
      <c r="I5" s="13" t="s">
        <v>22</v>
      </c>
      <c r="J5" s="13"/>
      <c r="K5" s="13"/>
      <c r="L5" s="10"/>
      <c r="M5" s="10" t="s">
        <v>433</v>
      </c>
      <c r="N5" t="s">
        <v>433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455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1"/>
  <sheetViews>
    <sheetView tabSelected="1" workbookViewId="0">
      <selection activeCell="A74" sqref="A7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456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666</v>
      </c>
      <c r="E2" t="str">
        <f>VLOOKUP(A2,HOP!A:L,12,0)</f>
        <v>666.00</v>
      </c>
      <c r="F2" t="str">
        <f>VLOOKUP(A2,HOP!A:C,3,0)</f>
        <v>2258650</v>
      </c>
      <c r="G2">
        <f>D2-E2</f>
        <v>0</v>
      </c>
      <c r="H2" t="str">
        <f>$H$1&amp;F2</f>
        <v>，2258650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93</v>
      </c>
      <c r="C3" s="7" t="s">
        <v>82</v>
      </c>
      <c r="D3" s="3">
        <v>165</v>
      </c>
      <c r="E3" t="str">
        <f>VLOOKUP(A3,HOP!A:L,12,0)</f>
        <v>165.00</v>
      </c>
      <c r="F3" t="str">
        <f>VLOOKUP(A3,HOP!A:C,3,0)</f>
        <v>2260993</v>
      </c>
      <c r="G3">
        <f t="shared" ref="G3:G34" si="0">D3-E3</f>
        <v>0</v>
      </c>
      <c r="H3" t="str">
        <f t="shared" ref="H3:H34" si="1">$H$1&amp;F3</f>
        <v>，2260993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93</v>
      </c>
      <c r="C4" s="7" t="s">
        <v>82</v>
      </c>
      <c r="D4" s="3">
        <v>110</v>
      </c>
      <c r="E4" t="str">
        <f>VLOOKUP(A4,HOP!A:L,12,0)</f>
        <v>110.00</v>
      </c>
      <c r="F4" t="str">
        <f>VLOOKUP(A4,HOP!A:C,3,0)</f>
        <v>2265468</v>
      </c>
      <c r="G4">
        <f t="shared" si="0"/>
        <v>0</v>
      </c>
      <c r="H4" t="str">
        <f t="shared" si="1"/>
        <v>，2265468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110</v>
      </c>
      <c r="C5" s="7" t="s">
        <v>82</v>
      </c>
      <c r="D5" s="3">
        <v>244</v>
      </c>
      <c r="E5" t="str">
        <f>VLOOKUP(A5,HOP!A:L,12,0)</f>
        <v>244.00</v>
      </c>
      <c r="F5" t="str">
        <f>VLOOKUP(A5,HOP!A:C,3,0)</f>
        <v>2265408</v>
      </c>
      <c r="G5">
        <f t="shared" si="0"/>
        <v>0</v>
      </c>
      <c r="H5" t="str">
        <f t="shared" si="1"/>
        <v>，2265408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93</v>
      </c>
      <c r="C6" s="7" t="s">
        <v>82</v>
      </c>
      <c r="D6" s="3">
        <v>213</v>
      </c>
      <c r="E6" t="str">
        <f>VLOOKUP(A6,HOP!A:L,12,0)</f>
        <v>213.00</v>
      </c>
      <c r="F6" t="str">
        <f>VLOOKUP(A6,HOP!A:C,3,0)</f>
        <v>2266882</v>
      </c>
      <c r="G6">
        <f t="shared" si="0"/>
        <v>0</v>
      </c>
      <c r="H6" t="str">
        <f t="shared" si="1"/>
        <v>，2266882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93</v>
      </c>
      <c r="C7" s="7" t="s">
        <v>82</v>
      </c>
      <c r="D7" s="3">
        <v>88</v>
      </c>
      <c r="E7" t="str">
        <f>VLOOKUP(A7,HOP!A:L,12,0)</f>
        <v>88.00</v>
      </c>
      <c r="F7" t="str">
        <f>VLOOKUP(A7,HOP!A:C,3,0)</f>
        <v>2267404</v>
      </c>
      <c r="G7">
        <f t="shared" si="0"/>
        <v>0</v>
      </c>
      <c r="H7" t="str">
        <f t="shared" si="1"/>
        <v>，2267404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93</v>
      </c>
      <c r="C8" s="7" t="s">
        <v>82</v>
      </c>
      <c r="D8" s="3">
        <v>147</v>
      </c>
      <c r="E8" t="str">
        <f>VLOOKUP(A8,HOP!A:L,12,0)</f>
        <v>147.00</v>
      </c>
      <c r="F8" t="str">
        <f>VLOOKUP(A8,HOP!A:C,3,0)</f>
        <v>2267767</v>
      </c>
      <c r="G8">
        <f t="shared" si="0"/>
        <v>0</v>
      </c>
      <c r="H8" t="str">
        <f t="shared" si="1"/>
        <v>，2267767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93</v>
      </c>
      <c r="C9" s="7" t="s">
        <v>82</v>
      </c>
      <c r="D9" s="3">
        <v>115</v>
      </c>
      <c r="E9" t="str">
        <f>VLOOKUP(A9,HOP!A:L,12,0)</f>
        <v>115.00</v>
      </c>
      <c r="F9" t="str">
        <f>VLOOKUP(A9,HOP!A:C,3,0)</f>
        <v>2267975</v>
      </c>
      <c r="G9">
        <f t="shared" si="0"/>
        <v>0</v>
      </c>
      <c r="H9" t="str">
        <f t="shared" si="1"/>
        <v>，2267975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110</v>
      </c>
      <c r="C10" s="7" t="s">
        <v>82</v>
      </c>
      <c r="D10" s="3">
        <v>694</v>
      </c>
      <c r="E10" t="str">
        <f>VLOOKUP(A10,HOP!A:L,12,0)</f>
        <v>694.00</v>
      </c>
      <c r="F10" t="str">
        <f>VLOOKUP(A10,HOP!A:C,3,0)</f>
        <v>2255802</v>
      </c>
      <c r="G10">
        <f t="shared" si="0"/>
        <v>0</v>
      </c>
      <c r="H10" t="str">
        <f t="shared" si="1"/>
        <v>，2255802</v>
      </c>
      <c r="I10" t="str">
        <f>VLOOKUP(A10,HOP!A:T,20,0)</f>
        <v>直连</v>
      </c>
    </row>
    <row r="11" ht="14.25" hidden="1" customHeight="1" spans="1:9">
      <c r="A11" s="6" t="s">
        <v>155</v>
      </c>
      <c r="B11" s="7" t="s">
        <v>93</v>
      </c>
      <c r="C11" s="7" t="s">
        <v>82</v>
      </c>
      <c r="D11" s="3">
        <v>95</v>
      </c>
      <c r="E11" t="str">
        <f>VLOOKUP(A11,HOP!A:L,12,0)</f>
        <v>95.00</v>
      </c>
      <c r="F11" t="str">
        <f>VLOOKUP(A11,HOP!A:C,3,0)</f>
        <v>2265214</v>
      </c>
      <c r="G11">
        <f t="shared" si="0"/>
        <v>0</v>
      </c>
      <c r="H11" t="str">
        <f t="shared" si="1"/>
        <v>，2265214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93</v>
      </c>
      <c r="C12" s="7" t="s">
        <v>82</v>
      </c>
      <c r="D12" s="3">
        <v>216</v>
      </c>
      <c r="E12" t="str">
        <f>VLOOKUP(A12,HOP!A:L,12,0)</f>
        <v>216.00</v>
      </c>
      <c r="F12" t="str">
        <f>VLOOKUP(A12,HOP!A:C,3,0)</f>
        <v>2266746</v>
      </c>
      <c r="G12">
        <f t="shared" si="0"/>
        <v>0</v>
      </c>
      <c r="H12" t="str">
        <f t="shared" si="1"/>
        <v>，2266746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93</v>
      </c>
      <c r="C13" s="7" t="s">
        <v>82</v>
      </c>
      <c r="D13" s="3">
        <v>80</v>
      </c>
      <c r="E13" t="str">
        <f>VLOOKUP(A13,HOP!A:L,12,0)</f>
        <v>80.00</v>
      </c>
      <c r="F13" t="str">
        <f>VLOOKUP(A13,HOP!A:C,3,0)</f>
        <v>2267950</v>
      </c>
      <c r="G13">
        <f t="shared" si="0"/>
        <v>0</v>
      </c>
      <c r="H13" t="str">
        <f t="shared" si="1"/>
        <v>，2267950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81</v>
      </c>
      <c r="C14" s="7" t="s">
        <v>82</v>
      </c>
      <c r="D14" s="3">
        <v>2850</v>
      </c>
      <c r="E14" t="str">
        <f>VLOOKUP(A14,HOP!A:L,12,0)</f>
        <v>2850.00</v>
      </c>
      <c r="F14" t="str">
        <f>VLOOKUP(A14,HOP!A:C,3,0)</f>
        <v>2257016</v>
      </c>
      <c r="G14">
        <f t="shared" si="0"/>
        <v>0</v>
      </c>
      <c r="H14" t="str">
        <f t="shared" si="1"/>
        <v>，2257016</v>
      </c>
      <c r="I14" t="str">
        <f>VLOOKUP(A14,HOP!A:T,20,0)</f>
        <v>直采</v>
      </c>
    </row>
    <row r="15" ht="14.25" hidden="1" customHeight="1" spans="1:9">
      <c r="A15" s="6" t="s">
        <v>187</v>
      </c>
      <c r="B15" s="7" t="s">
        <v>191</v>
      </c>
      <c r="C15" s="7" t="s">
        <v>82</v>
      </c>
      <c r="D15" s="3">
        <v>376</v>
      </c>
      <c r="E15" t="str">
        <f>VLOOKUP(A15,HOP!A:L,12,0)</f>
        <v>376.00</v>
      </c>
      <c r="F15" t="str">
        <f>VLOOKUP(A15,HOP!A:C,3,0)</f>
        <v>2264186</v>
      </c>
      <c r="G15">
        <f t="shared" si="0"/>
        <v>0</v>
      </c>
      <c r="H15" t="str">
        <f t="shared" si="1"/>
        <v>，2264186</v>
      </c>
      <c r="I15" t="str">
        <f>VLOOKUP(A15,HOP!A:T,20,0)</f>
        <v>直连</v>
      </c>
    </row>
    <row r="16" ht="14.25" hidden="1" customHeight="1" spans="1:9">
      <c r="A16" s="6" t="s">
        <v>196</v>
      </c>
      <c r="B16" s="7" t="s">
        <v>93</v>
      </c>
      <c r="C16" s="7" t="s">
        <v>82</v>
      </c>
      <c r="D16" s="3">
        <v>137</v>
      </c>
      <c r="E16" t="str">
        <f>VLOOKUP(A16,HOP!A:L,12,0)</f>
        <v>137.00</v>
      </c>
      <c r="F16" t="str">
        <f>VLOOKUP(A16,HOP!A:C,3,0)</f>
        <v>2265832</v>
      </c>
      <c r="G16">
        <f t="shared" si="0"/>
        <v>0</v>
      </c>
      <c r="H16" t="str">
        <f t="shared" si="1"/>
        <v>，2265832</v>
      </c>
      <c r="I16" t="str">
        <f>VLOOKUP(A16,HOP!A:T,20,0)</f>
        <v>直连</v>
      </c>
    </row>
    <row r="17" ht="14.25" hidden="1" customHeight="1" spans="1:9">
      <c r="A17" s="6" t="s">
        <v>204</v>
      </c>
      <c r="B17" s="7" t="s">
        <v>110</v>
      </c>
      <c r="C17" s="7" t="s">
        <v>82</v>
      </c>
      <c r="D17" s="3">
        <v>594</v>
      </c>
      <c r="E17" t="str">
        <f>VLOOKUP(A17,HOP!A:L,12,0)</f>
        <v>594.00</v>
      </c>
      <c r="F17" t="str">
        <f>VLOOKUP(A17,HOP!A:C,3,0)</f>
        <v>2265389</v>
      </c>
      <c r="G17">
        <f t="shared" si="0"/>
        <v>0</v>
      </c>
      <c r="H17" t="str">
        <f t="shared" si="1"/>
        <v>，2265389</v>
      </c>
      <c r="I17" t="str">
        <f>VLOOKUP(A17,HOP!A:T,20,0)</f>
        <v>直连</v>
      </c>
    </row>
    <row r="18" ht="14.25" hidden="1" customHeight="1" spans="1:9">
      <c r="A18" s="6" t="s">
        <v>211</v>
      </c>
      <c r="B18" s="7" t="s">
        <v>93</v>
      </c>
      <c r="C18" s="7" t="s">
        <v>82</v>
      </c>
      <c r="D18" s="3">
        <v>133</v>
      </c>
      <c r="E18" t="str">
        <f>VLOOKUP(A18,HOP!A:L,12,0)</f>
        <v>133.00</v>
      </c>
      <c r="F18" t="str">
        <f>VLOOKUP(A18,HOP!A:C,3,0)</f>
        <v>2267200</v>
      </c>
      <c r="G18">
        <f t="shared" si="0"/>
        <v>0</v>
      </c>
      <c r="H18" t="str">
        <f t="shared" si="1"/>
        <v>，2267200</v>
      </c>
      <c r="I18" t="str">
        <f>VLOOKUP(A18,HOP!A:T,20,0)</f>
        <v>直连</v>
      </c>
    </row>
    <row r="19" ht="14.25" hidden="1" customHeight="1" spans="1:9">
      <c r="A19" s="6" t="s">
        <v>217</v>
      </c>
      <c r="B19" s="7" t="s">
        <v>93</v>
      </c>
      <c r="C19" s="7" t="s">
        <v>82</v>
      </c>
      <c r="D19" s="3">
        <v>75</v>
      </c>
      <c r="E19" t="str">
        <f>VLOOKUP(A19,HOP!A:L,12,0)</f>
        <v>75.00</v>
      </c>
      <c r="F19" t="str">
        <f>VLOOKUP(A19,HOP!A:C,3,0)</f>
        <v>2267438</v>
      </c>
      <c r="G19">
        <f t="shared" si="0"/>
        <v>0</v>
      </c>
      <c r="H19" t="str">
        <f t="shared" si="1"/>
        <v>，2267438</v>
      </c>
      <c r="I19" t="str">
        <f>VLOOKUP(A19,HOP!A:T,20,0)</f>
        <v>直连</v>
      </c>
    </row>
    <row r="20" ht="14.25" hidden="1" customHeight="1" spans="1:9">
      <c r="A20" s="6" t="s">
        <v>224</v>
      </c>
      <c r="B20" s="7" t="s">
        <v>93</v>
      </c>
      <c r="C20" s="7" t="s">
        <v>82</v>
      </c>
      <c r="D20" s="3">
        <v>116</v>
      </c>
      <c r="E20" t="str">
        <f>VLOOKUP(A20,HOP!A:L,12,0)</f>
        <v>116.00</v>
      </c>
      <c r="F20" t="str">
        <f>VLOOKUP(A20,HOP!A:C,3,0)</f>
        <v>2264529</v>
      </c>
      <c r="G20">
        <f t="shared" si="0"/>
        <v>0</v>
      </c>
      <c r="H20" t="str">
        <f t="shared" si="1"/>
        <v>，2264529</v>
      </c>
      <c r="I20" t="str">
        <f>VLOOKUP(A20,HOP!A:T,20,0)</f>
        <v>直连</v>
      </c>
    </row>
    <row r="21" ht="14.25" hidden="1" customHeight="1" spans="1:9">
      <c r="A21" s="6" t="s">
        <v>231</v>
      </c>
      <c r="B21" s="7" t="s">
        <v>93</v>
      </c>
      <c r="C21" s="7" t="s">
        <v>82</v>
      </c>
      <c r="D21" s="3">
        <v>69</v>
      </c>
      <c r="E21" t="str">
        <f>VLOOKUP(A21,HOP!A:L,12,0)</f>
        <v>69.00</v>
      </c>
      <c r="F21" t="str">
        <f>VLOOKUP(A21,HOP!A:C,3,0)</f>
        <v>2266651</v>
      </c>
      <c r="G21">
        <f t="shared" si="0"/>
        <v>0</v>
      </c>
      <c r="H21" t="str">
        <f t="shared" si="1"/>
        <v>，2266651</v>
      </c>
      <c r="I21" t="str">
        <f>VLOOKUP(A21,HOP!A:T,20,0)</f>
        <v>直连</v>
      </c>
    </row>
    <row r="22" ht="14.25" hidden="1" customHeight="1" spans="1:9">
      <c r="A22" s="6" t="s">
        <v>238</v>
      </c>
      <c r="B22" s="7" t="s">
        <v>93</v>
      </c>
      <c r="C22" s="7" t="s">
        <v>82</v>
      </c>
      <c r="D22" s="3">
        <v>95</v>
      </c>
      <c r="E22" t="str">
        <f>VLOOKUP(A22,HOP!A:L,12,0)</f>
        <v>95.00</v>
      </c>
      <c r="F22" t="str">
        <f>VLOOKUP(A22,HOP!A:C,3,0)</f>
        <v>2267742</v>
      </c>
      <c r="G22">
        <f t="shared" si="0"/>
        <v>0</v>
      </c>
      <c r="H22" t="str">
        <f t="shared" si="1"/>
        <v>，2267742</v>
      </c>
      <c r="I22" t="str">
        <f>VLOOKUP(A22,HOP!A:T,20,0)</f>
        <v>直连</v>
      </c>
    </row>
    <row r="23" ht="14.25" hidden="1" customHeight="1" spans="1:9">
      <c r="A23" s="6" t="s">
        <v>243</v>
      </c>
      <c r="B23" s="7" t="s">
        <v>93</v>
      </c>
      <c r="C23" s="7" t="s">
        <v>82</v>
      </c>
      <c r="D23" s="3">
        <v>212</v>
      </c>
      <c r="E23" t="str">
        <f>VLOOKUP(A23,HOP!A:L,12,0)</f>
        <v>212.00</v>
      </c>
      <c r="F23" t="str">
        <f>VLOOKUP(A23,HOP!A:C,3,0)</f>
        <v>2267606</v>
      </c>
      <c r="G23">
        <f t="shared" si="0"/>
        <v>0</v>
      </c>
      <c r="H23" t="str">
        <f t="shared" si="1"/>
        <v>，2267606</v>
      </c>
      <c r="I23" t="str">
        <f>VLOOKUP(A23,HOP!A:T,20,0)</f>
        <v>直连</v>
      </c>
    </row>
    <row r="24" ht="14.25" hidden="1" customHeight="1" spans="1:9">
      <c r="A24" s="6" t="s">
        <v>249</v>
      </c>
      <c r="B24" s="7" t="s">
        <v>93</v>
      </c>
      <c r="C24" s="7" t="s">
        <v>82</v>
      </c>
      <c r="D24" s="3">
        <v>346</v>
      </c>
      <c r="E24" t="str">
        <f>VLOOKUP(A24,HOP!A:L,12,0)</f>
        <v>346.00</v>
      </c>
      <c r="F24" t="str">
        <f>VLOOKUP(A24,HOP!A:C,3,0)</f>
        <v>2267339</v>
      </c>
      <c r="G24">
        <f t="shared" si="0"/>
        <v>0</v>
      </c>
      <c r="H24" t="str">
        <f t="shared" si="1"/>
        <v>，2267339</v>
      </c>
      <c r="I24" t="str">
        <f>VLOOKUP(A24,HOP!A:T,20,0)</f>
        <v>直连</v>
      </c>
    </row>
    <row r="25" ht="14.25" hidden="1" customHeight="1" spans="1:9">
      <c r="A25" s="6" t="s">
        <v>256</v>
      </c>
      <c r="B25" s="7" t="s">
        <v>110</v>
      </c>
      <c r="C25" s="7" t="s">
        <v>82</v>
      </c>
      <c r="D25" s="3">
        <v>176</v>
      </c>
      <c r="E25" t="str">
        <f>VLOOKUP(A25,HOP!A:L,12,0)</f>
        <v>176.00</v>
      </c>
      <c r="F25" t="str">
        <f>VLOOKUP(A25,HOP!A:C,3,0)</f>
        <v>2266352</v>
      </c>
      <c r="G25">
        <f t="shared" si="0"/>
        <v>0</v>
      </c>
      <c r="H25" t="str">
        <f t="shared" si="1"/>
        <v>，2266352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93</v>
      </c>
      <c r="C26" s="7" t="s">
        <v>82</v>
      </c>
      <c r="D26" s="3">
        <v>137</v>
      </c>
      <c r="E26" t="str">
        <f>VLOOKUP(A26,HOP!A:L,12,0)</f>
        <v>137.00</v>
      </c>
      <c r="F26" t="str">
        <f>VLOOKUP(A26,HOP!A:C,3,0)</f>
        <v>2267518</v>
      </c>
      <c r="G26">
        <f t="shared" si="0"/>
        <v>0</v>
      </c>
      <c r="H26" t="str">
        <f t="shared" si="1"/>
        <v>，2267518</v>
      </c>
      <c r="I26" t="str">
        <f>VLOOKUP(A26,HOP!A:T,20,0)</f>
        <v>直连</v>
      </c>
    </row>
    <row r="27" ht="14.25" hidden="1" customHeight="1" spans="1:9">
      <c r="A27" s="6" t="s">
        <v>269</v>
      </c>
      <c r="B27" s="7" t="s">
        <v>93</v>
      </c>
      <c r="C27" s="7" t="s">
        <v>82</v>
      </c>
      <c r="D27" s="3">
        <v>268</v>
      </c>
      <c r="E27" t="str">
        <f>VLOOKUP(A27,HOP!A:L,12,0)</f>
        <v>268.00</v>
      </c>
      <c r="F27" t="str">
        <f>VLOOKUP(A27,HOP!A:C,3,0)</f>
        <v>2267301</v>
      </c>
      <c r="G27">
        <f t="shared" si="0"/>
        <v>0</v>
      </c>
      <c r="H27" t="str">
        <f t="shared" si="1"/>
        <v>，2267301</v>
      </c>
      <c r="I27" t="str">
        <f>VLOOKUP(A27,HOP!A:T,20,0)</f>
        <v>直连</v>
      </c>
    </row>
    <row r="28" ht="14.25" hidden="1" customHeight="1" spans="1:9">
      <c r="A28" s="6" t="s">
        <v>277</v>
      </c>
      <c r="B28" s="7" t="s">
        <v>93</v>
      </c>
      <c r="C28" s="7" t="s">
        <v>82</v>
      </c>
      <c r="D28" s="3">
        <v>436</v>
      </c>
      <c r="E28" t="str">
        <f>VLOOKUP(A28,HOP!A:L,12,0)</f>
        <v>436.00</v>
      </c>
      <c r="F28" t="str">
        <f>VLOOKUP(A28,HOP!A:C,3,0)</f>
        <v>2267219</v>
      </c>
      <c r="G28">
        <f t="shared" si="0"/>
        <v>0</v>
      </c>
      <c r="H28" t="str">
        <f t="shared" si="1"/>
        <v>，2267219</v>
      </c>
      <c r="I28" t="str">
        <f>VLOOKUP(A28,HOP!A:T,20,0)</f>
        <v>直连</v>
      </c>
    </row>
    <row r="29" ht="14.25" hidden="1" customHeight="1" spans="1:9">
      <c r="A29" s="6" t="s">
        <v>284</v>
      </c>
      <c r="B29" s="7" t="s">
        <v>110</v>
      </c>
      <c r="C29" s="7" t="s">
        <v>82</v>
      </c>
      <c r="D29" s="3">
        <v>270</v>
      </c>
      <c r="E29" t="str">
        <f>VLOOKUP(A29,HOP!A:L,12,0)</f>
        <v>270.00</v>
      </c>
      <c r="F29" t="str">
        <f>VLOOKUP(A29,HOP!A:C,3,0)</f>
        <v>2263139</v>
      </c>
      <c r="G29">
        <f t="shared" si="0"/>
        <v>0</v>
      </c>
      <c r="H29" t="str">
        <f t="shared" si="1"/>
        <v>，2263139</v>
      </c>
      <c r="I29" t="str">
        <f>VLOOKUP(A29,HOP!A:T,20,0)</f>
        <v>直连</v>
      </c>
    </row>
    <row r="30" ht="14.25" hidden="1" customHeight="1" spans="1:9">
      <c r="A30" s="6" t="s">
        <v>293</v>
      </c>
      <c r="B30" s="7" t="s">
        <v>93</v>
      </c>
      <c r="C30" s="7" t="s">
        <v>82</v>
      </c>
      <c r="D30" s="3">
        <v>90</v>
      </c>
      <c r="E30" t="str">
        <f>VLOOKUP(A30,HOP!A:L,12,0)</f>
        <v>90.00</v>
      </c>
      <c r="F30" t="str">
        <f>VLOOKUP(A30,HOP!A:C,3,0)</f>
        <v>2267523</v>
      </c>
      <c r="G30">
        <f t="shared" si="0"/>
        <v>0</v>
      </c>
      <c r="H30" t="str">
        <f t="shared" si="1"/>
        <v>，2267523</v>
      </c>
      <c r="I30" t="str">
        <f>VLOOKUP(A30,HOP!A:T,20,0)</f>
        <v>直连</v>
      </c>
    </row>
    <row r="31" ht="14.25" hidden="1" customHeight="1" spans="1:9">
      <c r="A31" s="6" t="s">
        <v>299</v>
      </c>
      <c r="B31" s="7" t="s">
        <v>93</v>
      </c>
      <c r="C31" s="7" t="s">
        <v>82</v>
      </c>
      <c r="D31" s="3">
        <v>49</v>
      </c>
      <c r="E31" t="str">
        <f>VLOOKUP(A31,HOP!A:L,12,0)</f>
        <v>49.00</v>
      </c>
      <c r="F31" t="str">
        <f>VLOOKUP(A31,HOP!A:C,3,0)</f>
        <v>2267489</v>
      </c>
      <c r="G31">
        <f t="shared" si="0"/>
        <v>0</v>
      </c>
      <c r="H31" t="str">
        <f t="shared" si="1"/>
        <v>，2267489</v>
      </c>
      <c r="I31" t="str">
        <f>VLOOKUP(A31,HOP!A:T,20,0)</f>
        <v>直连</v>
      </c>
    </row>
    <row r="32" ht="14.25" hidden="1" customHeight="1" spans="1:9">
      <c r="A32" s="6" t="s">
        <v>307</v>
      </c>
      <c r="B32" s="7" t="s">
        <v>93</v>
      </c>
      <c r="C32" s="7" t="s">
        <v>82</v>
      </c>
      <c r="D32" s="3">
        <v>113</v>
      </c>
      <c r="E32" t="str">
        <f>VLOOKUP(A32,HOP!A:L,12,0)</f>
        <v>113.00</v>
      </c>
      <c r="F32" t="str">
        <f>VLOOKUP(A32,HOP!A:C,3,0)</f>
        <v>2267866</v>
      </c>
      <c r="G32">
        <f t="shared" si="0"/>
        <v>0</v>
      </c>
      <c r="H32" t="str">
        <f t="shared" si="1"/>
        <v>，2267866</v>
      </c>
      <c r="I32" t="str">
        <f>VLOOKUP(A32,HOP!A:T,20,0)</f>
        <v>直连</v>
      </c>
    </row>
    <row r="33" ht="14.25" hidden="1" customHeight="1" spans="1:9">
      <c r="A33" s="6" t="s">
        <v>313</v>
      </c>
      <c r="B33" s="7" t="s">
        <v>93</v>
      </c>
      <c r="C33" s="7" t="s">
        <v>82</v>
      </c>
      <c r="D33" s="3">
        <v>266</v>
      </c>
      <c r="E33" t="str">
        <f>VLOOKUP(A33,HOP!A:L,12,0)</f>
        <v>266.00</v>
      </c>
      <c r="F33" t="str">
        <f>VLOOKUP(A33,HOP!A:C,3,0)</f>
        <v>2265506</v>
      </c>
      <c r="G33">
        <f t="shared" si="0"/>
        <v>0</v>
      </c>
      <c r="H33" t="str">
        <f t="shared" si="1"/>
        <v>，2265506</v>
      </c>
      <c r="I33" t="str">
        <f>VLOOKUP(A33,HOP!A:T,20,0)</f>
        <v>直连</v>
      </c>
    </row>
    <row r="34" ht="14.25" hidden="1" customHeight="1" spans="1:9">
      <c r="A34" s="6" t="s">
        <v>321</v>
      </c>
      <c r="B34" s="7" t="s">
        <v>110</v>
      </c>
      <c r="C34" s="7" t="s">
        <v>82</v>
      </c>
      <c r="D34" s="3">
        <v>1916</v>
      </c>
      <c r="E34" t="str">
        <f>VLOOKUP(A34,HOP!A:L,12,0)</f>
        <v>1916.00</v>
      </c>
      <c r="F34" t="str">
        <f>VLOOKUP(A34,HOP!A:C,3,0)</f>
        <v>2266064</v>
      </c>
      <c r="G34">
        <f t="shared" si="0"/>
        <v>0</v>
      </c>
      <c r="H34" t="str">
        <f t="shared" si="1"/>
        <v>，2266064</v>
      </c>
      <c r="I34" t="str">
        <f>VLOOKUP(A34,HOP!A:T,20,0)</f>
        <v>直连</v>
      </c>
    </row>
    <row r="35" ht="14.25" hidden="1" customHeight="1" spans="1:9">
      <c r="A35" s="6" t="s">
        <v>329</v>
      </c>
      <c r="B35" s="7" t="s">
        <v>93</v>
      </c>
      <c r="C35" s="7" t="s">
        <v>82</v>
      </c>
      <c r="D35" s="3">
        <v>216</v>
      </c>
      <c r="E35" t="str">
        <f>VLOOKUP(A35,HOP!A:L,12,0)</f>
        <v>216.00</v>
      </c>
      <c r="F35" t="str">
        <f>VLOOKUP(A35,HOP!A:C,3,0)</f>
        <v>2266354</v>
      </c>
      <c r="G35">
        <f t="shared" ref="G35:G53" si="2">D35-E35</f>
        <v>0</v>
      </c>
      <c r="H35" t="str">
        <f t="shared" ref="H35:H53" si="3">$H$1&amp;F35</f>
        <v>，2266354</v>
      </c>
      <c r="I35" t="str">
        <f>VLOOKUP(A35,HOP!A:T,20,0)</f>
        <v>直连</v>
      </c>
    </row>
    <row r="36" ht="14.25" hidden="1" customHeight="1" spans="1:9">
      <c r="A36" s="6" t="s">
        <v>335</v>
      </c>
      <c r="B36" s="7" t="s">
        <v>93</v>
      </c>
      <c r="C36" s="7" t="s">
        <v>82</v>
      </c>
      <c r="D36" s="3">
        <v>92</v>
      </c>
      <c r="E36" t="str">
        <f>VLOOKUP(A36,HOP!A:L,12,0)</f>
        <v>92.00</v>
      </c>
      <c r="F36" t="str">
        <f>VLOOKUP(A36,HOP!A:C,3,0)</f>
        <v>2267421</v>
      </c>
      <c r="G36">
        <f t="shared" si="2"/>
        <v>0</v>
      </c>
      <c r="H36" t="str">
        <f t="shared" si="3"/>
        <v>，2267421</v>
      </c>
      <c r="I36" t="str">
        <f>VLOOKUP(A36,HOP!A:T,20,0)</f>
        <v>直连</v>
      </c>
    </row>
    <row r="37" ht="14.25" hidden="1" customHeight="1" spans="1:9">
      <c r="A37" s="6" t="s">
        <v>340</v>
      </c>
      <c r="B37" s="7" t="s">
        <v>93</v>
      </c>
      <c r="C37" s="7" t="s">
        <v>82</v>
      </c>
      <c r="D37" s="3">
        <v>744</v>
      </c>
      <c r="E37" t="str">
        <f>VLOOKUP(A37,HOP!A:L,12,0)</f>
        <v>744.00</v>
      </c>
      <c r="F37" t="str">
        <f>VLOOKUP(A37,HOP!A:C,3,0)</f>
        <v>2267506</v>
      </c>
      <c r="G37">
        <f t="shared" si="2"/>
        <v>0</v>
      </c>
      <c r="H37" t="str">
        <f t="shared" si="3"/>
        <v>，2267506</v>
      </c>
      <c r="I37" t="str">
        <f>VLOOKUP(A37,HOP!A:T,20,0)</f>
        <v>直连</v>
      </c>
    </row>
    <row r="38" ht="14.25" hidden="1" customHeight="1" spans="1:9">
      <c r="A38" s="6" t="s">
        <v>347</v>
      </c>
      <c r="B38" s="7" t="s">
        <v>93</v>
      </c>
      <c r="C38" s="7" t="s">
        <v>82</v>
      </c>
      <c r="D38" s="3">
        <v>483</v>
      </c>
      <c r="E38" t="str">
        <f>VLOOKUP(A38,HOP!A:L,12,0)</f>
        <v>483.00</v>
      </c>
      <c r="F38" t="str">
        <f>VLOOKUP(A38,HOP!A:C,3,0)</f>
        <v>2267586</v>
      </c>
      <c r="G38">
        <f t="shared" si="2"/>
        <v>0</v>
      </c>
      <c r="H38" t="str">
        <f t="shared" si="3"/>
        <v>，2267586</v>
      </c>
      <c r="I38" t="str">
        <f>VLOOKUP(A38,HOP!A:T,20,0)</f>
        <v>直连</v>
      </c>
    </row>
    <row r="39" ht="14.25" hidden="1" customHeight="1" spans="1:9">
      <c r="A39" s="6" t="s">
        <v>355</v>
      </c>
      <c r="B39" s="7" t="s">
        <v>93</v>
      </c>
      <c r="C39" s="7" t="s">
        <v>82</v>
      </c>
      <c r="D39" s="3">
        <v>235</v>
      </c>
      <c r="E39" t="str">
        <f>VLOOKUP(A39,HOP!A:L,12,0)</f>
        <v>235.00</v>
      </c>
      <c r="F39" t="str">
        <f>VLOOKUP(A39,HOP!A:C,3,0)</f>
        <v>2268072</v>
      </c>
      <c r="G39">
        <f t="shared" si="2"/>
        <v>0</v>
      </c>
      <c r="H39" t="str">
        <f t="shared" si="3"/>
        <v>，2268072</v>
      </c>
      <c r="I39" t="str">
        <f>VLOOKUP(A39,HOP!A:T,20,0)</f>
        <v>直连</v>
      </c>
    </row>
    <row r="40" ht="14.25" hidden="1" customHeight="1" spans="1:9">
      <c r="A40" s="6" t="s">
        <v>363</v>
      </c>
      <c r="B40" s="7" t="s">
        <v>93</v>
      </c>
      <c r="C40" s="7" t="s">
        <v>82</v>
      </c>
      <c r="D40" s="3">
        <v>113</v>
      </c>
      <c r="E40" t="str">
        <f>VLOOKUP(A40,HOP!A:L,12,0)</f>
        <v>113.00</v>
      </c>
      <c r="F40" t="str">
        <f>VLOOKUP(A40,HOP!A:C,3,0)</f>
        <v>2267987</v>
      </c>
      <c r="G40">
        <f t="shared" si="2"/>
        <v>0</v>
      </c>
      <c r="H40" t="str">
        <f t="shared" si="3"/>
        <v>，2267987</v>
      </c>
      <c r="I40" t="str">
        <f>VLOOKUP(A40,HOP!A:T,20,0)</f>
        <v>直连</v>
      </c>
    </row>
    <row r="41" ht="14.25" hidden="1" customHeight="1" spans="1:9">
      <c r="A41" s="6" t="s">
        <v>366</v>
      </c>
      <c r="B41" s="7" t="s">
        <v>93</v>
      </c>
      <c r="C41" s="7" t="s">
        <v>82</v>
      </c>
      <c r="D41" s="3">
        <v>125</v>
      </c>
      <c r="E41" t="str">
        <f>VLOOKUP(A41,HOP!A:L,12,0)</f>
        <v>125.00</v>
      </c>
      <c r="F41" t="str">
        <f>VLOOKUP(A41,HOP!A:C,3,0)</f>
        <v>2266206</v>
      </c>
      <c r="G41">
        <f t="shared" si="2"/>
        <v>0</v>
      </c>
      <c r="H41" t="str">
        <f t="shared" si="3"/>
        <v>，2266206</v>
      </c>
      <c r="I41" t="str">
        <f>VLOOKUP(A41,HOP!A:T,20,0)</f>
        <v>直连</v>
      </c>
    </row>
    <row r="42" ht="14.25" hidden="1" customHeight="1" spans="1:9">
      <c r="A42" s="6" t="s">
        <v>374</v>
      </c>
      <c r="B42" s="7" t="s">
        <v>93</v>
      </c>
      <c r="C42" s="7" t="s">
        <v>82</v>
      </c>
      <c r="D42" s="3">
        <v>384</v>
      </c>
      <c r="E42" t="str">
        <f>VLOOKUP(A42,HOP!A:L,12,0)</f>
        <v>384.00</v>
      </c>
      <c r="F42" t="str">
        <f>VLOOKUP(A42,HOP!A:C,3,0)</f>
        <v>2267046</v>
      </c>
      <c r="G42">
        <f t="shared" si="2"/>
        <v>0</v>
      </c>
      <c r="H42" t="str">
        <f t="shared" si="3"/>
        <v>，2267046</v>
      </c>
      <c r="I42" t="str">
        <f>VLOOKUP(A42,HOP!A:T,20,0)</f>
        <v>直连</v>
      </c>
    </row>
    <row r="43" ht="14.25" hidden="1" customHeight="1" spans="1:9">
      <c r="A43" s="6" t="s">
        <v>381</v>
      </c>
      <c r="B43" s="7" t="s">
        <v>93</v>
      </c>
      <c r="C43" s="7" t="s">
        <v>82</v>
      </c>
      <c r="D43" s="3">
        <v>82</v>
      </c>
      <c r="E43" t="str">
        <f>VLOOKUP(A43,HOP!A:L,12,0)</f>
        <v>82.00</v>
      </c>
      <c r="F43" t="str">
        <f>VLOOKUP(A43,HOP!A:C,3,0)</f>
        <v>2267741</v>
      </c>
      <c r="G43">
        <f t="shared" si="2"/>
        <v>0</v>
      </c>
      <c r="H43" t="str">
        <f t="shared" si="3"/>
        <v>，2267741</v>
      </c>
      <c r="I43" t="str">
        <f>VLOOKUP(A43,HOP!A:T,20,0)</f>
        <v>直连</v>
      </c>
    </row>
    <row r="44" ht="14.25" hidden="1" customHeight="1" spans="1:9">
      <c r="A44" s="6" t="s">
        <v>388</v>
      </c>
      <c r="B44" s="7" t="s">
        <v>93</v>
      </c>
      <c r="C44" s="7" t="s">
        <v>82</v>
      </c>
      <c r="D44" s="3">
        <v>117</v>
      </c>
      <c r="E44" t="str">
        <f>VLOOKUP(A44,HOP!A:L,12,0)</f>
        <v>117.00</v>
      </c>
      <c r="F44" t="str">
        <f>VLOOKUP(A44,HOP!A:C,3,0)</f>
        <v>2267510</v>
      </c>
      <c r="G44">
        <f t="shared" si="2"/>
        <v>0</v>
      </c>
      <c r="H44" t="str">
        <f t="shared" si="3"/>
        <v>，2267510</v>
      </c>
      <c r="I44" t="str">
        <f>VLOOKUP(A44,HOP!A:T,20,0)</f>
        <v>直连</v>
      </c>
    </row>
    <row r="45" ht="14.25" customHeight="1" spans="1:10">
      <c r="A45" s="44" t="s">
        <v>394</v>
      </c>
      <c r="B45" s="7" t="s">
        <v>81</v>
      </c>
      <c r="C45" s="7" t="s">
        <v>82</v>
      </c>
      <c r="D45" s="3">
        <v>426</v>
      </c>
      <c r="E45" t="str">
        <f>VLOOKUP(A45,HOP!A:L,12,0)</f>
        <v>142.00</v>
      </c>
      <c r="F45" t="str">
        <f>VLOOKUP(A45,HOP!A:C,3,0)</f>
        <v>2263824</v>
      </c>
      <c r="G45">
        <f t="shared" si="2"/>
        <v>284</v>
      </c>
      <c r="H45" t="str">
        <f t="shared" si="3"/>
        <v>，2263824</v>
      </c>
      <c r="I45" t="str">
        <f>VLOOKUP(A45,HOP!A:T,20,0)</f>
        <v>直连</v>
      </c>
      <c r="J45" t="s">
        <v>457</v>
      </c>
    </row>
    <row r="46" ht="14.25" hidden="1" customHeight="1" spans="1:9">
      <c r="A46" s="6" t="s">
        <v>401</v>
      </c>
      <c r="B46" s="7" t="s">
        <v>81</v>
      </c>
      <c r="C46" s="7" t="s">
        <v>82</v>
      </c>
      <c r="D46" s="3">
        <v>213</v>
      </c>
      <c r="E46" t="str">
        <f>VLOOKUP(A46,HOP!A:L,12,0)</f>
        <v>213.00</v>
      </c>
      <c r="F46" t="str">
        <f>VLOOKUP(A46,HOP!A:C,3,0)</f>
        <v>2265079</v>
      </c>
      <c r="G46">
        <f t="shared" si="2"/>
        <v>0</v>
      </c>
      <c r="H46" t="str">
        <f t="shared" si="3"/>
        <v>，2265079</v>
      </c>
      <c r="I46" t="str">
        <f>VLOOKUP(A46,HOP!A:T,20,0)</f>
        <v>直连</v>
      </c>
    </row>
    <row r="47" ht="14.25" hidden="1" customHeight="1" spans="1:9">
      <c r="A47" s="6" t="s">
        <v>407</v>
      </c>
      <c r="B47" s="7" t="s">
        <v>93</v>
      </c>
      <c r="C47" s="7" t="s">
        <v>82</v>
      </c>
      <c r="D47" s="3">
        <v>418</v>
      </c>
      <c r="E47" t="str">
        <f>VLOOKUP(A47,HOP!A:L,12,0)</f>
        <v>418.00</v>
      </c>
      <c r="F47" t="str">
        <f>VLOOKUP(A47,HOP!A:C,3,0)</f>
        <v>2267234</v>
      </c>
      <c r="G47">
        <f t="shared" si="2"/>
        <v>0</v>
      </c>
      <c r="H47" t="str">
        <f t="shared" si="3"/>
        <v>，2267234</v>
      </c>
      <c r="I47" t="str">
        <f>VLOOKUP(A47,HOP!A:T,20,0)</f>
        <v>直连</v>
      </c>
    </row>
    <row r="48" ht="14.25" hidden="1" customHeight="1" spans="1:9">
      <c r="A48" s="6" t="s">
        <v>414</v>
      </c>
      <c r="B48" s="7" t="s">
        <v>93</v>
      </c>
      <c r="C48" s="7" t="s">
        <v>82</v>
      </c>
      <c r="D48" s="3">
        <v>122</v>
      </c>
      <c r="E48" t="str">
        <f>VLOOKUP(A48,HOP!A:L,12,0)</f>
        <v>122.00</v>
      </c>
      <c r="F48" t="str">
        <f>VLOOKUP(A48,HOP!A:C,3,0)</f>
        <v>2267450</v>
      </c>
      <c r="G48">
        <f t="shared" si="2"/>
        <v>0</v>
      </c>
      <c r="H48" t="str">
        <f t="shared" si="3"/>
        <v>，2267450</v>
      </c>
      <c r="I48" t="str">
        <f>VLOOKUP(A48,HOP!A:T,20,0)</f>
        <v>直连</v>
      </c>
    </row>
    <row r="49" ht="14.25" hidden="1" customHeight="1" spans="1:9">
      <c r="A49" s="6" t="s">
        <v>421</v>
      </c>
      <c r="B49" s="7" t="s">
        <v>93</v>
      </c>
      <c r="C49" s="7" t="s">
        <v>82</v>
      </c>
      <c r="D49" s="3">
        <v>162</v>
      </c>
      <c r="E49" t="str">
        <f>VLOOKUP(A49,HOP!A:L,12,0)</f>
        <v>162.00</v>
      </c>
      <c r="F49" t="str">
        <f>VLOOKUP(A49,HOP!A:C,3,0)</f>
        <v>2267485</v>
      </c>
      <c r="G49">
        <f t="shared" si="2"/>
        <v>0</v>
      </c>
      <c r="H49" t="str">
        <f t="shared" si="3"/>
        <v>，2267485</v>
      </c>
      <c r="I49" t="str">
        <f>VLOOKUP(A49,HOP!A:T,20,0)</f>
        <v>直连</v>
      </c>
    </row>
    <row r="50" ht="14.25" hidden="1" customHeight="1" spans="1:9">
      <c r="A50" s="6" t="s">
        <v>427</v>
      </c>
      <c r="B50" s="7" t="s">
        <v>93</v>
      </c>
      <c r="C50" s="7" t="s">
        <v>82</v>
      </c>
      <c r="D50" s="3">
        <v>75</v>
      </c>
      <c r="E50" t="str">
        <f>VLOOKUP(A50,HOP!A:L,12,0)</f>
        <v>75.00</v>
      </c>
      <c r="F50" t="str">
        <f>VLOOKUP(A50,HOP!A:C,3,0)</f>
        <v>2267771</v>
      </c>
      <c r="G50">
        <f t="shared" si="2"/>
        <v>0</v>
      </c>
      <c r="H50" t="str">
        <f t="shared" si="3"/>
        <v>，2267771</v>
      </c>
      <c r="I50" t="str">
        <f>VLOOKUP(A50,HOP!A:T,20,0)</f>
        <v>直连</v>
      </c>
    </row>
    <row r="51" spans="1:10">
      <c r="A51" s="43" t="s">
        <v>442</v>
      </c>
      <c r="D51" s="8">
        <v>-145</v>
      </c>
      <c r="E51" t="e">
        <f>VLOOKUP(A51,HOP!A:L,12,0)</f>
        <v>#N/A</v>
      </c>
      <c r="F51">
        <v>2220263</v>
      </c>
      <c r="G51" t="e">
        <f t="shared" si="2"/>
        <v>#N/A</v>
      </c>
      <c r="H51" t="str">
        <f t="shared" si="3"/>
        <v>，2220263</v>
      </c>
      <c r="I51" t="e">
        <f>VLOOKUP(A51,HOP!A:T,20,0)</f>
        <v>#N/A</v>
      </c>
      <c r="J51" s="5" t="s">
        <v>458</v>
      </c>
    </row>
    <row r="52" spans="1:10">
      <c r="A52" s="43" t="s">
        <v>448</v>
      </c>
      <c r="D52" s="8">
        <v>-164</v>
      </c>
      <c r="E52" t="e">
        <f>VLOOKUP(A52,HOP!A:L,12,0)</f>
        <v>#N/A</v>
      </c>
      <c r="F52">
        <v>2223985</v>
      </c>
      <c r="G52" t="e">
        <f t="shared" si="2"/>
        <v>#N/A</v>
      </c>
      <c r="H52" t="str">
        <f t="shared" si="3"/>
        <v>，2223985</v>
      </c>
      <c r="I52" t="e">
        <f>VLOOKUP(A52,HOP!A:T,20,0)</f>
        <v>#N/A</v>
      </c>
      <c r="J52" s="5" t="s">
        <v>459</v>
      </c>
    </row>
    <row r="53" spans="1:10">
      <c r="A53" s="43" t="s">
        <v>452</v>
      </c>
      <c r="D53" s="8">
        <v>-110</v>
      </c>
      <c r="E53" t="e">
        <f>VLOOKUP(A53,HOP!A:L,12,0)</f>
        <v>#N/A</v>
      </c>
      <c r="F53">
        <v>2228491</v>
      </c>
      <c r="G53" t="e">
        <f t="shared" si="2"/>
        <v>#N/A</v>
      </c>
      <c r="H53" t="str">
        <f t="shared" si="3"/>
        <v>，2228491</v>
      </c>
      <c r="I53" t="e">
        <f>VLOOKUP(A53,HOP!A:T,20,0)</f>
        <v>#N/A</v>
      </c>
      <c r="J53" s="5" t="s">
        <v>460</v>
      </c>
    </row>
    <row r="55" spans="4:4">
      <c r="D55" s="3">
        <f>SUM(D2:D54)</f>
        <v>15145</v>
      </c>
    </row>
    <row r="56" ht="14.25" spans="4:4">
      <c r="D56" s="9" t="s">
        <v>23</v>
      </c>
    </row>
    <row r="58" spans="1:3">
      <c r="A58" t="s">
        <v>461</v>
      </c>
      <c r="C58">
        <v>2850</v>
      </c>
    </row>
    <row r="59" spans="1:3">
      <c r="A59" t="s">
        <v>462</v>
      </c>
      <c r="C59">
        <v>12011</v>
      </c>
    </row>
    <row r="60" spans="1:3">
      <c r="A60" t="s">
        <v>463</v>
      </c>
      <c r="C60">
        <v>284</v>
      </c>
    </row>
    <row r="61" spans="1:3">
      <c r="A61" s="5" t="s">
        <v>464</v>
      </c>
      <c r="C61">
        <f>SUBTOTAL(9,C58:C60)</f>
        <v>15145</v>
      </c>
    </row>
  </sheetData>
  <autoFilter ref="A1:I53">
    <filterColumn colId="6">
      <customFilters>
        <customFilter operator="equal" val="284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465</v>
      </c>
      <c r="B1" s="2" t="s">
        <v>466</v>
      </c>
      <c r="C1" s="2" t="s">
        <v>467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468</v>
      </c>
      <c r="I1" s="2" t="s">
        <v>469</v>
      </c>
      <c r="J1" s="2" t="s">
        <v>470</v>
      </c>
      <c r="K1" s="2" t="s">
        <v>471</v>
      </c>
      <c r="L1" s="2" t="s">
        <v>472</v>
      </c>
      <c r="M1" s="2" t="s">
        <v>473</v>
      </c>
      <c r="N1" s="2" t="s">
        <v>474</v>
      </c>
      <c r="O1" s="2" t="s">
        <v>475</v>
      </c>
      <c r="P1" s="2" t="s">
        <v>476</v>
      </c>
      <c r="Q1" s="2" t="s">
        <v>477</v>
      </c>
      <c r="R1" s="2" t="s">
        <v>478</v>
      </c>
      <c r="S1" s="2" t="s">
        <v>479</v>
      </c>
      <c r="T1" s="2" t="s">
        <v>480</v>
      </c>
    </row>
    <row r="2" s="1" customFormat="1" spans="1:20">
      <c r="A2" s="1" t="s">
        <v>146</v>
      </c>
      <c r="B2" s="1" t="s">
        <v>150</v>
      </c>
      <c r="C2" s="1" t="s">
        <v>481</v>
      </c>
      <c r="D2" s="1" t="s">
        <v>482</v>
      </c>
      <c r="E2" s="1" t="s">
        <v>149</v>
      </c>
      <c r="F2" s="1" t="s">
        <v>110</v>
      </c>
      <c r="G2" s="1" t="s">
        <v>82</v>
      </c>
      <c r="H2" s="1" t="s">
        <v>483</v>
      </c>
      <c r="I2" s="1" t="s">
        <v>484</v>
      </c>
      <c r="J2" s="1" t="s">
        <v>485</v>
      </c>
      <c r="K2" s="1" t="s">
        <v>484</v>
      </c>
      <c r="L2" s="1" t="s">
        <v>484</v>
      </c>
      <c r="M2" s="1" t="s">
        <v>486</v>
      </c>
      <c r="N2" s="1" t="s">
        <v>486</v>
      </c>
      <c r="O2" s="1" t="s">
        <v>487</v>
      </c>
      <c r="P2" s="1" t="s">
        <v>488</v>
      </c>
      <c r="Q2" s="1" t="s">
        <v>489</v>
      </c>
      <c r="R2" s="1" t="s">
        <v>74</v>
      </c>
      <c r="S2" s="1" t="s">
        <v>36</v>
      </c>
      <c r="T2" s="1" t="s">
        <v>490</v>
      </c>
    </row>
    <row r="3" s="1" customFormat="1" spans="1:20">
      <c r="A3" s="1" t="s">
        <v>178</v>
      </c>
      <c r="B3" s="1" t="s">
        <v>182</v>
      </c>
      <c r="C3" s="1" t="s">
        <v>491</v>
      </c>
      <c r="D3" s="1" t="s">
        <v>180</v>
      </c>
      <c r="E3" s="1" t="s">
        <v>181</v>
      </c>
      <c r="F3" s="1" t="s">
        <v>81</v>
      </c>
      <c r="G3" s="1" t="s">
        <v>82</v>
      </c>
      <c r="H3" s="1" t="s">
        <v>483</v>
      </c>
      <c r="I3" s="1" t="s">
        <v>492</v>
      </c>
      <c r="J3" s="1" t="s">
        <v>485</v>
      </c>
      <c r="K3" s="1" t="s">
        <v>492</v>
      </c>
      <c r="L3" s="1" t="s">
        <v>492</v>
      </c>
      <c r="M3" s="1" t="s">
        <v>486</v>
      </c>
      <c r="N3" s="1" t="s">
        <v>486</v>
      </c>
      <c r="O3" s="1" t="s">
        <v>487</v>
      </c>
      <c r="P3" s="1" t="s">
        <v>488</v>
      </c>
      <c r="Q3" s="1" t="s">
        <v>493</v>
      </c>
      <c r="R3" s="1" t="s">
        <v>74</v>
      </c>
      <c r="S3" s="1" t="s">
        <v>36</v>
      </c>
      <c r="T3" s="1" t="s">
        <v>494</v>
      </c>
    </row>
    <row r="4" s="1" customFormat="1" spans="1:20">
      <c r="A4" s="1" t="s">
        <v>72</v>
      </c>
      <c r="B4" s="1" t="s">
        <v>80</v>
      </c>
      <c r="C4" s="1" t="s">
        <v>495</v>
      </c>
      <c r="D4" s="1" t="s">
        <v>77</v>
      </c>
      <c r="E4" s="1" t="s">
        <v>79</v>
      </c>
      <c r="F4" s="1" t="s">
        <v>81</v>
      </c>
      <c r="G4" s="1" t="s">
        <v>82</v>
      </c>
      <c r="H4" s="1" t="s">
        <v>483</v>
      </c>
      <c r="I4" s="1" t="s">
        <v>496</v>
      </c>
      <c r="J4" s="1" t="s">
        <v>485</v>
      </c>
      <c r="K4" s="1" t="s">
        <v>496</v>
      </c>
      <c r="L4" s="1" t="s">
        <v>496</v>
      </c>
      <c r="M4" s="1" t="s">
        <v>486</v>
      </c>
      <c r="N4" s="1" t="s">
        <v>486</v>
      </c>
      <c r="O4" s="1" t="s">
        <v>487</v>
      </c>
      <c r="P4" s="1" t="s">
        <v>488</v>
      </c>
      <c r="Q4" s="1" t="s">
        <v>497</v>
      </c>
      <c r="R4" s="1" t="s">
        <v>74</v>
      </c>
      <c r="S4" s="1" t="s">
        <v>36</v>
      </c>
      <c r="T4" s="1" t="s">
        <v>490</v>
      </c>
    </row>
    <row r="5" s="1" customFormat="1" spans="1:20">
      <c r="A5" s="1" t="s">
        <v>88</v>
      </c>
      <c r="B5" s="1" t="s">
        <v>92</v>
      </c>
      <c r="C5" s="1" t="s">
        <v>498</v>
      </c>
      <c r="D5" s="1" t="s">
        <v>499</v>
      </c>
      <c r="E5" s="1" t="s">
        <v>91</v>
      </c>
      <c r="F5" s="1" t="s">
        <v>93</v>
      </c>
      <c r="G5" s="1" t="s">
        <v>82</v>
      </c>
      <c r="H5" s="1" t="s">
        <v>483</v>
      </c>
      <c r="I5" s="1" t="s">
        <v>500</v>
      </c>
      <c r="J5" s="1" t="s">
        <v>485</v>
      </c>
      <c r="K5" s="1" t="s">
        <v>500</v>
      </c>
      <c r="L5" s="1" t="s">
        <v>500</v>
      </c>
      <c r="M5" s="1" t="s">
        <v>486</v>
      </c>
      <c r="N5" s="1" t="s">
        <v>486</v>
      </c>
      <c r="O5" s="1" t="s">
        <v>487</v>
      </c>
      <c r="P5" s="1" t="s">
        <v>488</v>
      </c>
      <c r="Q5" s="1" t="s">
        <v>501</v>
      </c>
      <c r="R5" s="1" t="s">
        <v>74</v>
      </c>
      <c r="S5" s="1" t="s">
        <v>36</v>
      </c>
      <c r="T5" s="1" t="s">
        <v>490</v>
      </c>
    </row>
    <row r="6" s="1" customFormat="1" spans="1:20">
      <c r="A6" s="1" t="s">
        <v>284</v>
      </c>
      <c r="B6" s="1" t="s">
        <v>288</v>
      </c>
      <c r="C6" s="1" t="s">
        <v>502</v>
      </c>
      <c r="D6" s="1" t="s">
        <v>503</v>
      </c>
      <c r="E6" s="1" t="s">
        <v>287</v>
      </c>
      <c r="F6" s="1" t="s">
        <v>110</v>
      </c>
      <c r="G6" s="1" t="s">
        <v>82</v>
      </c>
      <c r="H6" s="1" t="s">
        <v>483</v>
      </c>
      <c r="I6" s="1" t="s">
        <v>504</v>
      </c>
      <c r="J6" s="1" t="s">
        <v>485</v>
      </c>
      <c r="K6" s="1" t="s">
        <v>504</v>
      </c>
      <c r="L6" s="1" t="s">
        <v>504</v>
      </c>
      <c r="M6" s="1" t="s">
        <v>486</v>
      </c>
      <c r="N6" s="1" t="s">
        <v>486</v>
      </c>
      <c r="O6" s="1" t="s">
        <v>487</v>
      </c>
      <c r="P6" s="1" t="s">
        <v>488</v>
      </c>
      <c r="Q6" s="1" t="s">
        <v>505</v>
      </c>
      <c r="R6" s="1" t="s">
        <v>74</v>
      </c>
      <c r="S6" s="1" t="s">
        <v>36</v>
      </c>
      <c r="T6" s="1" t="s">
        <v>490</v>
      </c>
    </row>
    <row r="7" s="1" customFormat="1" spans="1:20">
      <c r="A7" s="1" t="s">
        <v>394</v>
      </c>
      <c r="B7" s="1" t="s">
        <v>288</v>
      </c>
      <c r="C7" s="1" t="s">
        <v>506</v>
      </c>
      <c r="D7" s="1" t="s">
        <v>396</v>
      </c>
      <c r="E7" s="1" t="s">
        <v>397</v>
      </c>
      <c r="F7" s="1" t="s">
        <v>81</v>
      </c>
      <c r="G7" s="1" t="s">
        <v>82</v>
      </c>
      <c r="H7" s="1" t="s">
        <v>483</v>
      </c>
      <c r="I7" s="1" t="s">
        <v>507</v>
      </c>
      <c r="J7" s="1" t="s">
        <v>485</v>
      </c>
      <c r="K7" s="1" t="s">
        <v>507</v>
      </c>
      <c r="L7" s="1" t="s">
        <v>508</v>
      </c>
      <c r="M7" s="1" t="s">
        <v>509</v>
      </c>
      <c r="N7" s="1" t="s">
        <v>509</v>
      </c>
      <c r="O7" s="1" t="s">
        <v>487</v>
      </c>
      <c r="P7" s="1" t="s">
        <v>488</v>
      </c>
      <c r="Q7" s="1" t="s">
        <v>510</v>
      </c>
      <c r="R7" s="1" t="s">
        <v>74</v>
      </c>
      <c r="S7" s="1" t="s">
        <v>36</v>
      </c>
      <c r="T7" s="1" t="s">
        <v>490</v>
      </c>
    </row>
    <row r="8" s="1" customFormat="1" spans="1:20">
      <c r="A8" s="1" t="s">
        <v>187</v>
      </c>
      <c r="B8" s="1" t="s">
        <v>191</v>
      </c>
      <c r="C8" s="1" t="s">
        <v>511</v>
      </c>
      <c r="D8" s="1" t="s">
        <v>189</v>
      </c>
      <c r="E8" s="1" t="s">
        <v>190</v>
      </c>
      <c r="F8" s="1" t="s">
        <v>191</v>
      </c>
      <c r="G8" s="1" t="s">
        <v>82</v>
      </c>
      <c r="H8" s="1" t="s">
        <v>483</v>
      </c>
      <c r="I8" s="1" t="s">
        <v>512</v>
      </c>
      <c r="J8" s="1" t="s">
        <v>485</v>
      </c>
      <c r="K8" s="1" t="s">
        <v>512</v>
      </c>
      <c r="L8" s="1" t="s">
        <v>512</v>
      </c>
      <c r="M8" s="1" t="s">
        <v>486</v>
      </c>
      <c r="N8" s="1" t="s">
        <v>486</v>
      </c>
      <c r="O8" s="1" t="s">
        <v>487</v>
      </c>
      <c r="P8" s="1" t="s">
        <v>488</v>
      </c>
      <c r="Q8" s="1" t="s">
        <v>513</v>
      </c>
      <c r="R8" s="1" t="s">
        <v>74</v>
      </c>
      <c r="S8" s="1" t="s">
        <v>36</v>
      </c>
      <c r="T8" s="1" t="s">
        <v>490</v>
      </c>
    </row>
    <row r="9" s="1" customFormat="1" spans="1:20">
      <c r="A9" s="1" t="s">
        <v>224</v>
      </c>
      <c r="B9" s="1" t="s">
        <v>191</v>
      </c>
      <c r="C9" s="1" t="s">
        <v>514</v>
      </c>
      <c r="D9" s="1" t="s">
        <v>226</v>
      </c>
      <c r="E9" s="1" t="s">
        <v>227</v>
      </c>
      <c r="F9" s="1" t="s">
        <v>93</v>
      </c>
      <c r="G9" s="1" t="s">
        <v>82</v>
      </c>
      <c r="H9" s="1" t="s">
        <v>483</v>
      </c>
      <c r="I9" s="1" t="s">
        <v>515</v>
      </c>
      <c r="J9" s="1" t="s">
        <v>485</v>
      </c>
      <c r="K9" s="1" t="s">
        <v>515</v>
      </c>
      <c r="L9" s="1" t="s">
        <v>515</v>
      </c>
      <c r="M9" s="1" t="s">
        <v>486</v>
      </c>
      <c r="N9" s="1" t="s">
        <v>486</v>
      </c>
      <c r="O9" s="1" t="s">
        <v>487</v>
      </c>
      <c r="P9" s="1" t="s">
        <v>488</v>
      </c>
      <c r="Q9" s="1" t="s">
        <v>516</v>
      </c>
      <c r="R9" s="1" t="s">
        <v>74</v>
      </c>
      <c r="S9" s="1" t="s">
        <v>36</v>
      </c>
      <c r="T9" s="1" t="s">
        <v>490</v>
      </c>
    </row>
    <row r="10" s="1" customFormat="1" spans="1:20">
      <c r="A10" s="1" t="s">
        <v>401</v>
      </c>
      <c r="B10" s="1" t="s">
        <v>81</v>
      </c>
      <c r="C10" s="1" t="s">
        <v>517</v>
      </c>
      <c r="D10" s="1" t="s">
        <v>403</v>
      </c>
      <c r="E10" s="1" t="s">
        <v>404</v>
      </c>
      <c r="F10" s="1" t="s">
        <v>81</v>
      </c>
      <c r="G10" s="1" t="s">
        <v>82</v>
      </c>
      <c r="H10" s="1" t="s">
        <v>483</v>
      </c>
      <c r="I10" s="1" t="s">
        <v>518</v>
      </c>
      <c r="J10" s="1" t="s">
        <v>485</v>
      </c>
      <c r="K10" s="1" t="s">
        <v>518</v>
      </c>
      <c r="L10" s="1" t="s">
        <v>518</v>
      </c>
      <c r="M10" s="1" t="s">
        <v>486</v>
      </c>
      <c r="N10" s="1" t="s">
        <v>486</v>
      </c>
      <c r="O10" s="1" t="s">
        <v>487</v>
      </c>
      <c r="P10" s="1" t="s">
        <v>488</v>
      </c>
      <c r="Q10" s="1" t="s">
        <v>519</v>
      </c>
      <c r="R10" s="1" t="s">
        <v>74</v>
      </c>
      <c r="S10" s="1" t="s">
        <v>36</v>
      </c>
      <c r="T10" s="1" t="s">
        <v>490</v>
      </c>
    </row>
    <row r="11" s="1" customFormat="1" spans="1:20">
      <c r="A11" s="1" t="s">
        <v>155</v>
      </c>
      <c r="B11" s="1" t="s">
        <v>81</v>
      </c>
      <c r="C11" s="1" t="s">
        <v>520</v>
      </c>
      <c r="D11" s="1" t="s">
        <v>157</v>
      </c>
      <c r="E11" s="1" t="s">
        <v>158</v>
      </c>
      <c r="F11" s="1" t="s">
        <v>93</v>
      </c>
      <c r="G11" s="1" t="s">
        <v>82</v>
      </c>
      <c r="H11" s="1" t="s">
        <v>483</v>
      </c>
      <c r="I11" s="1" t="s">
        <v>521</v>
      </c>
      <c r="J11" s="1" t="s">
        <v>485</v>
      </c>
      <c r="K11" s="1" t="s">
        <v>521</v>
      </c>
      <c r="L11" s="1" t="s">
        <v>521</v>
      </c>
      <c r="M11" s="1" t="s">
        <v>486</v>
      </c>
      <c r="N11" s="1" t="s">
        <v>486</v>
      </c>
      <c r="O11" s="1" t="s">
        <v>487</v>
      </c>
      <c r="P11" s="1" t="s">
        <v>488</v>
      </c>
      <c r="Q11" s="1" t="s">
        <v>522</v>
      </c>
      <c r="R11" s="1" t="s">
        <v>74</v>
      </c>
      <c r="S11" s="1" t="s">
        <v>36</v>
      </c>
      <c r="T11" s="1" t="s">
        <v>490</v>
      </c>
    </row>
    <row r="12" s="1" customFormat="1" spans="1:20">
      <c r="A12" s="1" t="s">
        <v>204</v>
      </c>
      <c r="B12" s="1" t="s">
        <v>81</v>
      </c>
      <c r="C12" s="1" t="s">
        <v>523</v>
      </c>
      <c r="D12" s="1" t="s">
        <v>524</v>
      </c>
      <c r="E12" s="1" t="s">
        <v>207</v>
      </c>
      <c r="F12" s="1" t="s">
        <v>110</v>
      </c>
      <c r="G12" s="1" t="s">
        <v>82</v>
      </c>
      <c r="H12" s="1" t="s">
        <v>483</v>
      </c>
      <c r="I12" s="1" t="s">
        <v>525</v>
      </c>
      <c r="J12" s="1" t="s">
        <v>485</v>
      </c>
      <c r="K12" s="1" t="s">
        <v>525</v>
      </c>
      <c r="L12" s="1" t="s">
        <v>525</v>
      </c>
      <c r="M12" s="1" t="s">
        <v>486</v>
      </c>
      <c r="N12" s="1" t="s">
        <v>486</v>
      </c>
      <c r="O12" s="1" t="s">
        <v>487</v>
      </c>
      <c r="P12" s="1" t="s">
        <v>488</v>
      </c>
      <c r="Q12" s="1" t="s">
        <v>526</v>
      </c>
      <c r="R12" s="1" t="s">
        <v>74</v>
      </c>
      <c r="S12" s="1" t="s">
        <v>36</v>
      </c>
      <c r="T12" s="1" t="s">
        <v>490</v>
      </c>
    </row>
    <row r="13" s="1" customFormat="1" spans="1:20">
      <c r="A13" s="1" t="s">
        <v>106</v>
      </c>
      <c r="B13" s="1" t="s">
        <v>81</v>
      </c>
      <c r="C13" s="1" t="s">
        <v>527</v>
      </c>
      <c r="D13" s="1" t="s">
        <v>108</v>
      </c>
      <c r="E13" s="1" t="s">
        <v>109</v>
      </c>
      <c r="F13" s="1" t="s">
        <v>110</v>
      </c>
      <c r="G13" s="1" t="s">
        <v>82</v>
      </c>
      <c r="H13" s="1" t="s">
        <v>483</v>
      </c>
      <c r="I13" s="1" t="s">
        <v>528</v>
      </c>
      <c r="J13" s="1" t="s">
        <v>485</v>
      </c>
      <c r="K13" s="1" t="s">
        <v>528</v>
      </c>
      <c r="L13" s="1" t="s">
        <v>528</v>
      </c>
      <c r="M13" s="1" t="s">
        <v>486</v>
      </c>
      <c r="N13" s="1" t="s">
        <v>486</v>
      </c>
      <c r="O13" s="1" t="s">
        <v>487</v>
      </c>
      <c r="P13" s="1" t="s">
        <v>488</v>
      </c>
      <c r="Q13" s="1" t="s">
        <v>529</v>
      </c>
      <c r="R13" s="1" t="s">
        <v>74</v>
      </c>
      <c r="S13" s="1" t="s">
        <v>36</v>
      </c>
      <c r="T13" s="1" t="s">
        <v>490</v>
      </c>
    </row>
    <row r="14" s="1" customFormat="1" spans="1:20">
      <c r="A14" s="1" t="s">
        <v>98</v>
      </c>
      <c r="B14" s="1" t="s">
        <v>81</v>
      </c>
      <c r="C14" s="1" t="s">
        <v>530</v>
      </c>
      <c r="D14" s="1" t="s">
        <v>100</v>
      </c>
      <c r="E14" s="1" t="s">
        <v>101</v>
      </c>
      <c r="F14" s="1" t="s">
        <v>93</v>
      </c>
      <c r="G14" s="1" t="s">
        <v>82</v>
      </c>
      <c r="H14" s="1" t="s">
        <v>483</v>
      </c>
      <c r="I14" s="1" t="s">
        <v>531</v>
      </c>
      <c r="J14" s="1" t="s">
        <v>485</v>
      </c>
      <c r="K14" s="1" t="s">
        <v>531</v>
      </c>
      <c r="L14" s="1" t="s">
        <v>531</v>
      </c>
      <c r="M14" s="1" t="s">
        <v>486</v>
      </c>
      <c r="N14" s="1" t="s">
        <v>486</v>
      </c>
      <c r="O14" s="1" t="s">
        <v>487</v>
      </c>
      <c r="P14" s="1" t="s">
        <v>488</v>
      </c>
      <c r="Q14" s="1" t="s">
        <v>532</v>
      </c>
      <c r="R14" s="1" t="s">
        <v>74</v>
      </c>
      <c r="S14" s="1" t="s">
        <v>36</v>
      </c>
      <c r="T14" s="1" t="s">
        <v>490</v>
      </c>
    </row>
    <row r="15" s="1" customFormat="1" spans="1:20">
      <c r="A15" s="1" t="s">
        <v>313</v>
      </c>
      <c r="B15" s="1" t="s">
        <v>81</v>
      </c>
      <c r="C15" s="1" t="s">
        <v>533</v>
      </c>
      <c r="D15" s="1" t="s">
        <v>315</v>
      </c>
      <c r="E15" s="1" t="s">
        <v>316</v>
      </c>
      <c r="F15" s="1" t="s">
        <v>93</v>
      </c>
      <c r="G15" s="1" t="s">
        <v>82</v>
      </c>
      <c r="H15" s="1" t="s">
        <v>483</v>
      </c>
      <c r="I15" s="1" t="s">
        <v>534</v>
      </c>
      <c r="J15" s="1" t="s">
        <v>485</v>
      </c>
      <c r="K15" s="1" t="s">
        <v>534</v>
      </c>
      <c r="L15" s="1" t="s">
        <v>534</v>
      </c>
      <c r="M15" s="1" t="s">
        <v>486</v>
      </c>
      <c r="N15" s="1" t="s">
        <v>486</v>
      </c>
      <c r="O15" s="1" t="s">
        <v>487</v>
      </c>
      <c r="P15" s="1" t="s">
        <v>488</v>
      </c>
      <c r="Q15" s="1" t="s">
        <v>535</v>
      </c>
      <c r="R15" s="1" t="s">
        <v>74</v>
      </c>
      <c r="S15" s="1" t="s">
        <v>36</v>
      </c>
      <c r="T15" s="1" t="s">
        <v>490</v>
      </c>
    </row>
    <row r="16" s="1" customFormat="1" spans="1:20">
      <c r="A16" s="1" t="s">
        <v>196</v>
      </c>
      <c r="B16" s="1" t="s">
        <v>81</v>
      </c>
      <c r="C16" s="1" t="s">
        <v>536</v>
      </c>
      <c r="D16" s="1" t="s">
        <v>537</v>
      </c>
      <c r="E16" s="1" t="s">
        <v>199</v>
      </c>
      <c r="F16" s="1" t="s">
        <v>93</v>
      </c>
      <c r="G16" s="1" t="s">
        <v>82</v>
      </c>
      <c r="H16" s="1" t="s">
        <v>483</v>
      </c>
      <c r="I16" s="1" t="s">
        <v>538</v>
      </c>
      <c r="J16" s="1" t="s">
        <v>485</v>
      </c>
      <c r="K16" s="1" t="s">
        <v>538</v>
      </c>
      <c r="L16" s="1" t="s">
        <v>538</v>
      </c>
      <c r="M16" s="1" t="s">
        <v>486</v>
      </c>
      <c r="N16" s="1" t="s">
        <v>486</v>
      </c>
      <c r="O16" s="1" t="s">
        <v>487</v>
      </c>
      <c r="P16" s="1" t="s">
        <v>488</v>
      </c>
      <c r="Q16" s="1" t="s">
        <v>539</v>
      </c>
      <c r="R16" s="1" t="s">
        <v>74</v>
      </c>
      <c r="S16" s="1" t="s">
        <v>36</v>
      </c>
      <c r="T16" s="1" t="s">
        <v>490</v>
      </c>
    </row>
    <row r="17" s="1" customFormat="1" spans="1:20">
      <c r="A17" s="1" t="s">
        <v>321</v>
      </c>
      <c r="B17" s="1" t="s">
        <v>110</v>
      </c>
      <c r="C17" s="1" t="s">
        <v>540</v>
      </c>
      <c r="D17" s="1" t="s">
        <v>323</v>
      </c>
      <c r="E17" s="1" t="s">
        <v>324</v>
      </c>
      <c r="F17" s="1" t="s">
        <v>110</v>
      </c>
      <c r="G17" s="1" t="s">
        <v>82</v>
      </c>
      <c r="H17" s="1" t="s">
        <v>483</v>
      </c>
      <c r="I17" s="1" t="s">
        <v>541</v>
      </c>
      <c r="J17" s="1" t="s">
        <v>485</v>
      </c>
      <c r="K17" s="1" t="s">
        <v>541</v>
      </c>
      <c r="L17" s="1" t="s">
        <v>541</v>
      </c>
      <c r="M17" s="1" t="s">
        <v>486</v>
      </c>
      <c r="N17" s="1" t="s">
        <v>486</v>
      </c>
      <c r="O17" s="1" t="s">
        <v>487</v>
      </c>
      <c r="P17" s="1" t="s">
        <v>488</v>
      </c>
      <c r="Q17" s="1" t="s">
        <v>542</v>
      </c>
      <c r="R17" s="1" t="s">
        <v>74</v>
      </c>
      <c r="S17" s="1" t="s">
        <v>36</v>
      </c>
      <c r="T17" s="1" t="s">
        <v>490</v>
      </c>
    </row>
    <row r="18" s="1" customFormat="1" spans="1:20">
      <c r="A18" s="1" t="s">
        <v>366</v>
      </c>
      <c r="B18" s="1" t="s">
        <v>110</v>
      </c>
      <c r="C18" s="1" t="s">
        <v>543</v>
      </c>
      <c r="D18" s="1" t="s">
        <v>368</v>
      </c>
      <c r="E18" s="1" t="s">
        <v>369</v>
      </c>
      <c r="F18" s="1" t="s">
        <v>93</v>
      </c>
      <c r="G18" s="1" t="s">
        <v>82</v>
      </c>
      <c r="H18" s="1" t="s">
        <v>483</v>
      </c>
      <c r="I18" s="1" t="s">
        <v>544</v>
      </c>
      <c r="J18" s="1" t="s">
        <v>485</v>
      </c>
      <c r="K18" s="1" t="s">
        <v>544</v>
      </c>
      <c r="L18" s="1" t="s">
        <v>544</v>
      </c>
      <c r="M18" s="1" t="s">
        <v>486</v>
      </c>
      <c r="N18" s="1" t="s">
        <v>486</v>
      </c>
      <c r="O18" s="1" t="s">
        <v>487</v>
      </c>
      <c r="P18" s="1" t="s">
        <v>488</v>
      </c>
      <c r="Q18" s="1" t="s">
        <v>545</v>
      </c>
      <c r="R18" s="1" t="s">
        <v>74</v>
      </c>
      <c r="S18" s="1" t="s">
        <v>36</v>
      </c>
      <c r="T18" s="1" t="s">
        <v>490</v>
      </c>
    </row>
    <row r="19" s="1" customFormat="1" spans="1:20">
      <c r="A19" s="1" t="s">
        <v>256</v>
      </c>
      <c r="B19" s="1" t="s">
        <v>110</v>
      </c>
      <c r="C19" s="1" t="s">
        <v>546</v>
      </c>
      <c r="D19" s="1" t="s">
        <v>258</v>
      </c>
      <c r="E19" s="1" t="s">
        <v>259</v>
      </c>
      <c r="F19" s="1" t="s">
        <v>110</v>
      </c>
      <c r="G19" s="1" t="s">
        <v>82</v>
      </c>
      <c r="H19" s="1" t="s">
        <v>483</v>
      </c>
      <c r="I19" s="1" t="s">
        <v>547</v>
      </c>
      <c r="J19" s="1" t="s">
        <v>485</v>
      </c>
      <c r="K19" s="1" t="s">
        <v>547</v>
      </c>
      <c r="L19" s="1" t="s">
        <v>547</v>
      </c>
      <c r="M19" s="1" t="s">
        <v>486</v>
      </c>
      <c r="N19" s="1" t="s">
        <v>486</v>
      </c>
      <c r="O19" s="1" t="s">
        <v>487</v>
      </c>
      <c r="P19" s="1" t="s">
        <v>488</v>
      </c>
      <c r="Q19" s="1" t="s">
        <v>548</v>
      </c>
      <c r="R19" s="1" t="s">
        <v>74</v>
      </c>
      <c r="S19" s="1" t="s">
        <v>36</v>
      </c>
      <c r="T19" s="1" t="s">
        <v>490</v>
      </c>
    </row>
    <row r="20" s="1" customFormat="1" spans="1:20">
      <c r="A20" s="1" t="s">
        <v>329</v>
      </c>
      <c r="B20" s="1" t="s">
        <v>110</v>
      </c>
      <c r="C20" s="1" t="s">
        <v>549</v>
      </c>
      <c r="D20" s="1" t="s">
        <v>550</v>
      </c>
      <c r="E20" s="1" t="s">
        <v>551</v>
      </c>
      <c r="F20" s="1" t="s">
        <v>93</v>
      </c>
      <c r="G20" s="1" t="s">
        <v>82</v>
      </c>
      <c r="H20" s="1" t="s">
        <v>483</v>
      </c>
      <c r="I20" s="1" t="s">
        <v>552</v>
      </c>
      <c r="J20" s="1" t="s">
        <v>485</v>
      </c>
      <c r="K20" s="1" t="s">
        <v>552</v>
      </c>
      <c r="L20" s="1" t="s">
        <v>552</v>
      </c>
      <c r="M20" s="1" t="s">
        <v>486</v>
      </c>
      <c r="N20" s="1" t="s">
        <v>486</v>
      </c>
      <c r="O20" s="1" t="s">
        <v>487</v>
      </c>
      <c r="P20" s="1" t="s">
        <v>488</v>
      </c>
      <c r="Q20" s="1" t="s">
        <v>553</v>
      </c>
      <c r="R20" s="1" t="s">
        <v>74</v>
      </c>
      <c r="S20" s="1" t="s">
        <v>36</v>
      </c>
      <c r="T20" s="1" t="s">
        <v>490</v>
      </c>
    </row>
    <row r="21" s="1" customFormat="1" spans="1:20">
      <c r="A21" s="1" t="s">
        <v>231</v>
      </c>
      <c r="B21" s="1" t="s">
        <v>110</v>
      </c>
      <c r="C21" s="1" t="s">
        <v>554</v>
      </c>
      <c r="D21" s="1" t="s">
        <v>233</v>
      </c>
      <c r="E21" s="1" t="s">
        <v>234</v>
      </c>
      <c r="F21" s="1" t="s">
        <v>93</v>
      </c>
      <c r="G21" s="1" t="s">
        <v>82</v>
      </c>
      <c r="H21" s="1" t="s">
        <v>483</v>
      </c>
      <c r="I21" s="1" t="s">
        <v>555</v>
      </c>
      <c r="J21" s="1" t="s">
        <v>485</v>
      </c>
      <c r="K21" s="1" t="s">
        <v>555</v>
      </c>
      <c r="L21" s="1" t="s">
        <v>555</v>
      </c>
      <c r="M21" s="1" t="s">
        <v>486</v>
      </c>
      <c r="N21" s="1" t="s">
        <v>486</v>
      </c>
      <c r="O21" s="1" t="s">
        <v>487</v>
      </c>
      <c r="P21" s="1" t="s">
        <v>488</v>
      </c>
      <c r="Q21" s="1" t="s">
        <v>556</v>
      </c>
      <c r="R21" s="1" t="s">
        <v>74</v>
      </c>
      <c r="S21" s="1" t="s">
        <v>36</v>
      </c>
      <c r="T21" s="1" t="s">
        <v>490</v>
      </c>
    </row>
    <row r="22" s="1" customFormat="1" spans="1:20">
      <c r="A22" s="1" t="s">
        <v>162</v>
      </c>
      <c r="B22" s="1" t="s">
        <v>110</v>
      </c>
      <c r="C22" s="1" t="s">
        <v>557</v>
      </c>
      <c r="D22" s="1" t="s">
        <v>164</v>
      </c>
      <c r="E22" s="1" t="s">
        <v>165</v>
      </c>
      <c r="F22" s="1" t="s">
        <v>93</v>
      </c>
      <c r="G22" s="1" t="s">
        <v>82</v>
      </c>
      <c r="H22" s="1" t="s">
        <v>483</v>
      </c>
      <c r="I22" s="1" t="s">
        <v>552</v>
      </c>
      <c r="J22" s="1" t="s">
        <v>485</v>
      </c>
      <c r="K22" s="1" t="s">
        <v>552</v>
      </c>
      <c r="L22" s="1" t="s">
        <v>552</v>
      </c>
      <c r="M22" s="1" t="s">
        <v>486</v>
      </c>
      <c r="N22" s="1" t="s">
        <v>486</v>
      </c>
      <c r="O22" s="1" t="s">
        <v>487</v>
      </c>
      <c r="P22" s="1" t="s">
        <v>488</v>
      </c>
      <c r="Q22" s="1" t="s">
        <v>558</v>
      </c>
      <c r="R22" s="1" t="s">
        <v>74</v>
      </c>
      <c r="S22" s="1" t="s">
        <v>36</v>
      </c>
      <c r="T22" s="1" t="s">
        <v>490</v>
      </c>
    </row>
    <row r="23" s="1" customFormat="1" spans="1:20">
      <c r="A23" s="1" t="s">
        <v>115</v>
      </c>
      <c r="B23" s="1" t="s">
        <v>110</v>
      </c>
      <c r="C23" s="1" t="s">
        <v>559</v>
      </c>
      <c r="D23" s="1" t="s">
        <v>560</v>
      </c>
      <c r="E23" s="1" t="s">
        <v>118</v>
      </c>
      <c r="F23" s="1" t="s">
        <v>93</v>
      </c>
      <c r="G23" s="1" t="s">
        <v>82</v>
      </c>
      <c r="H23" s="1" t="s">
        <v>483</v>
      </c>
      <c r="I23" s="1" t="s">
        <v>518</v>
      </c>
      <c r="J23" s="1" t="s">
        <v>485</v>
      </c>
      <c r="K23" s="1" t="s">
        <v>518</v>
      </c>
      <c r="L23" s="1" t="s">
        <v>518</v>
      </c>
      <c r="M23" s="1" t="s">
        <v>486</v>
      </c>
      <c r="N23" s="1" t="s">
        <v>486</v>
      </c>
      <c r="O23" s="1" t="s">
        <v>487</v>
      </c>
      <c r="P23" s="1" t="s">
        <v>488</v>
      </c>
      <c r="Q23" s="1" t="s">
        <v>561</v>
      </c>
      <c r="R23" s="1" t="s">
        <v>74</v>
      </c>
      <c r="S23" s="1" t="s">
        <v>36</v>
      </c>
      <c r="T23" s="1" t="s">
        <v>490</v>
      </c>
    </row>
    <row r="24" s="1" customFormat="1" spans="1:20">
      <c r="A24" s="1" t="s">
        <v>374</v>
      </c>
      <c r="B24" s="1" t="s">
        <v>110</v>
      </c>
      <c r="C24" s="1" t="s">
        <v>562</v>
      </c>
      <c r="D24" s="1" t="s">
        <v>376</v>
      </c>
      <c r="E24" s="1" t="s">
        <v>563</v>
      </c>
      <c r="F24" s="1" t="s">
        <v>93</v>
      </c>
      <c r="G24" s="1" t="s">
        <v>82</v>
      </c>
      <c r="H24" s="1" t="s">
        <v>483</v>
      </c>
      <c r="I24" s="1" t="s">
        <v>564</v>
      </c>
      <c r="J24" s="1" t="s">
        <v>485</v>
      </c>
      <c r="K24" s="1" t="s">
        <v>564</v>
      </c>
      <c r="L24" s="1" t="s">
        <v>564</v>
      </c>
      <c r="M24" s="1" t="s">
        <v>486</v>
      </c>
      <c r="N24" s="1" t="s">
        <v>486</v>
      </c>
      <c r="O24" s="1" t="s">
        <v>487</v>
      </c>
      <c r="P24" s="1" t="s">
        <v>488</v>
      </c>
      <c r="Q24" s="1" t="s">
        <v>565</v>
      </c>
      <c r="R24" s="1" t="s">
        <v>74</v>
      </c>
      <c r="S24" s="1" t="s">
        <v>36</v>
      </c>
      <c r="T24" s="1" t="s">
        <v>490</v>
      </c>
    </row>
    <row r="25" s="1" customFormat="1" spans="1:20">
      <c r="A25" s="1" t="s">
        <v>211</v>
      </c>
      <c r="B25" s="1" t="s">
        <v>93</v>
      </c>
      <c r="C25" s="1" t="s">
        <v>566</v>
      </c>
      <c r="D25" s="1" t="s">
        <v>567</v>
      </c>
      <c r="E25" s="1" t="s">
        <v>214</v>
      </c>
      <c r="F25" s="1" t="s">
        <v>93</v>
      </c>
      <c r="G25" s="1" t="s">
        <v>82</v>
      </c>
      <c r="H25" s="1" t="s">
        <v>483</v>
      </c>
      <c r="I25" s="1" t="s">
        <v>568</v>
      </c>
      <c r="J25" s="1" t="s">
        <v>485</v>
      </c>
      <c r="K25" s="1" t="s">
        <v>568</v>
      </c>
      <c r="L25" s="1" t="s">
        <v>568</v>
      </c>
      <c r="M25" s="1" t="s">
        <v>486</v>
      </c>
      <c r="N25" s="1" t="s">
        <v>486</v>
      </c>
      <c r="O25" s="1" t="s">
        <v>487</v>
      </c>
      <c r="P25" s="1" t="s">
        <v>488</v>
      </c>
      <c r="Q25" s="1" t="s">
        <v>569</v>
      </c>
      <c r="R25" s="1" t="s">
        <v>74</v>
      </c>
      <c r="S25" s="1" t="s">
        <v>36</v>
      </c>
      <c r="T25" s="1" t="s">
        <v>490</v>
      </c>
    </row>
    <row r="26" s="1" customFormat="1" spans="1:20">
      <c r="A26" s="1" t="s">
        <v>570</v>
      </c>
      <c r="B26" s="1" t="s">
        <v>93</v>
      </c>
      <c r="C26" s="1" t="s">
        <v>571</v>
      </c>
      <c r="D26" s="1" t="s">
        <v>572</v>
      </c>
      <c r="E26" s="1" t="s">
        <v>573</v>
      </c>
      <c r="F26" s="1" t="s">
        <v>93</v>
      </c>
      <c r="G26" s="1" t="s">
        <v>82</v>
      </c>
      <c r="H26" s="1" t="s">
        <v>483</v>
      </c>
      <c r="I26" s="1" t="s">
        <v>487</v>
      </c>
      <c r="J26" s="1" t="s">
        <v>485</v>
      </c>
      <c r="K26" s="1" t="s">
        <v>487</v>
      </c>
      <c r="L26" s="1" t="s">
        <v>487</v>
      </c>
      <c r="M26" s="1" t="s">
        <v>486</v>
      </c>
      <c r="N26" s="1" t="s">
        <v>486</v>
      </c>
      <c r="O26" s="1" t="s">
        <v>487</v>
      </c>
      <c r="P26" s="1" t="s">
        <v>488</v>
      </c>
      <c r="Q26" s="1" t="s">
        <v>574</v>
      </c>
      <c r="R26" s="1" t="s">
        <v>74</v>
      </c>
      <c r="S26" s="1" t="s">
        <v>36</v>
      </c>
      <c r="T26" s="1" t="s">
        <v>490</v>
      </c>
    </row>
    <row r="27" s="1" customFormat="1" spans="1:20">
      <c r="A27" s="1" t="s">
        <v>277</v>
      </c>
      <c r="B27" s="1" t="s">
        <v>93</v>
      </c>
      <c r="C27" s="1" t="s">
        <v>575</v>
      </c>
      <c r="D27" s="1" t="s">
        <v>576</v>
      </c>
      <c r="E27" s="1" t="s">
        <v>577</v>
      </c>
      <c r="F27" s="1" t="s">
        <v>93</v>
      </c>
      <c r="G27" s="1" t="s">
        <v>82</v>
      </c>
      <c r="H27" s="1" t="s">
        <v>483</v>
      </c>
      <c r="I27" s="1" t="s">
        <v>578</v>
      </c>
      <c r="J27" s="1" t="s">
        <v>485</v>
      </c>
      <c r="K27" s="1" t="s">
        <v>578</v>
      </c>
      <c r="L27" s="1" t="s">
        <v>578</v>
      </c>
      <c r="M27" s="1" t="s">
        <v>486</v>
      </c>
      <c r="N27" s="1" t="s">
        <v>486</v>
      </c>
      <c r="O27" s="1" t="s">
        <v>487</v>
      </c>
      <c r="P27" s="1" t="s">
        <v>488</v>
      </c>
      <c r="Q27" s="1" t="s">
        <v>579</v>
      </c>
      <c r="R27" s="1" t="s">
        <v>74</v>
      </c>
      <c r="S27" s="1" t="s">
        <v>36</v>
      </c>
      <c r="T27" s="1" t="s">
        <v>490</v>
      </c>
    </row>
    <row r="28" s="1" customFormat="1" spans="1:20">
      <c r="A28" s="1" t="s">
        <v>407</v>
      </c>
      <c r="B28" s="1" t="s">
        <v>93</v>
      </c>
      <c r="C28" s="1" t="s">
        <v>580</v>
      </c>
      <c r="D28" s="1" t="s">
        <v>581</v>
      </c>
      <c r="E28" s="1" t="s">
        <v>582</v>
      </c>
      <c r="F28" s="1" t="s">
        <v>93</v>
      </c>
      <c r="G28" s="1" t="s">
        <v>82</v>
      </c>
      <c r="H28" s="1" t="s">
        <v>483</v>
      </c>
      <c r="I28" s="1" t="s">
        <v>583</v>
      </c>
      <c r="J28" s="1" t="s">
        <v>485</v>
      </c>
      <c r="K28" s="1" t="s">
        <v>583</v>
      </c>
      <c r="L28" s="1" t="s">
        <v>583</v>
      </c>
      <c r="M28" s="1" t="s">
        <v>486</v>
      </c>
      <c r="N28" s="1" t="s">
        <v>486</v>
      </c>
      <c r="O28" s="1" t="s">
        <v>487</v>
      </c>
      <c r="P28" s="1" t="s">
        <v>488</v>
      </c>
      <c r="Q28" s="1" t="s">
        <v>584</v>
      </c>
      <c r="R28" s="1" t="s">
        <v>74</v>
      </c>
      <c r="S28" s="1" t="s">
        <v>36</v>
      </c>
      <c r="T28" s="1" t="s">
        <v>490</v>
      </c>
    </row>
    <row r="29" s="1" customFormat="1" spans="1:20">
      <c r="A29" s="1" t="s">
        <v>269</v>
      </c>
      <c r="B29" s="1" t="s">
        <v>93</v>
      </c>
      <c r="C29" s="1" t="s">
        <v>585</v>
      </c>
      <c r="D29" s="1" t="s">
        <v>586</v>
      </c>
      <c r="E29" s="1" t="s">
        <v>272</v>
      </c>
      <c r="F29" s="1" t="s">
        <v>93</v>
      </c>
      <c r="G29" s="1" t="s">
        <v>82</v>
      </c>
      <c r="H29" s="1" t="s">
        <v>483</v>
      </c>
      <c r="I29" s="1" t="s">
        <v>587</v>
      </c>
      <c r="J29" s="1" t="s">
        <v>485</v>
      </c>
      <c r="K29" s="1" t="s">
        <v>587</v>
      </c>
      <c r="L29" s="1" t="s">
        <v>587</v>
      </c>
      <c r="M29" s="1" t="s">
        <v>486</v>
      </c>
      <c r="N29" s="1" t="s">
        <v>486</v>
      </c>
      <c r="O29" s="1" t="s">
        <v>487</v>
      </c>
      <c r="P29" s="1" t="s">
        <v>488</v>
      </c>
      <c r="Q29" s="1" t="s">
        <v>588</v>
      </c>
      <c r="R29" s="1" t="s">
        <v>74</v>
      </c>
      <c r="S29" s="1" t="s">
        <v>36</v>
      </c>
      <c r="T29" s="1" t="s">
        <v>490</v>
      </c>
    </row>
    <row r="30" s="1" customFormat="1" spans="1:20">
      <c r="A30" s="1" t="s">
        <v>249</v>
      </c>
      <c r="B30" s="1" t="s">
        <v>93</v>
      </c>
      <c r="C30" s="1" t="s">
        <v>589</v>
      </c>
      <c r="D30" s="1" t="s">
        <v>251</v>
      </c>
      <c r="E30" s="1" t="s">
        <v>252</v>
      </c>
      <c r="F30" s="1" t="s">
        <v>93</v>
      </c>
      <c r="G30" s="1" t="s">
        <v>82</v>
      </c>
      <c r="H30" s="1" t="s">
        <v>483</v>
      </c>
      <c r="I30" s="1" t="s">
        <v>590</v>
      </c>
      <c r="J30" s="1" t="s">
        <v>485</v>
      </c>
      <c r="K30" s="1" t="s">
        <v>590</v>
      </c>
      <c r="L30" s="1" t="s">
        <v>590</v>
      </c>
      <c r="M30" s="1" t="s">
        <v>486</v>
      </c>
      <c r="N30" s="1" t="s">
        <v>486</v>
      </c>
      <c r="O30" s="1" t="s">
        <v>487</v>
      </c>
      <c r="P30" s="1" t="s">
        <v>488</v>
      </c>
      <c r="Q30" s="1" t="s">
        <v>591</v>
      </c>
      <c r="R30" s="1" t="s">
        <v>74</v>
      </c>
      <c r="S30" s="1" t="s">
        <v>36</v>
      </c>
      <c r="T30" s="1" t="s">
        <v>490</v>
      </c>
    </row>
    <row r="31" s="1" customFormat="1" spans="1:20">
      <c r="A31" s="1" t="s">
        <v>123</v>
      </c>
      <c r="B31" s="1" t="s">
        <v>93</v>
      </c>
      <c r="C31" s="1" t="s">
        <v>592</v>
      </c>
      <c r="D31" s="1" t="s">
        <v>593</v>
      </c>
      <c r="E31" s="1" t="s">
        <v>126</v>
      </c>
      <c r="F31" s="1" t="s">
        <v>93</v>
      </c>
      <c r="G31" s="1" t="s">
        <v>82</v>
      </c>
      <c r="H31" s="1" t="s">
        <v>483</v>
      </c>
      <c r="I31" s="1" t="s">
        <v>594</v>
      </c>
      <c r="J31" s="1" t="s">
        <v>485</v>
      </c>
      <c r="K31" s="1" t="s">
        <v>594</v>
      </c>
      <c r="L31" s="1" t="s">
        <v>594</v>
      </c>
      <c r="M31" s="1" t="s">
        <v>486</v>
      </c>
      <c r="N31" s="1" t="s">
        <v>486</v>
      </c>
      <c r="O31" s="1" t="s">
        <v>487</v>
      </c>
      <c r="P31" s="1" t="s">
        <v>488</v>
      </c>
      <c r="Q31" s="1" t="s">
        <v>595</v>
      </c>
      <c r="R31" s="1" t="s">
        <v>74</v>
      </c>
      <c r="S31" s="1" t="s">
        <v>36</v>
      </c>
      <c r="T31" s="1" t="s">
        <v>490</v>
      </c>
    </row>
    <row r="32" s="1" customFormat="1" spans="1:20">
      <c r="A32" s="1" t="s">
        <v>335</v>
      </c>
      <c r="B32" s="1" t="s">
        <v>93</v>
      </c>
      <c r="C32" s="1" t="s">
        <v>596</v>
      </c>
      <c r="D32" s="1" t="s">
        <v>337</v>
      </c>
      <c r="E32" s="1" t="s">
        <v>338</v>
      </c>
      <c r="F32" s="1" t="s">
        <v>93</v>
      </c>
      <c r="G32" s="1" t="s">
        <v>82</v>
      </c>
      <c r="H32" s="1" t="s">
        <v>483</v>
      </c>
      <c r="I32" s="1" t="s">
        <v>597</v>
      </c>
      <c r="J32" s="1" t="s">
        <v>485</v>
      </c>
      <c r="K32" s="1" t="s">
        <v>597</v>
      </c>
      <c r="L32" s="1" t="s">
        <v>597</v>
      </c>
      <c r="M32" s="1" t="s">
        <v>486</v>
      </c>
      <c r="N32" s="1" t="s">
        <v>486</v>
      </c>
      <c r="O32" s="1" t="s">
        <v>487</v>
      </c>
      <c r="P32" s="1" t="s">
        <v>488</v>
      </c>
      <c r="Q32" s="1" t="s">
        <v>598</v>
      </c>
      <c r="R32" s="1" t="s">
        <v>74</v>
      </c>
      <c r="S32" s="1" t="s">
        <v>36</v>
      </c>
      <c r="T32" s="1" t="s">
        <v>490</v>
      </c>
    </row>
    <row r="33" s="1" customFormat="1" spans="1:20">
      <c r="A33" s="1" t="s">
        <v>217</v>
      </c>
      <c r="B33" s="1" t="s">
        <v>93</v>
      </c>
      <c r="C33" s="1" t="s">
        <v>599</v>
      </c>
      <c r="D33" s="1" t="s">
        <v>219</v>
      </c>
      <c r="E33" s="1" t="s">
        <v>220</v>
      </c>
      <c r="F33" s="1" t="s">
        <v>93</v>
      </c>
      <c r="G33" s="1" t="s">
        <v>82</v>
      </c>
      <c r="H33" s="1" t="s">
        <v>483</v>
      </c>
      <c r="I33" s="1" t="s">
        <v>600</v>
      </c>
      <c r="J33" s="1" t="s">
        <v>485</v>
      </c>
      <c r="K33" s="1" t="s">
        <v>600</v>
      </c>
      <c r="L33" s="1" t="s">
        <v>600</v>
      </c>
      <c r="M33" s="1" t="s">
        <v>486</v>
      </c>
      <c r="N33" s="1" t="s">
        <v>486</v>
      </c>
      <c r="O33" s="1" t="s">
        <v>487</v>
      </c>
      <c r="P33" s="1" t="s">
        <v>488</v>
      </c>
      <c r="Q33" s="1" t="s">
        <v>601</v>
      </c>
      <c r="R33" s="1" t="s">
        <v>74</v>
      </c>
      <c r="S33" s="1" t="s">
        <v>36</v>
      </c>
      <c r="T33" s="1" t="s">
        <v>490</v>
      </c>
    </row>
    <row r="34" s="1" customFormat="1" spans="1:20">
      <c r="A34" s="1" t="s">
        <v>414</v>
      </c>
      <c r="B34" s="1" t="s">
        <v>93</v>
      </c>
      <c r="C34" s="1" t="s">
        <v>602</v>
      </c>
      <c r="D34" s="1" t="s">
        <v>416</v>
      </c>
      <c r="E34" s="1" t="s">
        <v>417</v>
      </c>
      <c r="F34" s="1" t="s">
        <v>93</v>
      </c>
      <c r="G34" s="1" t="s">
        <v>82</v>
      </c>
      <c r="H34" s="1" t="s">
        <v>483</v>
      </c>
      <c r="I34" s="1" t="s">
        <v>603</v>
      </c>
      <c r="J34" s="1" t="s">
        <v>485</v>
      </c>
      <c r="K34" s="1" t="s">
        <v>603</v>
      </c>
      <c r="L34" s="1" t="s">
        <v>603</v>
      </c>
      <c r="M34" s="1" t="s">
        <v>486</v>
      </c>
      <c r="N34" s="1" t="s">
        <v>486</v>
      </c>
      <c r="O34" s="1" t="s">
        <v>487</v>
      </c>
      <c r="P34" s="1" t="s">
        <v>488</v>
      </c>
      <c r="Q34" s="1" t="s">
        <v>604</v>
      </c>
      <c r="R34" s="1" t="s">
        <v>74</v>
      </c>
      <c r="S34" s="1" t="s">
        <v>36</v>
      </c>
      <c r="T34" s="1" t="s">
        <v>490</v>
      </c>
    </row>
    <row r="35" s="1" customFormat="1" spans="1:20">
      <c r="A35" s="1" t="s">
        <v>421</v>
      </c>
      <c r="B35" s="1" t="s">
        <v>93</v>
      </c>
      <c r="C35" s="1" t="s">
        <v>605</v>
      </c>
      <c r="D35" s="1" t="s">
        <v>423</v>
      </c>
      <c r="E35" s="1" t="s">
        <v>424</v>
      </c>
      <c r="F35" s="1" t="s">
        <v>93</v>
      </c>
      <c r="G35" s="1" t="s">
        <v>82</v>
      </c>
      <c r="H35" s="1" t="s">
        <v>483</v>
      </c>
      <c r="I35" s="1" t="s">
        <v>606</v>
      </c>
      <c r="J35" s="1" t="s">
        <v>485</v>
      </c>
      <c r="K35" s="1" t="s">
        <v>606</v>
      </c>
      <c r="L35" s="1" t="s">
        <v>606</v>
      </c>
      <c r="M35" s="1" t="s">
        <v>486</v>
      </c>
      <c r="N35" s="1" t="s">
        <v>486</v>
      </c>
      <c r="O35" s="1" t="s">
        <v>487</v>
      </c>
      <c r="P35" s="1" t="s">
        <v>488</v>
      </c>
      <c r="Q35" s="1" t="s">
        <v>607</v>
      </c>
      <c r="R35" s="1" t="s">
        <v>74</v>
      </c>
      <c r="S35" s="1" t="s">
        <v>36</v>
      </c>
      <c r="T35" s="1" t="s">
        <v>490</v>
      </c>
    </row>
    <row r="36" s="1" customFormat="1" spans="1:20">
      <c r="A36" s="1" t="s">
        <v>299</v>
      </c>
      <c r="B36" s="1" t="s">
        <v>93</v>
      </c>
      <c r="C36" s="1" t="s">
        <v>608</v>
      </c>
      <c r="D36" s="1" t="s">
        <v>609</v>
      </c>
      <c r="E36" s="1" t="s">
        <v>302</v>
      </c>
      <c r="F36" s="1" t="s">
        <v>93</v>
      </c>
      <c r="G36" s="1" t="s">
        <v>82</v>
      </c>
      <c r="H36" s="1" t="s">
        <v>483</v>
      </c>
      <c r="I36" s="1" t="s">
        <v>610</v>
      </c>
      <c r="J36" s="1" t="s">
        <v>485</v>
      </c>
      <c r="K36" s="1" t="s">
        <v>610</v>
      </c>
      <c r="L36" s="1" t="s">
        <v>610</v>
      </c>
      <c r="M36" s="1" t="s">
        <v>486</v>
      </c>
      <c r="N36" s="1" t="s">
        <v>486</v>
      </c>
      <c r="O36" s="1" t="s">
        <v>487</v>
      </c>
      <c r="P36" s="1" t="s">
        <v>488</v>
      </c>
      <c r="Q36" s="1" t="s">
        <v>611</v>
      </c>
      <c r="R36" s="1" t="s">
        <v>74</v>
      </c>
      <c r="S36" s="1" t="s">
        <v>36</v>
      </c>
      <c r="T36" s="1" t="s">
        <v>490</v>
      </c>
    </row>
    <row r="37" s="1" customFormat="1" spans="1:20">
      <c r="A37" s="1" t="s">
        <v>340</v>
      </c>
      <c r="B37" s="1" t="s">
        <v>93</v>
      </c>
      <c r="C37" s="1" t="s">
        <v>612</v>
      </c>
      <c r="D37" s="1" t="s">
        <v>342</v>
      </c>
      <c r="E37" s="1" t="s">
        <v>613</v>
      </c>
      <c r="F37" s="1" t="s">
        <v>93</v>
      </c>
      <c r="G37" s="1" t="s">
        <v>82</v>
      </c>
      <c r="H37" s="1" t="s">
        <v>483</v>
      </c>
      <c r="I37" s="1" t="s">
        <v>614</v>
      </c>
      <c r="J37" s="1" t="s">
        <v>485</v>
      </c>
      <c r="K37" s="1" t="s">
        <v>614</v>
      </c>
      <c r="L37" s="1" t="s">
        <v>614</v>
      </c>
      <c r="M37" s="1" t="s">
        <v>486</v>
      </c>
      <c r="N37" s="1" t="s">
        <v>486</v>
      </c>
      <c r="O37" s="1" t="s">
        <v>487</v>
      </c>
      <c r="P37" s="1" t="s">
        <v>488</v>
      </c>
      <c r="Q37" s="1" t="s">
        <v>615</v>
      </c>
      <c r="R37" s="1" t="s">
        <v>74</v>
      </c>
      <c r="S37" s="1" t="s">
        <v>36</v>
      </c>
      <c r="T37" s="1" t="s">
        <v>490</v>
      </c>
    </row>
    <row r="38" s="1" customFormat="1" spans="1:20">
      <c r="A38" s="1" t="s">
        <v>388</v>
      </c>
      <c r="B38" s="1" t="s">
        <v>93</v>
      </c>
      <c r="C38" s="1" t="s">
        <v>616</v>
      </c>
      <c r="D38" s="1" t="s">
        <v>390</v>
      </c>
      <c r="E38" s="1" t="s">
        <v>391</v>
      </c>
      <c r="F38" s="1" t="s">
        <v>93</v>
      </c>
      <c r="G38" s="1" t="s">
        <v>82</v>
      </c>
      <c r="H38" s="1" t="s">
        <v>483</v>
      </c>
      <c r="I38" s="1" t="s">
        <v>617</v>
      </c>
      <c r="J38" s="1" t="s">
        <v>485</v>
      </c>
      <c r="K38" s="1" t="s">
        <v>617</v>
      </c>
      <c r="L38" s="1" t="s">
        <v>617</v>
      </c>
      <c r="M38" s="1" t="s">
        <v>486</v>
      </c>
      <c r="N38" s="1" t="s">
        <v>486</v>
      </c>
      <c r="O38" s="1" t="s">
        <v>487</v>
      </c>
      <c r="P38" s="1" t="s">
        <v>488</v>
      </c>
      <c r="Q38" s="1" t="s">
        <v>618</v>
      </c>
      <c r="R38" s="1" t="s">
        <v>74</v>
      </c>
      <c r="S38" s="1" t="s">
        <v>36</v>
      </c>
      <c r="T38" s="1" t="s">
        <v>490</v>
      </c>
    </row>
    <row r="39" s="1" customFormat="1" spans="1:20">
      <c r="A39" s="1" t="s">
        <v>264</v>
      </c>
      <c r="B39" s="1" t="s">
        <v>93</v>
      </c>
      <c r="C39" s="1" t="s">
        <v>619</v>
      </c>
      <c r="D39" s="1" t="s">
        <v>266</v>
      </c>
      <c r="E39" s="1" t="s">
        <v>267</v>
      </c>
      <c r="F39" s="1" t="s">
        <v>93</v>
      </c>
      <c r="G39" s="1" t="s">
        <v>82</v>
      </c>
      <c r="H39" s="1" t="s">
        <v>483</v>
      </c>
      <c r="I39" s="1" t="s">
        <v>538</v>
      </c>
      <c r="J39" s="1" t="s">
        <v>485</v>
      </c>
      <c r="K39" s="1" t="s">
        <v>538</v>
      </c>
      <c r="L39" s="1" t="s">
        <v>538</v>
      </c>
      <c r="M39" s="1" t="s">
        <v>486</v>
      </c>
      <c r="N39" s="1" t="s">
        <v>486</v>
      </c>
      <c r="O39" s="1" t="s">
        <v>487</v>
      </c>
      <c r="P39" s="1" t="s">
        <v>488</v>
      </c>
      <c r="Q39" s="1" t="s">
        <v>620</v>
      </c>
      <c r="R39" s="1" t="s">
        <v>74</v>
      </c>
      <c r="S39" s="1" t="s">
        <v>36</v>
      </c>
      <c r="T39" s="1" t="s">
        <v>490</v>
      </c>
    </row>
    <row r="40" s="1" customFormat="1" spans="1:20">
      <c r="A40" s="1" t="s">
        <v>293</v>
      </c>
      <c r="B40" s="1" t="s">
        <v>93</v>
      </c>
      <c r="C40" s="1" t="s">
        <v>621</v>
      </c>
      <c r="D40" s="1" t="s">
        <v>622</v>
      </c>
      <c r="E40" s="1" t="s">
        <v>296</v>
      </c>
      <c r="F40" s="1" t="s">
        <v>93</v>
      </c>
      <c r="G40" s="1" t="s">
        <v>82</v>
      </c>
      <c r="H40" s="1" t="s">
        <v>483</v>
      </c>
      <c r="I40" s="1" t="s">
        <v>623</v>
      </c>
      <c r="J40" s="1" t="s">
        <v>485</v>
      </c>
      <c r="K40" s="1" t="s">
        <v>623</v>
      </c>
      <c r="L40" s="1" t="s">
        <v>623</v>
      </c>
      <c r="M40" s="1" t="s">
        <v>486</v>
      </c>
      <c r="N40" s="1" t="s">
        <v>486</v>
      </c>
      <c r="O40" s="1" t="s">
        <v>487</v>
      </c>
      <c r="P40" s="1" t="s">
        <v>488</v>
      </c>
      <c r="Q40" s="1" t="s">
        <v>624</v>
      </c>
      <c r="R40" s="1" t="s">
        <v>74</v>
      </c>
      <c r="S40" s="1" t="s">
        <v>36</v>
      </c>
      <c r="T40" s="1" t="s">
        <v>490</v>
      </c>
    </row>
    <row r="41" s="1" customFormat="1" spans="1:20">
      <c r="A41" s="1" t="s">
        <v>347</v>
      </c>
      <c r="B41" s="1" t="s">
        <v>93</v>
      </c>
      <c r="C41" s="1" t="s">
        <v>625</v>
      </c>
      <c r="D41" s="1" t="s">
        <v>349</v>
      </c>
      <c r="E41" s="1" t="s">
        <v>350</v>
      </c>
      <c r="F41" s="1" t="s">
        <v>93</v>
      </c>
      <c r="G41" s="1" t="s">
        <v>82</v>
      </c>
      <c r="H41" s="1" t="s">
        <v>483</v>
      </c>
      <c r="I41" s="1" t="s">
        <v>626</v>
      </c>
      <c r="J41" s="1" t="s">
        <v>485</v>
      </c>
      <c r="K41" s="1" t="s">
        <v>626</v>
      </c>
      <c r="L41" s="1" t="s">
        <v>626</v>
      </c>
      <c r="M41" s="1" t="s">
        <v>486</v>
      </c>
      <c r="N41" s="1" t="s">
        <v>486</v>
      </c>
      <c r="O41" s="1" t="s">
        <v>487</v>
      </c>
      <c r="P41" s="1" t="s">
        <v>488</v>
      </c>
      <c r="Q41" s="1" t="s">
        <v>627</v>
      </c>
      <c r="R41" s="1" t="s">
        <v>74</v>
      </c>
      <c r="S41" s="1" t="s">
        <v>36</v>
      </c>
      <c r="T41" s="1" t="s">
        <v>490</v>
      </c>
    </row>
    <row r="42" s="1" customFormat="1" spans="1:20">
      <c r="A42" s="1" t="s">
        <v>243</v>
      </c>
      <c r="B42" s="1" t="s">
        <v>93</v>
      </c>
      <c r="C42" s="1" t="s">
        <v>628</v>
      </c>
      <c r="D42" s="1" t="s">
        <v>629</v>
      </c>
      <c r="E42" s="1" t="s">
        <v>246</v>
      </c>
      <c r="F42" s="1" t="s">
        <v>93</v>
      </c>
      <c r="G42" s="1" t="s">
        <v>82</v>
      </c>
      <c r="H42" s="1" t="s">
        <v>483</v>
      </c>
      <c r="I42" s="1" t="s">
        <v>630</v>
      </c>
      <c r="J42" s="1" t="s">
        <v>485</v>
      </c>
      <c r="K42" s="1" t="s">
        <v>630</v>
      </c>
      <c r="L42" s="1" t="s">
        <v>630</v>
      </c>
      <c r="M42" s="1" t="s">
        <v>486</v>
      </c>
      <c r="N42" s="1" t="s">
        <v>486</v>
      </c>
      <c r="O42" s="1" t="s">
        <v>487</v>
      </c>
      <c r="P42" s="1" t="s">
        <v>488</v>
      </c>
      <c r="Q42" s="1" t="s">
        <v>631</v>
      </c>
      <c r="R42" s="1" t="s">
        <v>74</v>
      </c>
      <c r="S42" s="1" t="s">
        <v>36</v>
      </c>
      <c r="T42" s="1" t="s">
        <v>490</v>
      </c>
    </row>
    <row r="43" s="1" customFormat="1" spans="1:20">
      <c r="A43" s="1" t="s">
        <v>381</v>
      </c>
      <c r="B43" s="1" t="s">
        <v>93</v>
      </c>
      <c r="C43" s="1" t="s">
        <v>632</v>
      </c>
      <c r="D43" s="1" t="s">
        <v>383</v>
      </c>
      <c r="E43" s="1" t="s">
        <v>384</v>
      </c>
      <c r="F43" s="1" t="s">
        <v>93</v>
      </c>
      <c r="G43" s="1" t="s">
        <v>82</v>
      </c>
      <c r="H43" s="1" t="s">
        <v>483</v>
      </c>
      <c r="I43" s="1" t="s">
        <v>633</v>
      </c>
      <c r="J43" s="1" t="s">
        <v>485</v>
      </c>
      <c r="K43" s="1" t="s">
        <v>633</v>
      </c>
      <c r="L43" s="1" t="s">
        <v>633</v>
      </c>
      <c r="M43" s="1" t="s">
        <v>486</v>
      </c>
      <c r="N43" s="1" t="s">
        <v>486</v>
      </c>
      <c r="O43" s="1" t="s">
        <v>487</v>
      </c>
      <c r="P43" s="1" t="s">
        <v>488</v>
      </c>
      <c r="Q43" s="1" t="s">
        <v>634</v>
      </c>
      <c r="R43" s="1" t="s">
        <v>74</v>
      </c>
      <c r="S43" s="1" t="s">
        <v>36</v>
      </c>
      <c r="T43" s="1" t="s">
        <v>490</v>
      </c>
    </row>
    <row r="44" s="1" customFormat="1" spans="1:20">
      <c r="A44" s="1" t="s">
        <v>238</v>
      </c>
      <c r="B44" s="1" t="s">
        <v>93</v>
      </c>
      <c r="C44" s="1" t="s">
        <v>635</v>
      </c>
      <c r="D44" s="1" t="s">
        <v>240</v>
      </c>
      <c r="E44" s="1" t="s">
        <v>241</v>
      </c>
      <c r="F44" s="1" t="s">
        <v>93</v>
      </c>
      <c r="G44" s="1" t="s">
        <v>82</v>
      </c>
      <c r="H44" s="1" t="s">
        <v>483</v>
      </c>
      <c r="I44" s="1" t="s">
        <v>521</v>
      </c>
      <c r="J44" s="1" t="s">
        <v>485</v>
      </c>
      <c r="K44" s="1" t="s">
        <v>521</v>
      </c>
      <c r="L44" s="1" t="s">
        <v>521</v>
      </c>
      <c r="M44" s="1" t="s">
        <v>486</v>
      </c>
      <c r="N44" s="1" t="s">
        <v>486</v>
      </c>
      <c r="O44" s="1" t="s">
        <v>487</v>
      </c>
      <c r="P44" s="1" t="s">
        <v>488</v>
      </c>
      <c r="Q44" s="1" t="s">
        <v>636</v>
      </c>
      <c r="R44" s="1" t="s">
        <v>74</v>
      </c>
      <c r="S44" s="1" t="s">
        <v>36</v>
      </c>
      <c r="T44" s="1" t="s">
        <v>490</v>
      </c>
    </row>
    <row r="45" s="1" customFormat="1" spans="1:20">
      <c r="A45" s="1" t="s">
        <v>130</v>
      </c>
      <c r="B45" s="1" t="s">
        <v>93</v>
      </c>
      <c r="C45" s="1" t="s">
        <v>637</v>
      </c>
      <c r="D45" s="1" t="s">
        <v>638</v>
      </c>
      <c r="E45" s="1" t="s">
        <v>133</v>
      </c>
      <c r="F45" s="1" t="s">
        <v>93</v>
      </c>
      <c r="G45" s="1" t="s">
        <v>82</v>
      </c>
      <c r="H45" s="1" t="s">
        <v>483</v>
      </c>
      <c r="I45" s="1" t="s">
        <v>639</v>
      </c>
      <c r="J45" s="1" t="s">
        <v>485</v>
      </c>
      <c r="K45" s="1" t="s">
        <v>639</v>
      </c>
      <c r="L45" s="1" t="s">
        <v>639</v>
      </c>
      <c r="M45" s="1" t="s">
        <v>486</v>
      </c>
      <c r="N45" s="1" t="s">
        <v>486</v>
      </c>
      <c r="O45" s="1" t="s">
        <v>487</v>
      </c>
      <c r="P45" s="1" t="s">
        <v>488</v>
      </c>
      <c r="Q45" s="1" t="s">
        <v>640</v>
      </c>
      <c r="R45" s="1" t="s">
        <v>74</v>
      </c>
      <c r="S45" s="1" t="s">
        <v>36</v>
      </c>
      <c r="T45" s="1" t="s">
        <v>490</v>
      </c>
    </row>
    <row r="46" s="1" customFormat="1" spans="1:20">
      <c r="A46" s="1" t="s">
        <v>427</v>
      </c>
      <c r="B46" s="1" t="s">
        <v>93</v>
      </c>
      <c r="C46" s="1" t="s">
        <v>641</v>
      </c>
      <c r="D46" s="1" t="s">
        <v>429</v>
      </c>
      <c r="E46" s="1" t="s">
        <v>430</v>
      </c>
      <c r="F46" s="1" t="s">
        <v>93</v>
      </c>
      <c r="G46" s="1" t="s">
        <v>82</v>
      </c>
      <c r="H46" s="1" t="s">
        <v>483</v>
      </c>
      <c r="I46" s="1" t="s">
        <v>600</v>
      </c>
      <c r="J46" s="1" t="s">
        <v>485</v>
      </c>
      <c r="K46" s="1" t="s">
        <v>600</v>
      </c>
      <c r="L46" s="1" t="s">
        <v>600</v>
      </c>
      <c r="M46" s="1" t="s">
        <v>486</v>
      </c>
      <c r="N46" s="1" t="s">
        <v>486</v>
      </c>
      <c r="O46" s="1" t="s">
        <v>487</v>
      </c>
      <c r="P46" s="1" t="s">
        <v>488</v>
      </c>
      <c r="Q46" s="1" t="s">
        <v>642</v>
      </c>
      <c r="R46" s="1" t="s">
        <v>74</v>
      </c>
      <c r="S46" s="1" t="s">
        <v>36</v>
      </c>
      <c r="T46" s="1" t="s">
        <v>490</v>
      </c>
    </row>
    <row r="47" s="1" customFormat="1" spans="1:20">
      <c r="A47" s="1" t="s">
        <v>307</v>
      </c>
      <c r="B47" s="1" t="s">
        <v>93</v>
      </c>
      <c r="C47" s="1" t="s">
        <v>643</v>
      </c>
      <c r="D47" s="1" t="s">
        <v>309</v>
      </c>
      <c r="E47" s="1" t="s">
        <v>310</v>
      </c>
      <c r="F47" s="1" t="s">
        <v>93</v>
      </c>
      <c r="G47" s="1" t="s">
        <v>82</v>
      </c>
      <c r="H47" s="1" t="s">
        <v>483</v>
      </c>
      <c r="I47" s="1" t="s">
        <v>644</v>
      </c>
      <c r="J47" s="1" t="s">
        <v>485</v>
      </c>
      <c r="K47" s="1" t="s">
        <v>644</v>
      </c>
      <c r="L47" s="1" t="s">
        <v>644</v>
      </c>
      <c r="M47" s="1" t="s">
        <v>486</v>
      </c>
      <c r="N47" s="1" t="s">
        <v>486</v>
      </c>
      <c r="O47" s="1" t="s">
        <v>487</v>
      </c>
      <c r="P47" s="1" t="s">
        <v>488</v>
      </c>
      <c r="Q47" s="1" t="s">
        <v>645</v>
      </c>
      <c r="R47" s="1" t="s">
        <v>74</v>
      </c>
      <c r="S47" s="1" t="s">
        <v>36</v>
      </c>
      <c r="T47" s="1" t="s">
        <v>490</v>
      </c>
    </row>
    <row r="48" s="1" customFormat="1" spans="1:20">
      <c r="A48" s="1" t="s">
        <v>170</v>
      </c>
      <c r="B48" s="1" t="s">
        <v>93</v>
      </c>
      <c r="C48" s="1" t="s">
        <v>646</v>
      </c>
      <c r="D48" s="1" t="s">
        <v>172</v>
      </c>
      <c r="E48" s="1" t="s">
        <v>173</v>
      </c>
      <c r="F48" s="1" t="s">
        <v>93</v>
      </c>
      <c r="G48" s="1" t="s">
        <v>82</v>
      </c>
      <c r="H48" s="1" t="s">
        <v>483</v>
      </c>
      <c r="I48" s="1" t="s">
        <v>647</v>
      </c>
      <c r="J48" s="1" t="s">
        <v>485</v>
      </c>
      <c r="K48" s="1" t="s">
        <v>647</v>
      </c>
      <c r="L48" s="1" t="s">
        <v>647</v>
      </c>
      <c r="M48" s="1" t="s">
        <v>486</v>
      </c>
      <c r="N48" s="1" t="s">
        <v>486</v>
      </c>
      <c r="O48" s="1" t="s">
        <v>487</v>
      </c>
      <c r="P48" s="1" t="s">
        <v>488</v>
      </c>
      <c r="Q48" s="1" t="s">
        <v>648</v>
      </c>
      <c r="R48" s="1" t="s">
        <v>74</v>
      </c>
      <c r="S48" s="1" t="s">
        <v>36</v>
      </c>
      <c r="T48" s="1" t="s">
        <v>490</v>
      </c>
    </row>
    <row r="49" s="1" customFormat="1" spans="1:20">
      <c r="A49" s="1" t="s">
        <v>138</v>
      </c>
      <c r="B49" s="1" t="s">
        <v>93</v>
      </c>
      <c r="C49" s="1" t="s">
        <v>649</v>
      </c>
      <c r="D49" s="1" t="s">
        <v>140</v>
      </c>
      <c r="E49" s="1" t="s">
        <v>141</v>
      </c>
      <c r="F49" s="1" t="s">
        <v>93</v>
      </c>
      <c r="G49" s="1" t="s">
        <v>82</v>
      </c>
      <c r="H49" s="1" t="s">
        <v>483</v>
      </c>
      <c r="I49" s="1" t="s">
        <v>650</v>
      </c>
      <c r="J49" s="1" t="s">
        <v>485</v>
      </c>
      <c r="K49" s="1" t="s">
        <v>650</v>
      </c>
      <c r="L49" s="1" t="s">
        <v>650</v>
      </c>
      <c r="M49" s="1" t="s">
        <v>486</v>
      </c>
      <c r="N49" s="1" t="s">
        <v>486</v>
      </c>
      <c r="O49" s="1" t="s">
        <v>487</v>
      </c>
      <c r="P49" s="1" t="s">
        <v>488</v>
      </c>
      <c r="Q49" s="1" t="s">
        <v>651</v>
      </c>
      <c r="R49" s="1" t="s">
        <v>74</v>
      </c>
      <c r="S49" s="1" t="s">
        <v>36</v>
      </c>
      <c r="T49" s="1" t="s">
        <v>490</v>
      </c>
    </row>
    <row r="50" s="1" customFormat="1" spans="1:20">
      <c r="A50" s="1" t="s">
        <v>363</v>
      </c>
      <c r="B50" s="1" t="s">
        <v>93</v>
      </c>
      <c r="C50" s="1" t="s">
        <v>652</v>
      </c>
      <c r="D50" s="1" t="s">
        <v>622</v>
      </c>
      <c r="E50" s="1" t="s">
        <v>364</v>
      </c>
      <c r="F50" s="1" t="s">
        <v>93</v>
      </c>
      <c r="G50" s="1" t="s">
        <v>82</v>
      </c>
      <c r="H50" s="1" t="s">
        <v>483</v>
      </c>
      <c r="I50" s="1" t="s">
        <v>644</v>
      </c>
      <c r="J50" s="1" t="s">
        <v>485</v>
      </c>
      <c r="K50" s="1" t="s">
        <v>644</v>
      </c>
      <c r="L50" s="1" t="s">
        <v>644</v>
      </c>
      <c r="M50" s="1" t="s">
        <v>486</v>
      </c>
      <c r="N50" s="1" t="s">
        <v>486</v>
      </c>
      <c r="O50" s="1" t="s">
        <v>487</v>
      </c>
      <c r="P50" s="1" t="s">
        <v>488</v>
      </c>
      <c r="Q50" s="1" t="s">
        <v>653</v>
      </c>
      <c r="R50" s="1" t="s">
        <v>74</v>
      </c>
      <c r="S50" s="1" t="s">
        <v>36</v>
      </c>
      <c r="T50" s="1" t="s">
        <v>490</v>
      </c>
    </row>
    <row r="51" s="1" customFormat="1" spans="1:20">
      <c r="A51" s="1" t="s">
        <v>355</v>
      </c>
      <c r="B51" s="1" t="s">
        <v>93</v>
      </c>
      <c r="C51" s="1" t="s">
        <v>654</v>
      </c>
      <c r="D51" s="1" t="s">
        <v>655</v>
      </c>
      <c r="E51" s="1" t="s">
        <v>358</v>
      </c>
      <c r="F51" s="1" t="s">
        <v>93</v>
      </c>
      <c r="G51" s="1" t="s">
        <v>82</v>
      </c>
      <c r="H51" s="1" t="s">
        <v>483</v>
      </c>
      <c r="I51" s="1" t="s">
        <v>656</v>
      </c>
      <c r="J51" s="1" t="s">
        <v>485</v>
      </c>
      <c r="K51" s="1" t="s">
        <v>656</v>
      </c>
      <c r="L51" s="1" t="s">
        <v>656</v>
      </c>
      <c r="M51" s="1" t="s">
        <v>486</v>
      </c>
      <c r="N51" s="1" t="s">
        <v>486</v>
      </c>
      <c r="O51" s="1" t="s">
        <v>487</v>
      </c>
      <c r="P51" s="1" t="s">
        <v>488</v>
      </c>
      <c r="Q51" s="1" t="s">
        <v>657</v>
      </c>
      <c r="R51" s="1" t="s">
        <v>74</v>
      </c>
      <c r="S51" s="1" t="s">
        <v>36</v>
      </c>
      <c r="T51" s="1" t="s">
        <v>490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2021-09-30T01:27:39Z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33D933E896214DEC8C21ACD42AB056D1</vt:lpwstr>
  </property>
</Properties>
</file>