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<sst xmlns="http://schemas.openxmlformats.org/spreadsheetml/2006/main" count="635" uniqueCount="200">
  <si>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</si>
  <si>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</si>
  <si>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</si>
  <si>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</si>
  <si>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</si>
  <si>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</si>
  <si>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</si>
  <si>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</si>
  <si>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</si>
  <si>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</si>
  <si>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</si>
  <si>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</si>
  <si>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</si>
  <si>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</si>
  <si>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</si>
  <si>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</si>
  <si>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</si>
  <si>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</si>
  <si>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</si>
  <si>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</si>
  <si>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</si>
  <si>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</si>
  <si>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</si>
  <si>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</si>
  <si>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</si>
  <si>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</si>
  <si>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</si>
  <si>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[null](80243635)</t>
  </si>
  <si>
    <t>CNY</t>
  </si>
  <si>
    <t>CA13744210930CNY</t>
  </si>
  <si>
    <t>未提现</t>
  </si>
  <si>
    <t>携程开票</t>
  </si>
  <si>
    <t>[苏州]7天阳光酒店(苏州工业园区胜浦通江路店)(80248259)</t>
  </si>
  <si>
    <t>精选大床房&lt;2人入住&gt;</t>
  </si>
  <si>
    <t>黎小照</t>
  </si>
  <si>
    <t>[郑州]IU酒店(郑州郑东新区郑大一附院店)(80246457)</t>
  </si>
  <si>
    <t>小U·精致大床房&lt;2人入住&gt;</t>
  </si>
  <si>
    <t>杨紫阳</t>
  </si>
  <si>
    <t>取消</t>
  </si>
  <si>
    <t>[安庆]格林豪泰(安庆人民路商业街店)(80246143)</t>
  </si>
  <si>
    <t>家庭房&lt;2人入住&gt;</t>
  </si>
  <si>
    <t>黄金翠</t>
  </si>
  <si>
    <t>[佛山]维也纳国际酒店(佛山南海和顺店)(68347586)</t>
  </si>
  <si>
    <t>标准大床房&lt;2人入住&gt;&lt;早餐&gt;</t>
  </si>
  <si>
    <t>罗建波</t>
  </si>
  <si>
    <t>[菏泽]锦江之星品尚(菏泽万象广场桂陵路店)(80248563)</t>
  </si>
  <si>
    <t>商务房C&lt;2人入住&gt;&lt;早餐&gt;</t>
  </si>
  <si>
    <t>古宪军</t>
  </si>
  <si>
    <t>[合肥]格美酒店(合肥中国声谷店)(80245974)</t>
  </si>
  <si>
    <t>单人房&lt;2人入住&gt;</t>
  </si>
  <si>
    <t>周佑波</t>
  </si>
  <si>
    <t>(GRT)71154926;</t>
  </si>
  <si>
    <t>[宁武]尚客优精选酒店(宁武县政府店)(80246024)</t>
  </si>
  <si>
    <t>商务双床房&lt;2人入住&gt;</t>
  </si>
  <si>
    <t>郭尼</t>
  </si>
  <si>
    <t>(THK)YD03732210914081716426;</t>
  </si>
  <si>
    <t>[南宁]格林豪泰酒店（南宁东葛路地铁站广园路店)(80246544)</t>
  </si>
  <si>
    <t>高级大床房&lt;2人入住&gt;</t>
  </si>
  <si>
    <t>何云峰</t>
  </si>
  <si>
    <t>[上海]格林豪泰上海市浦东机场合庆镇环庆中路快捷酒店(68606000)</t>
  </si>
  <si>
    <t>高级双床房&lt;2人入住&gt;</t>
  </si>
  <si>
    <t>马芳芳</t>
  </si>
  <si>
    <t>[太原]格林豪泰商务酒店(山西太原平阳路店）(80249002)</t>
  </si>
  <si>
    <t>商务标准房&lt;2人入住&gt;</t>
  </si>
  <si>
    <t>靳光辉</t>
  </si>
  <si>
    <t>(GRT)71158230;</t>
  </si>
  <si>
    <t>[六盘水]骏怡精选酒店(六盘水钟山区政府店)(80247294)</t>
  </si>
  <si>
    <t>精致双床房&lt;2人入住&gt;&lt;早餐&gt;</t>
  </si>
  <si>
    <t>朱首生</t>
  </si>
  <si>
    <t>[香港]香港港丽酒店(Conrad Hong Kong)(80243534)</t>
  </si>
  <si>
    <t>豪华特大床房&lt;2人入住&gt;</t>
  </si>
  <si>
    <t>CHEN/XUEJIA</t>
  </si>
  <si>
    <t>[杭州]维也纳酒店(杭州余杭临平店)(68348277)</t>
  </si>
  <si>
    <t>豪华大床房&lt;2人入住&gt;</t>
  </si>
  <si>
    <t>刘建新</t>
  </si>
  <si>
    <t>[上海]海友酒店(上海大木桥地铁站店)(77171804)</t>
  </si>
  <si>
    <t>大床房(无窗)&lt;2人入住&gt;</t>
  </si>
  <si>
    <t>钟华</t>
  </si>
  <si>
    <t>R2000324064330234001</t>
  </si>
  <si>
    <t>[常州]格盟酒店(常州金坛汽车客运站东门大街店)(80245872)</t>
  </si>
  <si>
    <t>大床房&lt;2人入住&gt;</t>
  </si>
  <si>
    <t>王传顺</t>
  </si>
  <si>
    <t>[东莞]希岸酒店(东莞长安滨海湾建安路店)(80246946)</t>
  </si>
  <si>
    <t>希岸高级大床房&lt;2人入住&gt;</t>
  </si>
  <si>
    <t>柒毅</t>
  </si>
  <si>
    <t>[三亚]格林豪泰(三亚亚龙湾千古情店)(80249878)</t>
  </si>
  <si>
    <t>1.5米大床房&lt;2人入住&gt;</t>
  </si>
  <si>
    <t>符世浪</t>
  </si>
  <si>
    <t>[汕头]格林豪泰(汕头澄江路店)(76256476)</t>
  </si>
  <si>
    <t>标准双人房&lt;2人入住&gt;</t>
  </si>
  <si>
    <t>王卫军</t>
  </si>
  <si>
    <t>(GRT)71182342;</t>
  </si>
  <si>
    <t>[null](80243666)</t>
  </si>
  <si>
    <t>，</t>
  </si>
  <si>
    <t>4264.76 CNY</t>
  </si>
  <si>
    <t>A210930113248481</t>
  </si>
  <si>
    <t>总计：4264.76元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</si>
  <si>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</si>
  <si>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</si>
  <si>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</si>
  <si>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</si>
  <si>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</si>
  <si>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</si>
  <si>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</si>
  <si>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</si>
  <si>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</si>
  <si>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</si>
  <si>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</si>
  <si>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</si>
  <si>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</si>
  <si>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</si>
  <si>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</si>
  <si>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</si>
  <si>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</si>
  <si>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2021-09-01</t>
  </si>
  <si>
    <t>2239362</t>
  </si>
  <si>
    <t>英皇骏景酒店</t>
  </si>
  <si>
    <t>CHOW MAN FAI</t>
  </si>
  <si>
    <t>2021-09-14</t>
  </si>
  <si>
    <t>2021-09-15</t>
  </si>
  <si>
    <t>退房日月结</t>
  </si>
  <si>
    <t>268.86</t>
  </si>
  <si>
    <t>RMB</t>
  </si>
  <si>
    <t>0</t>
  </si>
  <si>
    <t>0.00</t>
  </si>
  <si>
    <t>携程汇登国内直连</t>
  </si>
  <si>
    <t>2021-09-01 14:48:10</t>
  </si>
  <si>
    <t>否</t>
  </si>
  <si>
    <t>广州汇登信息科技有限公司</t>
  </si>
  <si>
    <t>直连</t>
  </si>
  <si>
    <t>2021-09-08</t>
  </si>
  <si>
    <t>2247171</t>
  </si>
  <si>
    <t>LEE SHIRLEYTINWAI,HUNG WAIKWOK</t>
  </si>
  <si>
    <t>269.22</t>
  </si>
  <si>
    <t>2021-09-08 13:31:03</t>
  </si>
  <si>
    <t>2021-09-13</t>
  </si>
  <si>
    <t>2251825</t>
  </si>
  <si>
    <t>IU酒店(郑州郑东新区郑大一附院店)</t>
  </si>
  <si>
    <t>183.42</t>
  </si>
  <si>
    <t>2021-09-13 01:14:55</t>
  </si>
  <si>
    <t>2252291</t>
  </si>
  <si>
    <t>Pang  Ching Yi</t>
  </si>
  <si>
    <t>296.41</t>
  </si>
  <si>
    <t>2021-09-13 15:42:49</t>
  </si>
  <si>
    <t>2252586</t>
  </si>
  <si>
    <t>格林豪泰快捷酒店（安庆人民路商业街店）</t>
  </si>
  <si>
    <t>131.95</t>
  </si>
  <si>
    <t>2021-09-13 20:31:47</t>
  </si>
  <si>
    <t>2252763</t>
  </si>
  <si>
    <t>维也纳国际酒店(佛山南海和顺店)</t>
  </si>
  <si>
    <t>2021-09-14 01:34:22</t>
  </si>
  <si>
    <t>2252872</t>
  </si>
  <si>
    <t>格美酒店(合肥中国声谷店)</t>
  </si>
  <si>
    <t>270.22</t>
  </si>
  <si>
    <t>2021-09-14 08:08:24</t>
  </si>
  <si>
    <t>2252878</t>
  </si>
  <si>
    <t>尚客优精选酒店（忻州宁武县政府店）</t>
  </si>
  <si>
    <t>164.10</t>
  </si>
  <si>
    <t>2021-09-14 08:17:17</t>
  </si>
  <si>
    <t>2252975</t>
  </si>
  <si>
    <t>格林豪泰酒店（南宁东葛路地铁站广园路店)</t>
  </si>
  <si>
    <t>2021-09-14 09:58:07</t>
  </si>
  <si>
    <t>2253029</t>
  </si>
  <si>
    <t>格林豪泰商务酒店(太原百花谷店)</t>
  </si>
  <si>
    <t>236.78</t>
  </si>
  <si>
    <t>2021-09-14 10:50:28</t>
  </si>
  <si>
    <t>2253051</t>
  </si>
  <si>
    <t>骏怡精选酒店(六盘水钟山区政府店)</t>
  </si>
  <si>
    <t>146.16</t>
  </si>
  <si>
    <t>2021-09-14 11:11:31</t>
  </si>
  <si>
    <t>2253075</t>
  </si>
  <si>
    <t>香港港丽酒店</t>
  </si>
  <si>
    <t>CHEN XUEJIA</t>
  </si>
  <si>
    <t>994.14</t>
  </si>
  <si>
    <t>2021-09-14 11:34:57</t>
  </si>
  <si>
    <t>2253182</t>
  </si>
  <si>
    <t>海友酒店(上海大木桥地铁站店)</t>
  </si>
  <si>
    <t>218.18</t>
  </si>
  <si>
    <t>2021-09-14 13:30:37</t>
  </si>
  <si>
    <t>2253436</t>
  </si>
  <si>
    <t>格盟酒店（常州金坛汽车客运站东门大街店）</t>
  </si>
  <si>
    <t>121.80</t>
  </si>
  <si>
    <t>2021-09-14 17:40:03</t>
  </si>
  <si>
    <t>2253527</t>
  </si>
  <si>
    <t>希岸酒店（东莞长安店）</t>
  </si>
  <si>
    <t>226.82</t>
  </si>
  <si>
    <t>2021-09-14 18:45:54</t>
  </si>
  <si>
    <t>2253661</t>
  </si>
  <si>
    <t>格林豪泰(三亚亚龙湾千古情店)</t>
  </si>
  <si>
    <t>117.74</t>
  </si>
  <si>
    <t>2021-09-14 20:25:19</t>
  </si>
  <si>
    <t>2253781</t>
  </si>
  <si>
    <t>格林豪泰(汕头澄江路店)</t>
  </si>
  <si>
    <t>199.38</t>
  </si>
  <si>
    <t>2021-09-14 21:46:42</t>
  </si>
  <si>
    <t>2253815</t>
  </si>
  <si>
    <t>香港宝轩酒店(中环)</t>
  </si>
  <si>
    <t>CHU KIN</t>
  </si>
  <si>
    <t>287.63</t>
  </si>
  <si>
    <t>2021-09-14 22:13:08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</si>
</sst>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16182669390</v>
      </c>
      <c r="B2" s="4" t="s">
        <v>25</v>
      </c>
      <c r="C2" s="4" t="s">
        <v>26</v>
      </c>
      <c r="D2" s="4" t="s">
        <v>27</v>
      </c>
      <c r="E2" s="4"/>
      <c r="F2" s="5">
        <v>44453</v>
      </c>
      <c r="G2" s="5">
        <v>44454</v>
      </c>
      <c r="H2" s="4">
        <v>0</v>
      </c>
      <c r="I2" s="4">
        <v>1</v>
      </c>
      <c r="J2" s="4">
        <v>0</v>
      </c>
      <c r="K2" s="4" t="s">
        <v>28</v>
      </c>
      <c r="L2" s="4">
        <v>268.86</v>
      </c>
      <c r="M2" s="4">
        <v>268.86</v>
      </c>
      <c r="N2" s="4"/>
      <c r="O2" s="4" t="s">
        <v>29</v>
      </c>
      <c r="P2" s="4" t="s">
        <v>30</v>
      </c>
      <c r="Q2" s="4">
        <v>0</v>
      </c>
      <c r="R2" s="6">
        <v>44440</v>
      </c>
      <c r="S2" s="5">
        <v>44469</v>
      </c>
      <c r="T2" s="4" t="s">
        <v>31</v>
      </c>
      <c r="U2" s="4">
        <v>268.86</v>
      </c>
      <c r="V2" s="4">
        <v>0</v>
      </c>
      <c r="W2" s="4">
        <v>0</v>
      </c>
    </row>
    <row r="3" s="4" customFormat="1" spans="1:23">
      <c r="A3" s="4">
        <v>16236271517</v>
      </c>
      <c r="B3" s="4" t="s">
        <v>25</v>
      </c>
      <c r="C3" s="4" t="s">
        <v>26</v>
      </c>
      <c r="D3" s="4" t="s">
        <v>27</v>
      </c>
      <c r="E3" s="4"/>
      <c r="F3" s="5">
        <v>44453</v>
      </c>
      <c r="G3" s="5">
        <v>44454</v>
      </c>
      <c r="H3" s="4">
        <v>0</v>
      </c>
      <c r="I3" s="4">
        <v>1</v>
      </c>
      <c r="J3" s="4">
        <v>0</v>
      </c>
      <c r="K3" s="4" t="s">
        <v>28</v>
      </c>
      <c r="L3" s="4">
        <v>269.22</v>
      </c>
      <c r="M3" s="4">
        <v>269.22</v>
      </c>
      <c r="N3" s="4"/>
      <c r="O3" s="4" t="s">
        <v>29</v>
      </c>
      <c r="P3" s="4" t="s">
        <v>30</v>
      </c>
      <c r="Q3" s="4">
        <v>0</v>
      </c>
      <c r="R3" s="6">
        <v>44447</v>
      </c>
      <c r="S3" s="5">
        <v>44469</v>
      </c>
      <c r="T3" s="4" t="s">
        <v>31</v>
      </c>
      <c r="U3" s="4">
        <v>269.22</v>
      </c>
      <c r="V3" s="4">
        <v>0</v>
      </c>
      <c r="W3" s="4">
        <v>0</v>
      </c>
    </row>
    <row r="4" s="4" customFormat="1" spans="1:25">
      <c r="A4" s="4">
        <v>16252792717</v>
      </c>
      <c r="B4" s="4" t="s">
        <v>25</v>
      </c>
      <c r="C4" s="4" t="s">
        <v>26</v>
      </c>
      <c r="D4" s="4" t="s">
        <v>32</v>
      </c>
      <c r="E4" s="4" t="s">
        <v>33</v>
      </c>
      <c r="F4" s="5">
        <v>44452</v>
      </c>
      <c r="G4" s="5">
        <v>44454</v>
      </c>
      <c r="H4" s="4">
        <v>1</v>
      </c>
      <c r="I4" s="4">
        <v>2</v>
      </c>
      <c r="J4" s="4">
        <v>2</v>
      </c>
      <c r="K4" s="4" t="s">
        <v>28</v>
      </c>
      <c r="L4" s="4">
        <v>455.8</v>
      </c>
      <c r="M4" s="4">
        <v>455.8</v>
      </c>
      <c r="N4" s="4" t="s">
        <v>34</v>
      </c>
      <c r="O4" s="4" t="s">
        <v>29</v>
      </c>
      <c r="P4" s="4" t="s">
        <v>30</v>
      </c>
      <c r="Q4" s="4">
        <v>0</v>
      </c>
      <c r="R4" s="6">
        <v>44449</v>
      </c>
      <c r="S4" s="5">
        <v>44469</v>
      </c>
      <c r="T4" s="4" t="s">
        <v>31</v>
      </c>
      <c r="U4" s="4">
        <v>455.8</v>
      </c>
      <c r="V4" s="4">
        <v>0</v>
      </c>
      <c r="W4" s="4">
        <v>0</v>
      </c>
      <c r="X4" s="4">
        <v>2249177</v>
      </c>
      <c r="Y4" s="4">
        <v>103848930604</v>
      </c>
    </row>
    <row r="5" s="4" customFormat="1" spans="1:25">
      <c r="A5" s="4">
        <v>16271460633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44453</v>
      </c>
      <c r="G5" s="5">
        <v>44454</v>
      </c>
      <c r="H5" s="4">
        <v>1</v>
      </c>
      <c r="I5" s="4">
        <v>1</v>
      </c>
      <c r="J5" s="4">
        <v>1</v>
      </c>
      <c r="K5" s="4" t="s">
        <v>28</v>
      </c>
      <c r="L5" s="4">
        <v>183.42</v>
      </c>
      <c r="M5" s="4">
        <v>183.42</v>
      </c>
      <c r="N5" s="4" t="s">
        <v>37</v>
      </c>
      <c r="O5" s="4" t="s">
        <v>29</v>
      </c>
      <c r="P5" s="4" t="s">
        <v>30</v>
      </c>
      <c r="Q5" s="4">
        <v>0</v>
      </c>
      <c r="R5" s="6">
        <v>44452</v>
      </c>
      <c r="S5" s="5">
        <v>44469</v>
      </c>
      <c r="T5" s="4" t="s">
        <v>31</v>
      </c>
      <c r="U5" s="4">
        <v>183.42</v>
      </c>
      <c r="V5" s="4">
        <v>0</v>
      </c>
      <c r="W5" s="4">
        <v>0</v>
      </c>
      <c r="X5" s="4"/>
      <c r="Y5" s="4">
        <v>103856281794</v>
      </c>
    </row>
    <row r="6" s="4" customFormat="1" spans="1:25">
      <c r="A6" s="4">
        <v>16252792717</v>
      </c>
      <c r="B6" s="4" t="s">
        <v>25</v>
      </c>
      <c r="C6" s="4" t="s">
        <v>38</v>
      </c>
      <c r="D6" s="4" t="s">
        <v>32</v>
      </c>
      <c r="E6" s="4" t="s">
        <v>33</v>
      </c>
      <c r="F6" s="5">
        <v>44452</v>
      </c>
      <c r="G6" s="5">
        <v>44454</v>
      </c>
      <c r="H6" s="4">
        <v>1</v>
      </c>
      <c r="I6" s="4">
        <v>2</v>
      </c>
      <c r="J6" s="4">
        <v>2</v>
      </c>
      <c r="K6" s="4" t="s">
        <v>28</v>
      </c>
      <c r="L6" s="4">
        <v>-455.8</v>
      </c>
      <c r="M6" s="4">
        <v>-455.8</v>
      </c>
      <c r="N6" s="4" t="s">
        <v>34</v>
      </c>
      <c r="O6" s="4" t="s">
        <v>29</v>
      </c>
      <c r="P6" s="4" t="s">
        <v>30</v>
      </c>
      <c r="Q6" s="4">
        <v>0</v>
      </c>
      <c r="R6" s="6">
        <v>44449</v>
      </c>
      <c r="S6" s="5">
        <v>44469</v>
      </c>
      <c r="T6" s="4" t="s">
        <v>31</v>
      </c>
      <c r="U6" s="4">
        <v>-455.8</v>
      </c>
      <c r="V6" s="4">
        <v>0</v>
      </c>
      <c r="W6" s="4">
        <v>0</v>
      </c>
      <c r="X6" s="4">
        <v>2249177</v>
      </c>
      <c r="Y6" s="4">
        <v>103848930604</v>
      </c>
    </row>
    <row r="7" s="4" customFormat="1" spans="1:23">
      <c r="A7" s="4">
        <v>16275896637</v>
      </c>
      <c r="B7" s="4" t="s">
        <v>25</v>
      </c>
      <c r="C7" s="4" t="s">
        <v>26</v>
      </c>
      <c r="D7" s="4" t="s">
        <v>27</v>
      </c>
      <c r="E7" s="4"/>
      <c r="F7" s="5">
        <v>44453</v>
      </c>
      <c r="G7" s="5">
        <v>44454</v>
      </c>
      <c r="H7" s="4">
        <v>0</v>
      </c>
      <c r="I7" s="4">
        <v>1</v>
      </c>
      <c r="J7" s="4">
        <v>0</v>
      </c>
      <c r="K7" s="4" t="s">
        <v>28</v>
      </c>
      <c r="L7" s="4">
        <v>296.41</v>
      </c>
      <c r="M7" s="4">
        <v>296.41</v>
      </c>
      <c r="N7" s="4"/>
      <c r="O7" s="4" t="s">
        <v>29</v>
      </c>
      <c r="P7" s="4" t="s">
        <v>30</v>
      </c>
      <c r="Q7" s="4">
        <v>0</v>
      </c>
      <c r="R7" s="6">
        <v>44452</v>
      </c>
      <c r="S7" s="5">
        <v>44469</v>
      </c>
      <c r="T7" s="4" t="s">
        <v>31</v>
      </c>
      <c r="U7" s="4">
        <v>296.41</v>
      </c>
      <c r="V7" s="4">
        <v>0</v>
      </c>
      <c r="W7" s="4">
        <v>0</v>
      </c>
    </row>
    <row r="8" s="4" customFormat="1" spans="1:24">
      <c r="A8" s="4">
        <v>16279175270</v>
      </c>
      <c r="B8" s="4" t="s">
        <v>25</v>
      </c>
      <c r="C8" s="4" t="s">
        <v>26</v>
      </c>
      <c r="D8" s="4" t="s">
        <v>39</v>
      </c>
      <c r="E8" s="4" t="s">
        <v>40</v>
      </c>
      <c r="F8" s="5">
        <v>44453</v>
      </c>
      <c r="G8" s="5">
        <v>44454</v>
      </c>
      <c r="H8" s="4">
        <v>1</v>
      </c>
      <c r="I8" s="4">
        <v>1</v>
      </c>
      <c r="J8" s="4">
        <v>1</v>
      </c>
      <c r="K8" s="4" t="s">
        <v>28</v>
      </c>
      <c r="L8" s="4">
        <v>131.95</v>
      </c>
      <c r="M8" s="4">
        <v>131.95</v>
      </c>
      <c r="N8" s="4" t="s">
        <v>41</v>
      </c>
      <c r="O8" s="4" t="s">
        <v>29</v>
      </c>
      <c r="P8" s="4" t="s">
        <v>30</v>
      </c>
      <c r="Q8" s="4">
        <v>0</v>
      </c>
      <c r="R8" s="6">
        <v>44452</v>
      </c>
      <c r="S8" s="5">
        <v>44469</v>
      </c>
      <c r="T8" s="4" t="s">
        <v>31</v>
      </c>
      <c r="U8" s="4">
        <v>131.95</v>
      </c>
      <c r="V8" s="4">
        <v>0</v>
      </c>
      <c r="W8" s="4">
        <v>0</v>
      </c>
      <c r="X8" s="4">
        <v>2252586</v>
      </c>
    </row>
    <row r="9" s="4" customFormat="1" spans="1:23">
      <c r="A9" s="4">
        <v>16280420721</v>
      </c>
      <c r="B9" s="4" t="s">
        <v>25</v>
      </c>
      <c r="C9" s="4" t="s">
        <v>26</v>
      </c>
      <c r="D9" s="4" t="s">
        <v>42</v>
      </c>
      <c r="E9" s="4" t="s">
        <v>43</v>
      </c>
      <c r="F9" s="5">
        <v>44453</v>
      </c>
      <c r="G9" s="5">
        <v>44454</v>
      </c>
      <c r="H9" s="4">
        <v>1</v>
      </c>
      <c r="I9" s="4">
        <v>1</v>
      </c>
      <c r="J9" s="4">
        <v>1</v>
      </c>
      <c r="K9" s="4" t="s">
        <v>28</v>
      </c>
      <c r="L9" s="4">
        <v>210.6</v>
      </c>
      <c r="M9" s="4">
        <v>210.6</v>
      </c>
      <c r="N9" s="4" t="s">
        <v>44</v>
      </c>
      <c r="O9" s="4" t="s">
        <v>29</v>
      </c>
      <c r="P9" s="4" t="s">
        <v>30</v>
      </c>
      <c r="Q9" s="4">
        <v>0</v>
      </c>
      <c r="R9" s="6">
        <v>44453</v>
      </c>
      <c r="S9" s="5">
        <v>44469</v>
      </c>
      <c r="T9" s="4" t="s">
        <v>31</v>
      </c>
      <c r="U9" s="4">
        <v>210.6</v>
      </c>
      <c r="V9" s="4">
        <v>0</v>
      </c>
      <c r="W9" s="4">
        <v>0</v>
      </c>
    </row>
    <row r="10" s="4" customFormat="1" spans="1:23">
      <c r="A10" s="4">
        <v>16280424416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44453</v>
      </c>
      <c r="G10" s="5">
        <v>44454</v>
      </c>
      <c r="H10" s="4">
        <v>1</v>
      </c>
      <c r="I10" s="4">
        <v>1</v>
      </c>
      <c r="J10" s="4">
        <v>1</v>
      </c>
      <c r="K10" s="4" t="s">
        <v>28</v>
      </c>
      <c r="L10" s="4">
        <v>140.4</v>
      </c>
      <c r="M10" s="4">
        <v>140.4</v>
      </c>
      <c r="N10" s="4" t="s">
        <v>47</v>
      </c>
      <c r="O10" s="4" t="s">
        <v>29</v>
      </c>
      <c r="P10" s="4" t="s">
        <v>30</v>
      </c>
      <c r="Q10" s="4">
        <v>0</v>
      </c>
      <c r="R10" s="6">
        <v>44453</v>
      </c>
      <c r="S10" s="5">
        <v>44469</v>
      </c>
      <c r="T10" s="4" t="s">
        <v>31</v>
      </c>
      <c r="U10" s="4">
        <v>140.4</v>
      </c>
      <c r="V10" s="4">
        <v>0</v>
      </c>
      <c r="W10" s="4">
        <v>0</v>
      </c>
    </row>
    <row r="11" s="4" customFormat="1" spans="1:23">
      <c r="A11" s="4">
        <v>16280424416</v>
      </c>
      <c r="B11" s="4" t="s">
        <v>25</v>
      </c>
      <c r="C11" s="4" t="s">
        <v>38</v>
      </c>
      <c r="D11" s="4" t="s">
        <v>45</v>
      </c>
      <c r="E11" s="4" t="s">
        <v>46</v>
      </c>
      <c r="F11" s="5">
        <v>44453</v>
      </c>
      <c r="G11" s="5">
        <v>44454</v>
      </c>
      <c r="H11" s="4">
        <v>1</v>
      </c>
      <c r="I11" s="4">
        <v>1</v>
      </c>
      <c r="J11" s="4">
        <v>1</v>
      </c>
      <c r="K11" s="4" t="s">
        <v>28</v>
      </c>
      <c r="L11" s="4">
        <v>-140.4</v>
      </c>
      <c r="M11" s="4">
        <v>-140.4</v>
      </c>
      <c r="N11" s="4" t="s">
        <v>47</v>
      </c>
      <c r="O11" s="4" t="s">
        <v>29</v>
      </c>
      <c r="P11" s="4" t="s">
        <v>30</v>
      </c>
      <c r="Q11" s="4">
        <v>0</v>
      </c>
      <c r="R11" s="6">
        <v>44453</v>
      </c>
      <c r="S11" s="5">
        <v>44469</v>
      </c>
      <c r="T11" s="4" t="s">
        <v>31</v>
      </c>
      <c r="U11" s="4">
        <v>-140.4</v>
      </c>
      <c r="V11" s="4">
        <v>0</v>
      </c>
      <c r="W11" s="4">
        <v>0</v>
      </c>
    </row>
    <row r="12" s="4" customFormat="1" spans="1:23">
      <c r="A12" s="4">
        <v>16280420721</v>
      </c>
      <c r="B12" s="4" t="s">
        <v>25</v>
      </c>
      <c r="C12" s="4" t="s">
        <v>38</v>
      </c>
      <c r="D12" s="4" t="s">
        <v>42</v>
      </c>
      <c r="E12" s="4" t="s">
        <v>43</v>
      </c>
      <c r="F12" s="5">
        <v>44453</v>
      </c>
      <c r="G12" s="5">
        <v>44454</v>
      </c>
      <c r="H12" s="4">
        <v>1</v>
      </c>
      <c r="I12" s="4">
        <v>1</v>
      </c>
      <c r="J12" s="4">
        <v>1</v>
      </c>
      <c r="K12" s="4" t="s">
        <v>28</v>
      </c>
      <c r="L12" s="4">
        <v>-210.6</v>
      </c>
      <c r="M12" s="4">
        <v>-210.6</v>
      </c>
      <c r="N12" s="4" t="s">
        <v>44</v>
      </c>
      <c r="O12" s="4" t="s">
        <v>29</v>
      </c>
      <c r="P12" s="4" t="s">
        <v>30</v>
      </c>
      <c r="Q12" s="4">
        <v>0</v>
      </c>
      <c r="R12" s="6">
        <v>44453</v>
      </c>
      <c r="S12" s="5">
        <v>44469</v>
      </c>
      <c r="T12" s="4" t="s">
        <v>31</v>
      </c>
      <c r="U12" s="4">
        <v>-210.6</v>
      </c>
      <c r="V12" s="4">
        <v>0</v>
      </c>
      <c r="W12" s="4">
        <v>0</v>
      </c>
    </row>
    <row r="13" s="4" customFormat="1" spans="1:25">
      <c r="A13" s="4">
        <v>16280707529</v>
      </c>
      <c r="B13" s="4" t="s">
        <v>25</v>
      </c>
      <c r="C13" s="4" t="s">
        <v>26</v>
      </c>
      <c r="D13" s="4" t="s">
        <v>48</v>
      </c>
      <c r="E13" s="4" t="s">
        <v>49</v>
      </c>
      <c r="F13" s="5">
        <v>44453</v>
      </c>
      <c r="G13" s="5">
        <v>44454</v>
      </c>
      <c r="H13" s="4">
        <v>1</v>
      </c>
      <c r="I13" s="4">
        <v>1</v>
      </c>
      <c r="J13" s="4">
        <v>1</v>
      </c>
      <c r="K13" s="4" t="s">
        <v>28</v>
      </c>
      <c r="L13" s="4">
        <v>270.22</v>
      </c>
      <c r="M13" s="4">
        <v>270.22</v>
      </c>
      <c r="N13" s="4" t="s">
        <v>50</v>
      </c>
      <c r="O13" s="4" t="s">
        <v>29</v>
      </c>
      <c r="P13" s="4" t="s">
        <v>30</v>
      </c>
      <c r="Q13" s="4">
        <v>0</v>
      </c>
      <c r="R13" s="6">
        <v>44453</v>
      </c>
      <c r="S13" s="5">
        <v>44469</v>
      </c>
      <c r="T13" s="4" t="s">
        <v>31</v>
      </c>
      <c r="U13" s="4">
        <v>270.22</v>
      </c>
      <c r="V13" s="4">
        <v>0</v>
      </c>
      <c r="W13" s="4">
        <v>0</v>
      </c>
      <c r="X13" s="4"/>
      <c r="Y13" s="4" t="s">
        <v>51</v>
      </c>
    </row>
    <row r="14" s="4" customFormat="1" spans="1:25">
      <c r="A14" s="4">
        <v>16280727467</v>
      </c>
      <c r="B14" s="4" t="s">
        <v>25</v>
      </c>
      <c r="C14" s="4" t="s">
        <v>26</v>
      </c>
      <c r="D14" s="4" t="s">
        <v>52</v>
      </c>
      <c r="E14" s="4" t="s">
        <v>53</v>
      </c>
      <c r="F14" s="5">
        <v>44453</v>
      </c>
      <c r="G14" s="5">
        <v>44454</v>
      </c>
      <c r="H14" s="4">
        <v>1</v>
      </c>
      <c r="I14" s="4">
        <v>1</v>
      </c>
      <c r="J14" s="4">
        <v>1</v>
      </c>
      <c r="K14" s="4" t="s">
        <v>28</v>
      </c>
      <c r="L14" s="4">
        <v>164.1</v>
      </c>
      <c r="M14" s="4">
        <v>164.1</v>
      </c>
      <c r="N14" s="4" t="s">
        <v>54</v>
      </c>
      <c r="O14" s="4" t="s">
        <v>29</v>
      </c>
      <c r="P14" s="4" t="s">
        <v>30</v>
      </c>
      <c r="Q14" s="4">
        <v>0</v>
      </c>
      <c r="R14" s="6">
        <v>44453</v>
      </c>
      <c r="S14" s="5">
        <v>44469</v>
      </c>
      <c r="T14" s="4" t="s">
        <v>31</v>
      </c>
      <c r="U14" s="4">
        <v>164.1</v>
      </c>
      <c r="V14" s="4">
        <v>0</v>
      </c>
      <c r="W14" s="4">
        <v>0</v>
      </c>
      <c r="X14" s="4">
        <v>2252878</v>
      </c>
      <c r="Y14" s="4" t="s">
        <v>55</v>
      </c>
    </row>
    <row r="15" s="4" customFormat="1" spans="1:23">
      <c r="A15" s="4">
        <v>16281045987</v>
      </c>
      <c r="B15" s="4" t="s">
        <v>25</v>
      </c>
      <c r="C15" s="4" t="s">
        <v>26</v>
      </c>
      <c r="D15" s="4" t="s">
        <v>56</v>
      </c>
      <c r="E15" s="4" t="s">
        <v>57</v>
      </c>
      <c r="F15" s="5">
        <v>44453</v>
      </c>
      <c r="G15" s="5">
        <v>44454</v>
      </c>
      <c r="H15" s="4">
        <v>1</v>
      </c>
      <c r="I15" s="4">
        <v>1</v>
      </c>
      <c r="J15" s="4">
        <v>1</v>
      </c>
      <c r="K15" s="4" t="s">
        <v>28</v>
      </c>
      <c r="L15" s="4">
        <v>131.95</v>
      </c>
      <c r="M15" s="4">
        <v>131.95</v>
      </c>
      <c r="N15" s="4" t="s">
        <v>58</v>
      </c>
      <c r="O15" s="4" t="s">
        <v>29</v>
      </c>
      <c r="P15" s="4" t="s">
        <v>30</v>
      </c>
      <c r="Q15" s="4">
        <v>0</v>
      </c>
      <c r="R15" s="6">
        <v>44453</v>
      </c>
      <c r="S15" s="5">
        <v>44469</v>
      </c>
      <c r="T15" s="4" t="s">
        <v>31</v>
      </c>
      <c r="U15" s="4">
        <v>131.95</v>
      </c>
      <c r="V15" s="4">
        <v>0</v>
      </c>
      <c r="W15" s="4">
        <v>0</v>
      </c>
    </row>
    <row r="16" s="4" customFormat="1" spans="1:24">
      <c r="A16" s="4">
        <v>16281105976</v>
      </c>
      <c r="B16" s="4" t="s">
        <v>25</v>
      </c>
      <c r="C16" s="4" t="s">
        <v>26</v>
      </c>
      <c r="D16" s="4" t="s">
        <v>59</v>
      </c>
      <c r="E16" s="4" t="s">
        <v>60</v>
      </c>
      <c r="F16" s="5">
        <v>44453</v>
      </c>
      <c r="G16" s="5">
        <v>44454</v>
      </c>
      <c r="H16" s="4">
        <v>1</v>
      </c>
      <c r="I16" s="4">
        <v>1</v>
      </c>
      <c r="J16" s="4">
        <v>1</v>
      </c>
      <c r="K16" s="4" t="s">
        <v>28</v>
      </c>
      <c r="L16" s="4">
        <v>226.82</v>
      </c>
      <c r="M16" s="4">
        <v>226.82</v>
      </c>
      <c r="N16" s="4" t="s">
        <v>61</v>
      </c>
      <c r="O16" s="4" t="s">
        <v>29</v>
      </c>
      <c r="P16" s="4" t="s">
        <v>30</v>
      </c>
      <c r="Q16" s="4">
        <v>0</v>
      </c>
      <c r="R16" s="6">
        <v>44453</v>
      </c>
      <c r="S16" s="5">
        <v>44469</v>
      </c>
      <c r="T16" s="4" t="s">
        <v>31</v>
      </c>
      <c r="U16" s="4">
        <v>226.82</v>
      </c>
      <c r="V16" s="4">
        <v>0</v>
      </c>
      <c r="W16" s="4">
        <v>0</v>
      </c>
      <c r="X16" s="4">
        <v>2252987</v>
      </c>
    </row>
    <row r="17" s="4" customFormat="1" spans="1:24">
      <c r="A17" s="4">
        <v>16281105976</v>
      </c>
      <c r="B17" s="4" t="s">
        <v>25</v>
      </c>
      <c r="C17" s="4" t="s">
        <v>38</v>
      </c>
      <c r="D17" s="4" t="s">
        <v>59</v>
      </c>
      <c r="E17" s="4" t="s">
        <v>60</v>
      </c>
      <c r="F17" s="5">
        <v>44453</v>
      </c>
      <c r="G17" s="5">
        <v>44454</v>
      </c>
      <c r="H17" s="4">
        <v>1</v>
      </c>
      <c r="I17" s="4">
        <v>1</v>
      </c>
      <c r="J17" s="4">
        <v>1</v>
      </c>
      <c r="K17" s="4" t="s">
        <v>28</v>
      </c>
      <c r="L17" s="4">
        <v>-226.82</v>
      </c>
      <c r="M17" s="4">
        <v>-226.82</v>
      </c>
      <c r="N17" s="4" t="s">
        <v>61</v>
      </c>
      <c r="O17" s="4" t="s">
        <v>29</v>
      </c>
      <c r="P17" s="4" t="s">
        <v>30</v>
      </c>
      <c r="Q17" s="4">
        <v>0</v>
      </c>
      <c r="R17" s="6">
        <v>44453</v>
      </c>
      <c r="S17" s="5">
        <v>44469</v>
      </c>
      <c r="T17" s="4" t="s">
        <v>31</v>
      </c>
      <c r="U17" s="4">
        <v>-226.82</v>
      </c>
      <c r="V17" s="4">
        <v>0</v>
      </c>
      <c r="W17" s="4">
        <v>0</v>
      </c>
      <c r="X17" s="4">
        <v>2252987</v>
      </c>
    </row>
    <row r="18" s="4" customFormat="1" spans="1:25">
      <c r="A18" s="4">
        <v>16281276353</v>
      </c>
      <c r="B18" s="4" t="s">
        <v>25</v>
      </c>
      <c r="C18" s="4" t="s">
        <v>26</v>
      </c>
      <c r="D18" s="4" t="s">
        <v>62</v>
      </c>
      <c r="E18" s="4" t="s">
        <v>63</v>
      </c>
      <c r="F18" s="5">
        <v>44453</v>
      </c>
      <c r="G18" s="5">
        <v>44454</v>
      </c>
      <c r="H18" s="4">
        <v>1</v>
      </c>
      <c r="I18" s="4">
        <v>1</v>
      </c>
      <c r="J18" s="4">
        <v>1</v>
      </c>
      <c r="K18" s="4" t="s">
        <v>28</v>
      </c>
      <c r="L18" s="4">
        <v>236.78</v>
      </c>
      <c r="M18" s="4">
        <v>236.78</v>
      </c>
      <c r="N18" s="4" t="s">
        <v>64</v>
      </c>
      <c r="O18" s="4" t="s">
        <v>29</v>
      </c>
      <c r="P18" s="4" t="s">
        <v>30</v>
      </c>
      <c r="Q18" s="4">
        <v>0</v>
      </c>
      <c r="R18" s="6">
        <v>44453</v>
      </c>
      <c r="S18" s="5">
        <v>44469</v>
      </c>
      <c r="T18" s="4" t="s">
        <v>31</v>
      </c>
      <c r="U18" s="4">
        <v>236.78</v>
      </c>
      <c r="V18" s="4">
        <v>0</v>
      </c>
      <c r="W18" s="4">
        <v>0</v>
      </c>
      <c r="X18" s="4"/>
      <c r="Y18" s="4" t="s">
        <v>65</v>
      </c>
    </row>
    <row r="19" s="4" customFormat="1" spans="1:24">
      <c r="A19" s="4">
        <v>16281375252</v>
      </c>
      <c r="B19" s="4" t="s">
        <v>25</v>
      </c>
      <c r="C19" s="4" t="s">
        <v>26</v>
      </c>
      <c r="D19" s="4" t="s">
        <v>66</v>
      </c>
      <c r="E19" s="4" t="s">
        <v>67</v>
      </c>
      <c r="F19" s="5">
        <v>44453</v>
      </c>
      <c r="G19" s="5">
        <v>44454</v>
      </c>
      <c r="H19" s="4">
        <v>1</v>
      </c>
      <c r="I19" s="4">
        <v>1</v>
      </c>
      <c r="J19" s="4">
        <v>1</v>
      </c>
      <c r="K19" s="4" t="s">
        <v>28</v>
      </c>
      <c r="L19" s="4">
        <v>146.16</v>
      </c>
      <c r="M19" s="4">
        <v>146.16</v>
      </c>
      <c r="N19" s="4" t="s">
        <v>68</v>
      </c>
      <c r="O19" s="4" t="s">
        <v>29</v>
      </c>
      <c r="P19" s="4" t="s">
        <v>30</v>
      </c>
      <c r="Q19" s="4">
        <v>0</v>
      </c>
      <c r="R19" s="6">
        <v>44453</v>
      </c>
      <c r="S19" s="5">
        <v>44469</v>
      </c>
      <c r="T19" s="4" t="s">
        <v>31</v>
      </c>
      <c r="U19" s="4">
        <v>146.16</v>
      </c>
      <c r="V19" s="4">
        <v>0</v>
      </c>
      <c r="W19" s="4">
        <v>0</v>
      </c>
      <c r="X19" s="4">
        <v>2253051</v>
      </c>
    </row>
    <row r="20" s="4" customFormat="1" spans="1:24">
      <c r="A20" s="4">
        <v>16281504843</v>
      </c>
      <c r="B20" s="4" t="s">
        <v>25</v>
      </c>
      <c r="C20" s="4" t="s">
        <v>26</v>
      </c>
      <c r="D20" s="4" t="s">
        <v>69</v>
      </c>
      <c r="E20" s="4" t="s">
        <v>70</v>
      </c>
      <c r="F20" s="5">
        <v>44453</v>
      </c>
      <c r="G20" s="5">
        <v>44454</v>
      </c>
      <c r="H20" s="4">
        <v>1</v>
      </c>
      <c r="I20" s="4">
        <v>1</v>
      </c>
      <c r="J20" s="4">
        <v>1</v>
      </c>
      <c r="K20" s="4" t="s">
        <v>28</v>
      </c>
      <c r="L20" s="4">
        <v>994.14</v>
      </c>
      <c r="M20" s="4">
        <v>994.14</v>
      </c>
      <c r="N20" s="4" t="s">
        <v>71</v>
      </c>
      <c r="O20" s="4" t="s">
        <v>29</v>
      </c>
      <c r="P20" s="4" t="s">
        <v>30</v>
      </c>
      <c r="Q20" s="4">
        <v>0</v>
      </c>
      <c r="R20" s="6">
        <v>44453</v>
      </c>
      <c r="S20" s="5">
        <v>44469</v>
      </c>
      <c r="T20" s="4" t="s">
        <v>31</v>
      </c>
      <c r="U20" s="4">
        <v>994.14</v>
      </c>
      <c r="V20" s="4">
        <v>0</v>
      </c>
      <c r="W20" s="4">
        <v>0</v>
      </c>
      <c r="X20" s="4">
        <v>2253075</v>
      </c>
    </row>
    <row r="21" s="4" customFormat="1" spans="1:24">
      <c r="A21" s="4">
        <v>16281620854</v>
      </c>
      <c r="B21" s="4" t="s">
        <v>25</v>
      </c>
      <c r="C21" s="4" t="s">
        <v>26</v>
      </c>
      <c r="D21" s="4" t="s">
        <v>72</v>
      </c>
      <c r="E21" s="4" t="s">
        <v>73</v>
      </c>
      <c r="F21" s="5">
        <v>44453</v>
      </c>
      <c r="G21" s="5">
        <v>44454</v>
      </c>
      <c r="H21" s="4">
        <v>1</v>
      </c>
      <c r="I21" s="4">
        <v>1</v>
      </c>
      <c r="J21" s="4">
        <v>1</v>
      </c>
      <c r="K21" s="4" t="s">
        <v>28</v>
      </c>
      <c r="L21" s="4">
        <v>257.29</v>
      </c>
      <c r="M21" s="4">
        <v>257.29</v>
      </c>
      <c r="N21" s="4" t="s">
        <v>74</v>
      </c>
      <c r="O21" s="4" t="s">
        <v>29</v>
      </c>
      <c r="P21" s="4" t="s">
        <v>30</v>
      </c>
      <c r="Q21" s="4">
        <v>0</v>
      </c>
      <c r="R21" s="6">
        <v>44453</v>
      </c>
      <c r="S21" s="5">
        <v>44469</v>
      </c>
      <c r="T21" s="4" t="s">
        <v>31</v>
      </c>
      <c r="U21" s="4">
        <v>257.29</v>
      </c>
      <c r="V21" s="4">
        <v>0</v>
      </c>
      <c r="W21" s="4">
        <v>0</v>
      </c>
      <c r="X21" s="4">
        <v>2253106</v>
      </c>
    </row>
    <row r="22" s="4" customFormat="1" spans="1:24">
      <c r="A22" s="4">
        <v>16281620854</v>
      </c>
      <c r="B22" s="4" t="s">
        <v>25</v>
      </c>
      <c r="C22" s="4" t="s">
        <v>38</v>
      </c>
      <c r="D22" s="4" t="s">
        <v>72</v>
      </c>
      <c r="E22" s="4" t="s">
        <v>73</v>
      </c>
      <c r="F22" s="5">
        <v>44453</v>
      </c>
      <c r="G22" s="5">
        <v>44454</v>
      </c>
      <c r="H22" s="4">
        <v>1</v>
      </c>
      <c r="I22" s="4">
        <v>1</v>
      </c>
      <c r="J22" s="4">
        <v>1</v>
      </c>
      <c r="K22" s="4" t="s">
        <v>28</v>
      </c>
      <c r="L22" s="4">
        <v>-257.29</v>
      </c>
      <c r="M22" s="4">
        <v>-257.29</v>
      </c>
      <c r="N22" s="4" t="s">
        <v>74</v>
      </c>
      <c r="O22" s="4" t="s">
        <v>29</v>
      </c>
      <c r="P22" s="4" t="s">
        <v>30</v>
      </c>
      <c r="Q22" s="4">
        <v>0</v>
      </c>
      <c r="R22" s="6">
        <v>44453</v>
      </c>
      <c r="S22" s="5">
        <v>44469</v>
      </c>
      <c r="T22" s="4" t="s">
        <v>31</v>
      </c>
      <c r="U22" s="4">
        <v>-257.29</v>
      </c>
      <c r="V22" s="4">
        <v>0</v>
      </c>
      <c r="W22" s="4">
        <v>0</v>
      </c>
      <c r="X22" s="4">
        <v>2253106</v>
      </c>
    </row>
    <row r="23" s="4" customFormat="1" spans="1:25">
      <c r="A23" s="4">
        <v>16283582089</v>
      </c>
      <c r="B23" s="4" t="s">
        <v>25</v>
      </c>
      <c r="C23" s="4" t="s">
        <v>26</v>
      </c>
      <c r="D23" s="4" t="s">
        <v>75</v>
      </c>
      <c r="E23" s="4" t="s">
        <v>76</v>
      </c>
      <c r="F23" s="5">
        <v>44453</v>
      </c>
      <c r="G23" s="5">
        <v>44454</v>
      </c>
      <c r="H23" s="4">
        <v>1</v>
      </c>
      <c r="I23" s="4">
        <v>1</v>
      </c>
      <c r="J23" s="4">
        <v>1</v>
      </c>
      <c r="K23" s="4" t="s">
        <v>28</v>
      </c>
      <c r="L23" s="4">
        <v>218.18</v>
      </c>
      <c r="M23" s="4">
        <v>218.18</v>
      </c>
      <c r="N23" s="4" t="s">
        <v>77</v>
      </c>
      <c r="O23" s="4" t="s">
        <v>29</v>
      </c>
      <c r="P23" s="4" t="s">
        <v>30</v>
      </c>
      <c r="Q23" s="4">
        <v>0</v>
      </c>
      <c r="R23" s="6">
        <v>44453</v>
      </c>
      <c r="S23" s="5">
        <v>44469</v>
      </c>
      <c r="T23" s="4" t="s">
        <v>31</v>
      </c>
      <c r="U23" s="4">
        <v>218.18</v>
      </c>
      <c r="V23" s="4">
        <v>0</v>
      </c>
      <c r="W23" s="4">
        <v>0</v>
      </c>
      <c r="X23" s="4">
        <v>2253182</v>
      </c>
      <c r="Y23" s="4" t="s">
        <v>78</v>
      </c>
    </row>
    <row r="24" s="4" customFormat="1" spans="1:24">
      <c r="A24" s="4">
        <v>16284900007</v>
      </c>
      <c r="B24" s="4" t="s">
        <v>25</v>
      </c>
      <c r="C24" s="4" t="s">
        <v>26</v>
      </c>
      <c r="D24" s="4" t="s">
        <v>79</v>
      </c>
      <c r="E24" s="4" t="s">
        <v>80</v>
      </c>
      <c r="F24" s="5">
        <v>44453</v>
      </c>
      <c r="G24" s="5">
        <v>44454</v>
      </c>
      <c r="H24" s="4">
        <v>1</v>
      </c>
      <c r="I24" s="4">
        <v>1</v>
      </c>
      <c r="J24" s="4">
        <v>1</v>
      </c>
      <c r="K24" s="4" t="s">
        <v>28</v>
      </c>
      <c r="L24" s="4">
        <v>121.8</v>
      </c>
      <c r="M24" s="4">
        <v>121.8</v>
      </c>
      <c r="N24" s="4" t="s">
        <v>81</v>
      </c>
      <c r="O24" s="4" t="s">
        <v>29</v>
      </c>
      <c r="P24" s="4" t="s">
        <v>30</v>
      </c>
      <c r="Q24" s="4">
        <v>0</v>
      </c>
      <c r="R24" s="6">
        <v>44453</v>
      </c>
      <c r="S24" s="5">
        <v>44469</v>
      </c>
      <c r="T24" s="4" t="s">
        <v>31</v>
      </c>
      <c r="U24" s="4">
        <v>121.8</v>
      </c>
      <c r="V24" s="4">
        <v>0</v>
      </c>
      <c r="W24" s="4">
        <v>0</v>
      </c>
      <c r="X24" s="4">
        <v>2253436</v>
      </c>
    </row>
    <row r="25" s="4" customFormat="1" spans="1:25">
      <c r="A25" s="4">
        <v>16285296095</v>
      </c>
      <c r="B25" s="4" t="s">
        <v>25</v>
      </c>
      <c r="C25" s="4" t="s">
        <v>26</v>
      </c>
      <c r="D25" s="4" t="s">
        <v>82</v>
      </c>
      <c r="E25" s="4" t="s">
        <v>83</v>
      </c>
      <c r="F25" s="5">
        <v>44453</v>
      </c>
      <c r="G25" s="5">
        <v>44454</v>
      </c>
      <c r="H25" s="4">
        <v>1</v>
      </c>
      <c r="I25" s="4">
        <v>1</v>
      </c>
      <c r="J25" s="4">
        <v>1</v>
      </c>
      <c r="K25" s="4" t="s">
        <v>28</v>
      </c>
      <c r="L25" s="4">
        <v>226.82</v>
      </c>
      <c r="M25" s="4">
        <v>226.82</v>
      </c>
      <c r="N25" s="4" t="s">
        <v>84</v>
      </c>
      <c r="O25" s="4" t="s">
        <v>29</v>
      </c>
      <c r="P25" s="4" t="s">
        <v>30</v>
      </c>
      <c r="Q25" s="4">
        <v>0</v>
      </c>
      <c r="R25" s="6">
        <v>44453</v>
      </c>
      <c r="S25" s="5">
        <v>44469</v>
      </c>
      <c r="T25" s="4" t="s">
        <v>31</v>
      </c>
      <c r="U25" s="4">
        <v>226.82</v>
      </c>
      <c r="V25" s="4">
        <v>0</v>
      </c>
      <c r="W25" s="4">
        <v>0</v>
      </c>
      <c r="X25" s="4">
        <v>2253527</v>
      </c>
      <c r="Y25" s="4">
        <v>103861326214</v>
      </c>
    </row>
    <row r="26" s="4" customFormat="1" spans="1:23">
      <c r="A26" s="4">
        <v>16285819725</v>
      </c>
      <c r="B26" s="4" t="s">
        <v>25</v>
      </c>
      <c r="C26" s="4" t="s">
        <v>26</v>
      </c>
      <c r="D26" s="4" t="s">
        <v>85</v>
      </c>
      <c r="E26" s="4" t="s">
        <v>86</v>
      </c>
      <c r="F26" s="5">
        <v>44453</v>
      </c>
      <c r="G26" s="5">
        <v>44454</v>
      </c>
      <c r="H26" s="4">
        <v>1</v>
      </c>
      <c r="I26" s="4">
        <v>1</v>
      </c>
      <c r="J26" s="4">
        <v>1</v>
      </c>
      <c r="K26" s="4" t="s">
        <v>28</v>
      </c>
      <c r="L26" s="4">
        <v>117.74</v>
      </c>
      <c r="M26" s="4">
        <v>117.74</v>
      </c>
      <c r="N26" s="4" t="s">
        <v>87</v>
      </c>
      <c r="O26" s="4" t="s">
        <v>29</v>
      </c>
      <c r="P26" s="4" t="s">
        <v>30</v>
      </c>
      <c r="Q26" s="4">
        <v>0</v>
      </c>
      <c r="R26" s="6">
        <v>44453</v>
      </c>
      <c r="S26" s="5">
        <v>44469</v>
      </c>
      <c r="T26" s="4" t="s">
        <v>31</v>
      </c>
      <c r="U26" s="4">
        <v>117.74</v>
      </c>
      <c r="V26" s="4">
        <v>0</v>
      </c>
      <c r="W26" s="4">
        <v>0</v>
      </c>
    </row>
    <row r="27" s="4" customFormat="1" spans="1:25">
      <c r="A27" s="4">
        <v>16286060085</v>
      </c>
      <c r="B27" s="4" t="s">
        <v>25</v>
      </c>
      <c r="C27" s="4" t="s">
        <v>26</v>
      </c>
      <c r="D27" s="4" t="s">
        <v>88</v>
      </c>
      <c r="E27" s="4" t="s">
        <v>89</v>
      </c>
      <c r="F27" s="5">
        <v>44453</v>
      </c>
      <c r="G27" s="5">
        <v>44454</v>
      </c>
      <c r="H27" s="4">
        <v>1</v>
      </c>
      <c r="I27" s="4">
        <v>1</v>
      </c>
      <c r="J27" s="4">
        <v>1</v>
      </c>
      <c r="K27" s="4" t="s">
        <v>28</v>
      </c>
      <c r="L27" s="4">
        <v>199.38</v>
      </c>
      <c r="M27" s="4">
        <v>199.38</v>
      </c>
      <c r="N27" s="4" t="s">
        <v>90</v>
      </c>
      <c r="O27" s="4" t="s">
        <v>29</v>
      </c>
      <c r="P27" s="4" t="s">
        <v>30</v>
      </c>
      <c r="Q27" s="4">
        <v>0</v>
      </c>
      <c r="R27" s="6">
        <v>44453</v>
      </c>
      <c r="S27" s="5">
        <v>44469</v>
      </c>
      <c r="T27" s="4" t="s">
        <v>31</v>
      </c>
      <c r="U27" s="4">
        <v>199.38</v>
      </c>
      <c r="V27" s="4">
        <v>0</v>
      </c>
      <c r="W27" s="4">
        <v>0</v>
      </c>
      <c r="X27" s="4">
        <v>2253781</v>
      </c>
      <c r="Y27" s="4" t="s">
        <v>91</v>
      </c>
    </row>
    <row r="28" s="4" customFormat="1" spans="1:23">
      <c r="A28" s="4">
        <v>16287046881</v>
      </c>
      <c r="B28" s="4" t="s">
        <v>25</v>
      </c>
      <c r="C28" s="4" t="s">
        <v>26</v>
      </c>
      <c r="D28" s="4" t="s">
        <v>92</v>
      </c>
      <c r="E28" s="4"/>
      <c r="F28" s="5">
        <v>44453</v>
      </c>
      <c r="G28" s="5">
        <v>44454</v>
      </c>
      <c r="H28" s="4">
        <v>0</v>
      </c>
      <c r="I28" s="4">
        <v>1</v>
      </c>
      <c r="J28" s="4">
        <v>0</v>
      </c>
      <c r="K28" s="4" t="s">
        <v>28</v>
      </c>
      <c r="L28" s="4">
        <v>287.63</v>
      </c>
      <c r="M28" s="4">
        <v>287.63</v>
      </c>
      <c r="N28" s="4"/>
      <c r="O28" s="4" t="s">
        <v>29</v>
      </c>
      <c r="P28" s="4" t="s">
        <v>30</v>
      </c>
      <c r="Q28" s="4">
        <v>0</v>
      </c>
      <c r="R28" s="6">
        <v>44453</v>
      </c>
      <c r="S28" s="5">
        <v>44469</v>
      </c>
      <c r="T28" s="4" t="s">
        <v>31</v>
      </c>
      <c r="U28" s="4">
        <v>287.63</v>
      </c>
      <c r="V28" s="4">
        <v>0</v>
      </c>
      <c r="W2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3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4">
        <v>16182669390</v>
      </c>
      <c r="B2" s="5">
        <v>44453</v>
      </c>
      <c r="C2" s="5">
        <v>44454</v>
      </c>
      <c r="D2" s="4">
        <v>268.86</v>
      </c>
      <c r="E2" s="4" t="str">
        <f>VLOOKUP(A2,HOP!A:L,12,0)</f>
        <v>268.86</v>
      </c>
      <c r="F2" s="4" t="str">
        <f>VLOOKUP(A2,HOP!A:C,3,0)</f>
        <v>2239362</v>
      </c>
      <c r="G2" s="4">
        <f>D2-E2</f>
        <v>0</v>
      </c>
      <c r="H2" s="4" t="str">
        <f>$H$1&amp;F2</f>
        <v>，2239362</v>
      </c>
      <c r="I2" s="4" t="str">
        <f>VLOOKUP(A2,HOP!A:T,20,0)</f>
        <v>直连</v>
      </c>
    </row>
    <row r="3" s="4" customFormat="1" spans="1:9">
      <c r="A3" s="4">
        <v>16236271517</v>
      </c>
      <c r="B3" s="5">
        <v>44453</v>
      </c>
      <c r="C3" s="5">
        <v>44454</v>
      </c>
      <c r="D3" s="4">
        <v>269.22</v>
      </c>
      <c r="E3" s="4" t="str">
        <f>VLOOKUP(A3,HOP!A:L,12,0)</f>
        <v>269.22</v>
      </c>
      <c r="F3" s="4" t="str">
        <f>VLOOKUP(A3,HOP!A:C,3,0)</f>
        <v>2247171</v>
      </c>
      <c r="G3" s="4">
        <f>D3-E3</f>
        <v>0</v>
      </c>
      <c r="H3" s="4" t="str">
        <f>$H$1&amp;F3</f>
        <v>，2247171</v>
      </c>
      <c r="I3" s="4" t="str">
        <f>VLOOKUP(A3,HOP!A:T,20,0)</f>
        <v>直连</v>
      </c>
    </row>
    <row r="4" s="4" customFormat="1" hidden="1" spans="1:9">
      <c r="A4" s="4">
        <v>16252792717</v>
      </c>
      <c r="B4" s="5">
        <v>44452</v>
      </c>
      <c r="C4" s="5">
        <v>44454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16271460633</v>
      </c>
      <c r="B5" s="5">
        <v>44453</v>
      </c>
      <c r="C5" s="5">
        <v>44454</v>
      </c>
      <c r="D5" s="4">
        <v>183.42</v>
      </c>
      <c r="E5" s="4" t="str">
        <f>VLOOKUP(A5,HOP!A:L,12,0)</f>
        <v>183.42</v>
      </c>
      <c r="F5" s="4" t="str">
        <f>VLOOKUP(A5,HOP!A:C,3,0)</f>
        <v>2251825</v>
      </c>
      <c r="G5" s="4">
        <f>D5-E5</f>
        <v>0</v>
      </c>
      <c r="H5" s="4" t="str">
        <f>$H$1&amp;F5</f>
        <v>，2251825</v>
      </c>
      <c r="I5" s="4" t="str">
        <f>VLOOKUP(A5,HOP!A:T,20,0)</f>
        <v>直连</v>
      </c>
    </row>
    <row r="6" s="4" customFormat="1" spans="1:9">
      <c r="A6" s="4">
        <v>16275896637</v>
      </c>
      <c r="B6" s="5">
        <v>44453</v>
      </c>
      <c r="C6" s="5">
        <v>44454</v>
      </c>
      <c r="D6" s="4">
        <v>296.41</v>
      </c>
      <c r="E6" s="4" t="str">
        <f>VLOOKUP(A6,HOP!A:L,12,0)</f>
        <v>296.41</v>
      </c>
      <c r="F6" s="4" t="str">
        <f>VLOOKUP(A6,HOP!A:C,3,0)</f>
        <v>2252291</v>
      </c>
      <c r="G6" s="4">
        <f>D6-E6</f>
        <v>0</v>
      </c>
      <c r="H6" s="4" t="str">
        <f>$H$1&amp;F6</f>
        <v>，2252291</v>
      </c>
      <c r="I6" s="4" t="str">
        <f>VLOOKUP(A6,HOP!A:T,20,0)</f>
        <v>直连</v>
      </c>
    </row>
    <row r="7" s="4" customFormat="1" spans="1:9">
      <c r="A7" s="4">
        <v>16279175270</v>
      </c>
      <c r="B7" s="5">
        <v>44453</v>
      </c>
      <c r="C7" s="5">
        <v>44454</v>
      </c>
      <c r="D7" s="4">
        <v>131.95</v>
      </c>
      <c r="E7" s="4" t="str">
        <f>VLOOKUP(A7,HOP!A:L,12,0)</f>
        <v>131.95</v>
      </c>
      <c r="F7" s="4" t="str">
        <f>VLOOKUP(A7,HOP!A:C,3,0)</f>
        <v>2252586</v>
      </c>
      <c r="G7" s="4">
        <f>D7-E7</f>
        <v>0</v>
      </c>
      <c r="H7" s="4" t="str">
        <f>$H$1&amp;F7</f>
        <v>，2252586</v>
      </c>
      <c r="I7" s="4" t="str">
        <f>VLOOKUP(A7,HOP!A:T,20,0)</f>
        <v>直连</v>
      </c>
    </row>
    <row r="8" s="4" customFormat="1" hidden="1" spans="1:9">
      <c r="A8" s="4">
        <v>16280420721</v>
      </c>
      <c r="B8" s="5">
        <v>44453</v>
      </c>
      <c r="C8" s="5">
        <v>44454</v>
      </c>
      <c r="D8" s="4">
        <v>0</v>
      </c>
      <c r="E8" s="4" t="str">
        <f>VLOOKUP(A8,HOP!A:L,12,0)</f>
        <v>0.00</v>
      </c>
      <c r="F8" s="4" t="str">
        <f>VLOOKUP(A8,HOP!A:C,3,0)</f>
        <v>2252763</v>
      </c>
      <c r="G8" s="4">
        <f>D8-E8</f>
        <v>0</v>
      </c>
      <c r="H8" s="4" t="str">
        <f>$H$1&amp;F8</f>
        <v>，2252763</v>
      </c>
      <c r="I8" s="4" t="str">
        <f>VLOOKUP(A8,HOP!A:T,20,0)</f>
        <v>直连</v>
      </c>
    </row>
    <row r="9" s="4" customFormat="1" hidden="1" spans="1:9">
      <c r="A9" s="4">
        <v>16280424416</v>
      </c>
      <c r="B9" s="5">
        <v>44453</v>
      </c>
      <c r="C9" s="5">
        <v>44454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16280707529</v>
      </c>
      <c r="B10" s="5">
        <v>44453</v>
      </c>
      <c r="C10" s="5">
        <v>44454</v>
      </c>
      <c r="D10" s="4">
        <v>270.22</v>
      </c>
      <c r="E10" s="4" t="str">
        <f>VLOOKUP(A10,HOP!A:L,12,0)</f>
        <v>270.22</v>
      </c>
      <c r="F10" s="4" t="str">
        <f>VLOOKUP(A10,HOP!A:C,3,0)</f>
        <v>2252872</v>
      </c>
      <c r="G10" s="4">
        <f t="shared" ref="G10:G25" si="0">D10-E10</f>
        <v>0</v>
      </c>
      <c r="H10" s="4" t="str">
        <f t="shared" ref="H10:H25" si="1">$H$1&amp;F10</f>
        <v>，2252872</v>
      </c>
      <c r="I10" s="4" t="str">
        <f>VLOOKUP(A10,HOP!A:T,20,0)</f>
        <v>直连</v>
      </c>
    </row>
    <row r="11" s="4" customFormat="1" spans="1:9">
      <c r="A11" s="4">
        <v>16280727467</v>
      </c>
      <c r="B11" s="5">
        <v>44453</v>
      </c>
      <c r="C11" s="5">
        <v>44454</v>
      </c>
      <c r="D11" s="4">
        <v>164.1</v>
      </c>
      <c r="E11" s="4" t="str">
        <f>VLOOKUP(A11,HOP!A:L,12,0)</f>
        <v>164.10</v>
      </c>
      <c r="F11" s="4" t="str">
        <f>VLOOKUP(A11,HOP!A:C,3,0)</f>
        <v>2252878</v>
      </c>
      <c r="G11" s="4">
        <f t="shared" si="0"/>
        <v>0</v>
      </c>
      <c r="H11" s="4" t="str">
        <f t="shared" si="1"/>
        <v>，2252878</v>
      </c>
      <c r="I11" s="4" t="str">
        <f>VLOOKUP(A11,HOP!A:T,20,0)</f>
        <v>直连</v>
      </c>
    </row>
    <row r="12" s="4" customFormat="1" spans="1:9">
      <c r="A12" s="4">
        <v>16281045987</v>
      </c>
      <c r="B12" s="5">
        <v>44453</v>
      </c>
      <c r="C12" s="5">
        <v>44454</v>
      </c>
      <c r="D12" s="4">
        <v>131.95</v>
      </c>
      <c r="E12" s="4" t="str">
        <f>VLOOKUP(A12,HOP!A:L,12,0)</f>
        <v>131.95</v>
      </c>
      <c r="F12" s="4" t="str">
        <f>VLOOKUP(A12,HOP!A:C,3,0)</f>
        <v>2252975</v>
      </c>
      <c r="G12" s="4">
        <f t="shared" si="0"/>
        <v>0</v>
      </c>
      <c r="H12" s="4" t="str">
        <f t="shared" si="1"/>
        <v>，2252975</v>
      </c>
      <c r="I12" s="4" t="str">
        <f>VLOOKUP(A12,HOP!A:T,20,0)</f>
        <v>直连</v>
      </c>
    </row>
    <row r="13" s="4" customFormat="1" hidden="1" spans="1:9">
      <c r="A13" s="4">
        <v>16281105976</v>
      </c>
      <c r="B13" s="5">
        <v>44453</v>
      </c>
      <c r="C13" s="5">
        <v>44454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spans="1:9">
      <c r="A14" s="4">
        <v>16281276353</v>
      </c>
      <c r="B14" s="5">
        <v>44453</v>
      </c>
      <c r="C14" s="5">
        <v>44454</v>
      </c>
      <c r="D14" s="4">
        <v>236.78</v>
      </c>
      <c r="E14" s="4" t="str">
        <f>VLOOKUP(A14,HOP!A:L,12,0)</f>
        <v>236.78</v>
      </c>
      <c r="F14" s="4" t="str">
        <f>VLOOKUP(A14,HOP!A:C,3,0)</f>
        <v>2253029</v>
      </c>
      <c r="G14" s="4">
        <f>D14-E14</f>
        <v>0</v>
      </c>
      <c r="H14" s="4" t="str">
        <f>$H$1&amp;F14</f>
        <v>，2253029</v>
      </c>
      <c r="I14" s="4" t="str">
        <f>VLOOKUP(A14,HOP!A:T,20,0)</f>
        <v>直连</v>
      </c>
    </row>
    <row r="15" s="4" customFormat="1" spans="1:9">
      <c r="A15" s="4">
        <v>16281375252</v>
      </c>
      <c r="B15" s="5">
        <v>44453</v>
      </c>
      <c r="C15" s="5">
        <v>44454</v>
      </c>
      <c r="D15" s="4">
        <v>146.16</v>
      </c>
      <c r="E15" s="4" t="str">
        <f>VLOOKUP(A15,HOP!A:L,12,0)</f>
        <v>146.16</v>
      </c>
      <c r="F15" s="4" t="str">
        <f>VLOOKUP(A15,HOP!A:C,3,0)</f>
        <v>2253051</v>
      </c>
      <c r="G15" s="4">
        <f>D15-E15</f>
        <v>0</v>
      </c>
      <c r="H15" s="4" t="str">
        <f>$H$1&amp;F15</f>
        <v>，2253051</v>
      </c>
      <c r="I15" s="4" t="str">
        <f>VLOOKUP(A15,HOP!A:T,20,0)</f>
        <v>直连</v>
      </c>
    </row>
    <row r="16" s="4" customFormat="1" spans="1:9">
      <c r="A16" s="4">
        <v>16281504843</v>
      </c>
      <c r="B16" s="5">
        <v>44453</v>
      </c>
      <c r="C16" s="5">
        <v>44454</v>
      </c>
      <c r="D16" s="4">
        <v>994.14</v>
      </c>
      <c r="E16" s="4" t="str">
        <f>VLOOKUP(A16,HOP!A:L,12,0)</f>
        <v>994.14</v>
      </c>
      <c r="F16" s="4" t="str">
        <f>VLOOKUP(A16,HOP!A:C,3,0)</f>
        <v>2253075</v>
      </c>
      <c r="G16" s="4">
        <f>D16-E16</f>
        <v>0</v>
      </c>
      <c r="H16" s="4" t="str">
        <f>$H$1&amp;F16</f>
        <v>，2253075</v>
      </c>
      <c r="I16" s="4" t="str">
        <f>VLOOKUP(A16,HOP!A:T,20,0)</f>
        <v>直连</v>
      </c>
    </row>
    <row r="17" s="4" customFormat="1" hidden="1" spans="1:9">
      <c r="A17" s="4">
        <v>16281620854</v>
      </c>
      <c r="B17" s="5">
        <v>44453</v>
      </c>
      <c r="C17" s="5">
        <v>44454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spans="1:9">
      <c r="A18" s="4">
        <v>16283582089</v>
      </c>
      <c r="B18" s="5">
        <v>44453</v>
      </c>
      <c r="C18" s="5">
        <v>44454</v>
      </c>
      <c r="D18" s="4">
        <v>218.18</v>
      </c>
      <c r="E18" s="4" t="str">
        <f>VLOOKUP(A18,HOP!A:L,12,0)</f>
        <v>218.18</v>
      </c>
      <c r="F18" s="4" t="str">
        <f>VLOOKUP(A18,HOP!A:C,3,0)</f>
        <v>2253182</v>
      </c>
      <c r="G18" s="4">
        <f>D18-E18</f>
        <v>0</v>
      </c>
      <c r="H18" s="4" t="str">
        <f>$H$1&amp;F18</f>
        <v>，2253182</v>
      </c>
      <c r="I18" s="4" t="str">
        <f>VLOOKUP(A18,HOP!A:T,20,0)</f>
        <v>直连</v>
      </c>
    </row>
    <row r="19" s="4" customFormat="1" spans="1:9">
      <c r="A19" s="4">
        <v>16284900007</v>
      </c>
      <c r="B19" s="5">
        <v>44453</v>
      </c>
      <c r="C19" s="5">
        <v>44454</v>
      </c>
      <c r="D19" s="4">
        <v>121.8</v>
      </c>
      <c r="E19" s="4" t="str">
        <f>VLOOKUP(A19,HOP!A:L,12,0)</f>
        <v>121.80</v>
      </c>
      <c r="F19" s="4" t="str">
        <f>VLOOKUP(A19,HOP!A:C,3,0)</f>
        <v>2253436</v>
      </c>
      <c r="G19" s="4">
        <f>D19-E19</f>
        <v>0</v>
      </c>
      <c r="H19" s="4" t="str">
        <f>$H$1&amp;F19</f>
        <v>，2253436</v>
      </c>
      <c r="I19" s="4" t="str">
        <f>VLOOKUP(A19,HOP!A:T,20,0)</f>
        <v>直连</v>
      </c>
    </row>
    <row r="20" s="4" customFormat="1" spans="1:9">
      <c r="A20" s="4">
        <v>16285296095</v>
      </c>
      <c r="B20" s="5">
        <v>44453</v>
      </c>
      <c r="C20" s="5">
        <v>44454</v>
      </c>
      <c r="D20" s="4">
        <v>226.82</v>
      </c>
      <c r="E20" s="4" t="str">
        <f>VLOOKUP(A20,HOP!A:L,12,0)</f>
        <v>226.82</v>
      </c>
      <c r="F20" s="4" t="str">
        <f>VLOOKUP(A20,HOP!A:C,3,0)</f>
        <v>2253527</v>
      </c>
      <c r="G20" s="4">
        <f>D20-E20</f>
        <v>0</v>
      </c>
      <c r="H20" s="4" t="str">
        <f>$H$1&amp;F20</f>
        <v>，2253527</v>
      </c>
      <c r="I20" s="4" t="str">
        <f>VLOOKUP(A20,HOP!A:T,20,0)</f>
        <v>直连</v>
      </c>
    </row>
    <row r="21" s="4" customFormat="1" spans="1:9">
      <c r="A21" s="4">
        <v>16285819725</v>
      </c>
      <c r="B21" s="5">
        <v>44453</v>
      </c>
      <c r="C21" s="5">
        <v>44454</v>
      </c>
      <c r="D21" s="4">
        <v>117.74</v>
      </c>
      <c r="E21" s="4" t="str">
        <f>VLOOKUP(A21,HOP!A:L,12,0)</f>
        <v>117.74</v>
      </c>
      <c r="F21" s="4" t="str">
        <f>VLOOKUP(A21,HOP!A:C,3,0)</f>
        <v>2253661</v>
      </c>
      <c r="G21" s="4">
        <f>D21-E21</f>
        <v>0</v>
      </c>
      <c r="H21" s="4" t="str">
        <f>$H$1&amp;F21</f>
        <v>，2253661</v>
      </c>
      <c r="I21" s="4" t="str">
        <f>VLOOKUP(A21,HOP!A:T,20,0)</f>
        <v>直连</v>
      </c>
    </row>
    <row r="22" s="4" customFormat="1" spans="1:9">
      <c r="A22" s="4">
        <v>16286060085</v>
      </c>
      <c r="B22" s="5">
        <v>44453</v>
      </c>
      <c r="C22" s="5">
        <v>44454</v>
      </c>
      <c r="D22" s="4">
        <v>199.38</v>
      </c>
      <c r="E22" s="4" t="str">
        <f>VLOOKUP(A22,HOP!A:L,12,0)</f>
        <v>199.38</v>
      </c>
      <c r="F22" s="4" t="str">
        <f>VLOOKUP(A22,HOP!A:C,3,0)</f>
        <v>2253781</v>
      </c>
      <c r="G22" s="4">
        <f>D22-E22</f>
        <v>0</v>
      </c>
      <c r="H22" s="4" t="str">
        <f>$H$1&amp;F22</f>
        <v>，2253781</v>
      </c>
      <c r="I22" s="4" t="str">
        <f>VLOOKUP(A22,HOP!A:T,20,0)</f>
        <v>直连</v>
      </c>
    </row>
    <row r="23" s="4" customFormat="1" spans="1:9">
      <c r="A23" s="4">
        <v>16287046881</v>
      </c>
      <c r="B23" s="5">
        <v>44453</v>
      </c>
      <c r="C23" s="5">
        <v>44454</v>
      </c>
      <c r="D23" s="4">
        <v>287.63</v>
      </c>
      <c r="E23" s="4" t="str">
        <f>VLOOKUP(A23,HOP!A:L,12,0)</f>
        <v>287.63</v>
      </c>
      <c r="F23" s="4" t="str">
        <f>VLOOKUP(A23,HOP!A:C,3,0)</f>
        <v>2253815</v>
      </c>
      <c r="G23" s="4">
        <f>D23-E23</f>
        <v>0</v>
      </c>
      <c r="H23" s="4" t="str">
        <f>$H$1&amp;F23</f>
        <v>，2253815</v>
      </c>
      <c r="I23" s="4" t="str">
        <f>VLOOKUP(A23,HOP!A:T,20,0)</f>
        <v>直连</v>
      </c>
    </row>
    <row r="25" spans="4:4">
      <c r="D25" s="4">
        <f>SUM(D2:D24)</f>
        <v>4264.76</v>
      </c>
    </row>
    <row r="26" spans="4:4">
      <c r="D26" s="4" t="s">
        <v>94</v>
      </c>
    </row>
    <row r="29" spans="1:1">
      <c r="A29" s="4" t="s">
        <v>95</v>
      </c>
    </row>
    <row r="30" spans="1:1">
      <c r="A30" s="4" t="s">
        <v>96</v>
      </c>
    </row>
  </sheetData>
  <autoFilter ref="A1:XFD26">
    <filterColumn colId="3">
      <filters blank="1">
        <filter val="994.14"/>
        <filter val="131.95"/>
        <filter val="146.16"/>
        <filter val="218.18"/>
        <filter val="4264.76 CNY"/>
        <filter val="164.1"/>
        <filter val="269.22"/>
        <filter val="270.22"/>
        <filter val="287.63"/>
        <filter val="4264.76"/>
        <filter val="121.8"/>
        <filter val="117.74"/>
        <filter val="199.38"/>
        <filter val="236.78"/>
        <filter val="296.41"/>
        <filter val="183.42"/>
        <filter val="226.82"/>
        <filter val="268.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M28" sqref="M27:M2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</row>
    <row r="2" s="1" customFormat="1" spans="1:20">
      <c r="A2" s="3">
        <v>16182669390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</row>
    <row r="3" s="1" customFormat="1" spans="1:20">
      <c r="A3" s="3">
        <v>16236271517</v>
      </c>
      <c r="B3" s="1" t="s">
        <v>130</v>
      </c>
      <c r="C3" s="1" t="s">
        <v>131</v>
      </c>
      <c r="D3" s="1" t="s">
        <v>116</v>
      </c>
      <c r="E3" s="1" t="s">
        <v>132</v>
      </c>
      <c r="F3" s="1" t="s">
        <v>118</v>
      </c>
      <c r="G3" s="1" t="s">
        <v>119</v>
      </c>
      <c r="H3" s="1" t="s">
        <v>120</v>
      </c>
      <c r="I3" s="1" t="s">
        <v>133</v>
      </c>
      <c r="J3" s="1" t="s">
        <v>122</v>
      </c>
      <c r="K3" s="1" t="s">
        <v>133</v>
      </c>
      <c r="L3" s="1" t="s">
        <v>133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134</v>
      </c>
      <c r="R3" s="1" t="s">
        <v>127</v>
      </c>
      <c r="S3" s="1" t="s">
        <v>128</v>
      </c>
      <c r="T3" s="1" t="s">
        <v>129</v>
      </c>
    </row>
    <row r="4" s="1" customFormat="1" spans="1:20">
      <c r="A4" s="3">
        <v>16271460633</v>
      </c>
      <c r="B4" s="1" t="s">
        <v>135</v>
      </c>
      <c r="C4" s="1" t="s">
        <v>136</v>
      </c>
      <c r="D4" s="1" t="s">
        <v>137</v>
      </c>
      <c r="E4" s="1" t="s">
        <v>37</v>
      </c>
      <c r="F4" s="1" t="s">
        <v>118</v>
      </c>
      <c r="G4" s="1" t="s">
        <v>119</v>
      </c>
      <c r="H4" s="1" t="s">
        <v>120</v>
      </c>
      <c r="I4" s="1" t="s">
        <v>138</v>
      </c>
      <c r="J4" s="1" t="s">
        <v>122</v>
      </c>
      <c r="K4" s="1" t="s">
        <v>138</v>
      </c>
      <c r="L4" s="1" t="s">
        <v>138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139</v>
      </c>
      <c r="R4" s="1" t="s">
        <v>127</v>
      </c>
      <c r="S4" s="1" t="s">
        <v>128</v>
      </c>
      <c r="T4" s="1" t="s">
        <v>129</v>
      </c>
    </row>
    <row r="5" s="1" customFormat="1" spans="1:20">
      <c r="A5" s="3">
        <v>16275896637</v>
      </c>
      <c r="B5" s="1" t="s">
        <v>135</v>
      </c>
      <c r="C5" s="1" t="s">
        <v>140</v>
      </c>
      <c r="D5" s="1" t="s">
        <v>116</v>
      </c>
      <c r="E5" s="1" t="s">
        <v>141</v>
      </c>
      <c r="F5" s="1" t="s">
        <v>118</v>
      </c>
      <c r="G5" s="1" t="s">
        <v>119</v>
      </c>
      <c r="H5" s="1" t="s">
        <v>120</v>
      </c>
      <c r="I5" s="1" t="s">
        <v>142</v>
      </c>
      <c r="J5" s="1" t="s">
        <v>122</v>
      </c>
      <c r="K5" s="1" t="s">
        <v>142</v>
      </c>
      <c r="L5" s="1" t="s">
        <v>142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143</v>
      </c>
      <c r="R5" s="1" t="s">
        <v>127</v>
      </c>
      <c r="S5" s="1" t="s">
        <v>128</v>
      </c>
      <c r="T5" s="1" t="s">
        <v>129</v>
      </c>
    </row>
    <row r="6" s="1" customFormat="1" spans="1:20">
      <c r="A6" s="3">
        <v>16279175270</v>
      </c>
      <c r="B6" s="1" t="s">
        <v>135</v>
      </c>
      <c r="C6" s="1" t="s">
        <v>144</v>
      </c>
      <c r="D6" s="1" t="s">
        <v>145</v>
      </c>
      <c r="E6" s="1" t="s">
        <v>41</v>
      </c>
      <c r="F6" s="1" t="s">
        <v>118</v>
      </c>
      <c r="G6" s="1" t="s">
        <v>119</v>
      </c>
      <c r="H6" s="1" t="s">
        <v>120</v>
      </c>
      <c r="I6" s="1" t="s">
        <v>146</v>
      </c>
      <c r="J6" s="1" t="s">
        <v>122</v>
      </c>
      <c r="K6" s="1" t="s">
        <v>146</v>
      </c>
      <c r="L6" s="1" t="s">
        <v>146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147</v>
      </c>
      <c r="R6" s="1" t="s">
        <v>127</v>
      </c>
      <c r="S6" s="1" t="s">
        <v>128</v>
      </c>
      <c r="T6" s="1" t="s">
        <v>129</v>
      </c>
    </row>
    <row r="7" s="1" customFormat="1" spans="1:20">
      <c r="A7" s="3">
        <v>16280420721</v>
      </c>
      <c r="B7" s="1" t="s">
        <v>118</v>
      </c>
      <c r="C7" s="1" t="s">
        <v>148</v>
      </c>
      <c r="D7" s="1" t="s">
        <v>149</v>
      </c>
      <c r="E7" s="1" t="s">
        <v>44</v>
      </c>
      <c r="F7" s="1" t="s">
        <v>118</v>
      </c>
      <c r="G7" s="1" t="s">
        <v>119</v>
      </c>
      <c r="H7" s="1" t="s">
        <v>120</v>
      </c>
      <c r="I7" s="1" t="s">
        <v>124</v>
      </c>
      <c r="J7" s="1" t="s">
        <v>122</v>
      </c>
      <c r="K7" s="1" t="s">
        <v>124</v>
      </c>
      <c r="L7" s="1" t="s">
        <v>124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150</v>
      </c>
      <c r="R7" s="1" t="s">
        <v>127</v>
      </c>
      <c r="S7" s="1" t="s">
        <v>128</v>
      </c>
      <c r="T7" s="1" t="s">
        <v>129</v>
      </c>
    </row>
    <row r="8" s="1" customFormat="1" spans="1:20">
      <c r="A8" s="3">
        <v>16280707529</v>
      </c>
      <c r="B8" s="1" t="s">
        <v>118</v>
      </c>
      <c r="C8" s="1" t="s">
        <v>151</v>
      </c>
      <c r="D8" s="1" t="s">
        <v>152</v>
      </c>
      <c r="E8" s="1" t="s">
        <v>50</v>
      </c>
      <c r="F8" s="1" t="s">
        <v>118</v>
      </c>
      <c r="G8" s="1" t="s">
        <v>119</v>
      </c>
      <c r="H8" s="1" t="s">
        <v>120</v>
      </c>
      <c r="I8" s="1" t="s">
        <v>153</v>
      </c>
      <c r="J8" s="1" t="s">
        <v>122</v>
      </c>
      <c r="K8" s="1" t="s">
        <v>153</v>
      </c>
      <c r="L8" s="1" t="s">
        <v>153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154</v>
      </c>
      <c r="R8" s="1" t="s">
        <v>127</v>
      </c>
      <c r="S8" s="1" t="s">
        <v>128</v>
      </c>
      <c r="T8" s="1" t="s">
        <v>129</v>
      </c>
    </row>
    <row r="9" s="1" customFormat="1" spans="1:20">
      <c r="A9" s="3">
        <v>16280727467</v>
      </c>
      <c r="B9" s="1" t="s">
        <v>118</v>
      </c>
      <c r="C9" s="1" t="s">
        <v>155</v>
      </c>
      <c r="D9" s="1" t="s">
        <v>156</v>
      </c>
      <c r="E9" s="1" t="s">
        <v>54</v>
      </c>
      <c r="F9" s="1" t="s">
        <v>118</v>
      </c>
      <c r="G9" s="1" t="s">
        <v>119</v>
      </c>
      <c r="H9" s="1" t="s">
        <v>120</v>
      </c>
      <c r="I9" s="1" t="s">
        <v>157</v>
      </c>
      <c r="J9" s="1" t="s">
        <v>122</v>
      </c>
      <c r="K9" s="1" t="s">
        <v>157</v>
      </c>
      <c r="L9" s="1" t="s">
        <v>157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158</v>
      </c>
      <c r="R9" s="1" t="s">
        <v>127</v>
      </c>
      <c r="S9" s="1" t="s">
        <v>128</v>
      </c>
      <c r="T9" s="1" t="s">
        <v>129</v>
      </c>
    </row>
    <row r="10" s="1" customFormat="1" spans="1:20">
      <c r="A10" s="3">
        <v>16281045987</v>
      </c>
      <c r="B10" s="1" t="s">
        <v>118</v>
      </c>
      <c r="C10" s="1" t="s">
        <v>159</v>
      </c>
      <c r="D10" s="1" t="s">
        <v>160</v>
      </c>
      <c r="E10" s="1" t="s">
        <v>58</v>
      </c>
      <c r="F10" s="1" t="s">
        <v>118</v>
      </c>
      <c r="G10" s="1" t="s">
        <v>119</v>
      </c>
      <c r="H10" s="1" t="s">
        <v>120</v>
      </c>
      <c r="I10" s="1" t="s">
        <v>146</v>
      </c>
      <c r="J10" s="1" t="s">
        <v>122</v>
      </c>
      <c r="K10" s="1" t="s">
        <v>146</v>
      </c>
      <c r="L10" s="1" t="s">
        <v>146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161</v>
      </c>
      <c r="R10" s="1" t="s">
        <v>127</v>
      </c>
      <c r="S10" s="1" t="s">
        <v>128</v>
      </c>
      <c r="T10" s="1" t="s">
        <v>129</v>
      </c>
    </row>
    <row r="11" s="1" customFormat="1" spans="1:20">
      <c r="A11" s="3">
        <v>16281276353</v>
      </c>
      <c r="B11" s="1" t="s">
        <v>118</v>
      </c>
      <c r="C11" s="1" t="s">
        <v>162</v>
      </c>
      <c r="D11" s="1" t="s">
        <v>163</v>
      </c>
      <c r="E11" s="1" t="s">
        <v>64</v>
      </c>
      <c r="F11" s="1" t="s">
        <v>118</v>
      </c>
      <c r="G11" s="1" t="s">
        <v>119</v>
      </c>
      <c r="H11" s="1" t="s">
        <v>120</v>
      </c>
      <c r="I11" s="1" t="s">
        <v>164</v>
      </c>
      <c r="J11" s="1" t="s">
        <v>122</v>
      </c>
      <c r="K11" s="1" t="s">
        <v>164</v>
      </c>
      <c r="L11" s="1" t="s">
        <v>164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165</v>
      </c>
      <c r="R11" s="1" t="s">
        <v>127</v>
      </c>
      <c r="S11" s="1" t="s">
        <v>128</v>
      </c>
      <c r="T11" s="1" t="s">
        <v>129</v>
      </c>
    </row>
    <row r="12" s="1" customFormat="1" spans="1:20">
      <c r="A12" s="3">
        <v>16281375252</v>
      </c>
      <c r="B12" s="1" t="s">
        <v>118</v>
      </c>
      <c r="C12" s="1" t="s">
        <v>166</v>
      </c>
      <c r="D12" s="1" t="s">
        <v>167</v>
      </c>
      <c r="E12" s="1" t="s">
        <v>68</v>
      </c>
      <c r="F12" s="1" t="s">
        <v>118</v>
      </c>
      <c r="G12" s="1" t="s">
        <v>119</v>
      </c>
      <c r="H12" s="1" t="s">
        <v>120</v>
      </c>
      <c r="I12" s="1" t="s">
        <v>168</v>
      </c>
      <c r="J12" s="1" t="s">
        <v>122</v>
      </c>
      <c r="K12" s="1" t="s">
        <v>168</v>
      </c>
      <c r="L12" s="1" t="s">
        <v>168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169</v>
      </c>
      <c r="R12" s="1" t="s">
        <v>127</v>
      </c>
      <c r="S12" s="1" t="s">
        <v>128</v>
      </c>
      <c r="T12" s="1" t="s">
        <v>129</v>
      </c>
    </row>
    <row r="13" s="1" customFormat="1" spans="1:20">
      <c r="A13" s="3">
        <v>16281504843</v>
      </c>
      <c r="B13" s="1" t="s">
        <v>118</v>
      </c>
      <c r="C13" s="1" t="s">
        <v>170</v>
      </c>
      <c r="D13" s="1" t="s">
        <v>171</v>
      </c>
      <c r="E13" s="1" t="s">
        <v>172</v>
      </c>
      <c r="F13" s="1" t="s">
        <v>118</v>
      </c>
      <c r="G13" s="1" t="s">
        <v>119</v>
      </c>
      <c r="H13" s="1" t="s">
        <v>120</v>
      </c>
      <c r="I13" s="1" t="s">
        <v>173</v>
      </c>
      <c r="J13" s="1" t="s">
        <v>122</v>
      </c>
      <c r="K13" s="1" t="s">
        <v>173</v>
      </c>
      <c r="L13" s="1" t="s">
        <v>173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174</v>
      </c>
      <c r="R13" s="1" t="s">
        <v>127</v>
      </c>
      <c r="S13" s="1" t="s">
        <v>128</v>
      </c>
      <c r="T13" s="1" t="s">
        <v>129</v>
      </c>
    </row>
    <row r="14" s="1" customFormat="1" spans="1:20">
      <c r="A14" s="3">
        <v>16283582089</v>
      </c>
      <c r="B14" s="1" t="s">
        <v>118</v>
      </c>
      <c r="C14" s="1" t="s">
        <v>175</v>
      </c>
      <c r="D14" s="1" t="s">
        <v>176</v>
      </c>
      <c r="E14" s="1" t="s">
        <v>77</v>
      </c>
      <c r="F14" s="1" t="s">
        <v>118</v>
      </c>
      <c r="G14" s="1" t="s">
        <v>119</v>
      </c>
      <c r="H14" s="1" t="s">
        <v>120</v>
      </c>
      <c r="I14" s="1" t="s">
        <v>177</v>
      </c>
      <c r="J14" s="1" t="s">
        <v>122</v>
      </c>
      <c r="K14" s="1" t="s">
        <v>177</v>
      </c>
      <c r="L14" s="1" t="s">
        <v>177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178</v>
      </c>
      <c r="R14" s="1" t="s">
        <v>127</v>
      </c>
      <c r="S14" s="1" t="s">
        <v>128</v>
      </c>
      <c r="T14" s="1" t="s">
        <v>129</v>
      </c>
    </row>
    <row r="15" s="1" customFormat="1" spans="1:20">
      <c r="A15" s="3">
        <v>16284900007</v>
      </c>
      <c r="B15" s="1" t="s">
        <v>118</v>
      </c>
      <c r="C15" s="1" t="s">
        <v>179</v>
      </c>
      <c r="D15" s="1" t="s">
        <v>180</v>
      </c>
      <c r="E15" s="1" t="s">
        <v>81</v>
      </c>
      <c r="F15" s="1" t="s">
        <v>118</v>
      </c>
      <c r="G15" s="1" t="s">
        <v>119</v>
      </c>
      <c r="H15" s="1" t="s">
        <v>120</v>
      </c>
      <c r="I15" s="1" t="s">
        <v>181</v>
      </c>
      <c r="J15" s="1" t="s">
        <v>122</v>
      </c>
      <c r="K15" s="1" t="s">
        <v>181</v>
      </c>
      <c r="L15" s="1" t="s">
        <v>181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182</v>
      </c>
      <c r="R15" s="1" t="s">
        <v>127</v>
      </c>
      <c r="S15" s="1" t="s">
        <v>128</v>
      </c>
      <c r="T15" s="1" t="s">
        <v>129</v>
      </c>
    </row>
    <row r="16" s="1" customFormat="1" spans="1:20">
      <c r="A16" s="3">
        <v>16285296095</v>
      </c>
      <c r="B16" s="1" t="s">
        <v>118</v>
      </c>
      <c r="C16" s="1" t="s">
        <v>183</v>
      </c>
      <c r="D16" s="1" t="s">
        <v>184</v>
      </c>
      <c r="E16" s="1" t="s">
        <v>84</v>
      </c>
      <c r="F16" s="1" t="s">
        <v>118</v>
      </c>
      <c r="G16" s="1" t="s">
        <v>119</v>
      </c>
      <c r="H16" s="1" t="s">
        <v>120</v>
      </c>
      <c r="I16" s="1" t="s">
        <v>185</v>
      </c>
      <c r="J16" s="1" t="s">
        <v>122</v>
      </c>
      <c r="K16" s="1" t="s">
        <v>185</v>
      </c>
      <c r="L16" s="1" t="s">
        <v>185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186</v>
      </c>
      <c r="R16" s="1" t="s">
        <v>127</v>
      </c>
      <c r="S16" s="1" t="s">
        <v>128</v>
      </c>
      <c r="T16" s="1" t="s">
        <v>129</v>
      </c>
    </row>
    <row r="17" s="1" customFormat="1" spans="1:20">
      <c r="A17" s="3">
        <v>16285819725</v>
      </c>
      <c r="B17" s="1" t="s">
        <v>118</v>
      </c>
      <c r="C17" s="1" t="s">
        <v>187</v>
      </c>
      <c r="D17" s="1" t="s">
        <v>188</v>
      </c>
      <c r="E17" s="1" t="s">
        <v>87</v>
      </c>
      <c r="F17" s="1" t="s">
        <v>118</v>
      </c>
      <c r="G17" s="1" t="s">
        <v>119</v>
      </c>
      <c r="H17" s="1" t="s">
        <v>120</v>
      </c>
      <c r="I17" s="1" t="s">
        <v>189</v>
      </c>
      <c r="J17" s="1" t="s">
        <v>122</v>
      </c>
      <c r="K17" s="1" t="s">
        <v>189</v>
      </c>
      <c r="L17" s="1" t="s">
        <v>189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190</v>
      </c>
      <c r="R17" s="1" t="s">
        <v>127</v>
      </c>
      <c r="S17" s="1" t="s">
        <v>128</v>
      </c>
      <c r="T17" s="1" t="s">
        <v>129</v>
      </c>
    </row>
    <row r="18" s="1" customFormat="1" spans="1:20">
      <c r="A18" s="3">
        <v>16286060085</v>
      </c>
      <c r="B18" s="1" t="s">
        <v>118</v>
      </c>
      <c r="C18" s="1" t="s">
        <v>191</v>
      </c>
      <c r="D18" s="1" t="s">
        <v>192</v>
      </c>
      <c r="E18" s="1" t="s">
        <v>90</v>
      </c>
      <c r="F18" s="1" t="s">
        <v>118</v>
      </c>
      <c r="G18" s="1" t="s">
        <v>119</v>
      </c>
      <c r="H18" s="1" t="s">
        <v>120</v>
      </c>
      <c r="I18" s="1" t="s">
        <v>193</v>
      </c>
      <c r="J18" s="1" t="s">
        <v>122</v>
      </c>
      <c r="K18" s="1" t="s">
        <v>193</v>
      </c>
      <c r="L18" s="1" t="s">
        <v>193</v>
      </c>
      <c r="M18" s="1" t="s">
        <v>123</v>
      </c>
      <c r="N18" s="1" t="s">
        <v>123</v>
      </c>
      <c r="O18" s="1" t="s">
        <v>124</v>
      </c>
      <c r="P18" s="1" t="s">
        <v>125</v>
      </c>
      <c r="Q18" s="1" t="s">
        <v>194</v>
      </c>
      <c r="R18" s="1" t="s">
        <v>127</v>
      </c>
      <c r="S18" s="1" t="s">
        <v>128</v>
      </c>
      <c r="T18" s="1" t="s">
        <v>129</v>
      </c>
    </row>
    <row r="19" s="1" customFormat="1" spans="1:20">
      <c r="A19" s="3">
        <v>16287046881</v>
      </c>
      <c r="B19" s="1" t="s">
        <v>118</v>
      </c>
      <c r="C19" s="1" t="s">
        <v>195</v>
      </c>
      <c r="D19" s="1" t="s">
        <v>196</v>
      </c>
      <c r="E19" s="1" t="s">
        <v>197</v>
      </c>
      <c r="F19" s="1" t="s">
        <v>118</v>
      </c>
      <c r="G19" s="1" t="s">
        <v>119</v>
      </c>
      <c r="H19" s="1" t="s">
        <v>120</v>
      </c>
      <c r="I19" s="1" t="s">
        <v>198</v>
      </c>
      <c r="J19" s="1" t="s">
        <v>122</v>
      </c>
      <c r="K19" s="1" t="s">
        <v>198</v>
      </c>
      <c r="L19" s="1" t="s">
        <v>198</v>
      </c>
      <c r="M19" s="1" t="s">
        <v>123</v>
      </c>
      <c r="N19" s="1" t="s">
        <v>123</v>
      </c>
      <c r="O19" s="1" t="s">
        <v>124</v>
      </c>
      <c r="P19" s="1" t="s">
        <v>125</v>
      </c>
      <c r="Q19" s="1" t="s">
        <v>199</v>
      </c>
      <c r="R19" s="1" t="s">
        <v>127</v>
      </c>
      <c r="S19" s="1" t="s">
        <v>128</v>
      </c>
      <c r="T19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2021-09-30T02:45:14Z</dcterms:created>
  <dcterms:modified xsi:type="dcterms:W3CDTF">2021-09-30T03:32:52Z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0F6A50925379491FB2C6B3A83A4092CA</vt:lpwstr>
  </property>
  <property fmtid="{D5CDD505-2E9C-101B-9397-08002B2CF9AE}" pid="3" name="KSOProductBuildVer">
    <vt:lpwstr>2052-11.1.0.10938</vt:lpwstr>
  </property>
</Properties>
</file>