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<sst xmlns="http://schemas.openxmlformats.org/spreadsheetml/2006/main" count="760" uniqueCount="308">
  <si>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</si>
  <si>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</si>
  <si>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</si>
  <si>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</si>
  <si>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</si>
  <si>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</si>
  <si>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</si>
  <si>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</si>
  <si>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</si>
  <si>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</si>
  <si>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</si>
  <si>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</si>
  <si>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</si>
  <si>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</si>
  <si>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</si>
  <si>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</si>
  <si>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</si>
  <si>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</si>
  <si>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</si>
  <si>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</si>
  <si>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</si>
  <si>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</si>
  <si>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</si>
  <si>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</si>
  <si>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</si>
  <si>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</si>
  <si>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</si>
  <si>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[拉斯维加斯]OYO赌场酒店(OYO hotel and casino)(60493870)</t>
  </si>
  <si>
    <t>大道景两张双人床房&lt;不退款&gt;&lt;2人入住&gt;</t>
  </si>
  <si>
    <t>HKD</t>
  </si>
  <si>
    <t>bell/Brittnee</t>
  </si>
  <si>
    <t>CA13030210930HKD</t>
  </si>
  <si>
    <t>未提现</t>
  </si>
  <si>
    <t>携程开票</t>
  </si>
  <si>
    <t>[新奥尔良]纽奥良喜来登酒店(Sheraton New Orleans Hotel)(55478339)</t>
  </si>
  <si>
    <t>传统客房（1张特大床）&lt;不退款&gt;&lt;2人入住&gt;</t>
  </si>
  <si>
    <t>Thomas/Janiene Rene</t>
  </si>
  <si>
    <t>[纳什维尔]纳什维尔都市中心万豪春丘酒店(SpringHill Suites Nashville MetroCenter)(68026550)</t>
  </si>
  <si>
    <t>特大床套房带沙发床&lt;2人入住&gt;&lt;不退款&gt;&lt;早餐&gt;</t>
  </si>
  <si>
    <t>Houser/Emily JacLynne,Miller/Daniel Joseph</t>
  </si>
  <si>
    <t>[列日]酷洛内列日酒店(Hotel de La Couronne Liege)(55611797)</t>
  </si>
  <si>
    <t>双床房&lt;不退款&gt;&lt;2人入住&gt;</t>
  </si>
  <si>
    <t>Zandu/Chantal,Zandu/Chantal,Zandu/Chantal,Zandu/Chantal</t>
  </si>
  <si>
    <t>F-166691</t>
  </si>
  <si>
    <t>F-166692</t>
  </si>
  <si>
    <t>[华沙]华沙万豪酒店(Warsaw Marriott Hotel)(68027796)</t>
  </si>
  <si>
    <t>豪华特大床客房&lt;2人入住&gt;&lt;不退款&gt;&lt;早餐&gt;</t>
  </si>
  <si>
    <t>marian/yosef marian</t>
  </si>
  <si>
    <t>[费城]费城老城区万豪酒店(Philadelphia Marriott Old City)(60532379)</t>
  </si>
  <si>
    <t>特大床房&lt;不退款&gt;&lt;2人入住&gt;</t>
  </si>
  <si>
    <t>Shuirman/Andrea</t>
  </si>
  <si>
    <t>[纽约]纽约中央公园艾美酒店(Le Méridien New York, Central Park)(60467145)</t>
  </si>
  <si>
    <t>1卧室翻新中央公园特大床套房带沙发床&lt;不退款&gt;&lt;2人入住&gt;</t>
  </si>
  <si>
    <t>Zou/Jiapeng,Wang/Hong</t>
  </si>
  <si>
    <t>取消</t>
  </si>
  <si>
    <t>[圣地亚哥]拉潘西奥尼酒店(La Pensione Hotel)(70393743)</t>
  </si>
  <si>
    <t>客房1张大床&lt;2人入住&gt;&lt;不退款&gt;&lt;早餐&gt;</t>
  </si>
  <si>
    <t>Gonzalez/Gustavo,Hernandez Gonzalez/Flor</t>
  </si>
  <si>
    <t>阶梯</t>
  </si>
  <si>
    <t>[迪拜]迪拜弗兰克鲁丁特勒潘套房酒店(Treppan Hotel &amp; Suites by Fakhruddin)(57259181)</t>
  </si>
  <si>
    <t>一卧室套房&lt;不退款&gt;&lt;2人入住&gt;</t>
  </si>
  <si>
    <t>Khan/Muhammad Ayaz</t>
  </si>
  <si>
    <t>[凤凰城]凤凰城芳德瑞酒店(Found Re Phoenix)(55320709)</t>
  </si>
  <si>
    <t>标准间1特大床&lt;不退款&gt;&lt;2人入住&gt;</t>
  </si>
  <si>
    <t>Gomez/Marisa</t>
  </si>
  <si>
    <t>[阿伯丁]万豪阿伯丁酒店(Aberdeen Marriott Hotel)(68026536)</t>
  </si>
  <si>
    <t>豪华特大床房&lt;2人入住&gt;&lt;不退款&gt;&lt;早餐&gt;</t>
  </si>
  <si>
    <t>Innes/Jamie</t>
  </si>
  <si>
    <t>[霍赫陶努斯县]费尔肯斯坦傲途格精选大酒店(Falkenstein Grand, Autograph Collection)(55345979)</t>
  </si>
  <si>
    <t>园景经典特大床房&lt;2人入住&gt;&lt;不退款&gt;&lt;早餐&gt;</t>
  </si>
  <si>
    <t>Dr.Rietschel/Daniela</t>
  </si>
  <si>
    <t>[基辅]基辅市中心丽笙蓝标酒店(Radisson Blu Hotel, Kyiv City Centre)(77364033)</t>
  </si>
  <si>
    <t>第一层&lt;不退款&gt;&lt;2人入住&gt;</t>
  </si>
  <si>
    <t>Meredith/Melissa</t>
  </si>
  <si>
    <t>[华沙]莫克托夫铂金住宅公寓(Platinum Residence Mokotów)(55519545)</t>
  </si>
  <si>
    <t>开间&lt;不退款&gt;&lt;2人入住&gt;</t>
  </si>
  <si>
    <t>Xu/Ruihai</t>
  </si>
  <si>
    <t>[Isola]塞提雅布迪美爵酒店(Grand Mercure Bandung Setiabudi)(70391172)</t>
  </si>
  <si>
    <t>高级房&lt;2人入住&gt;&lt;不退款&gt;&lt;早餐&gt;</t>
  </si>
  <si>
    <t>yoppy/Yoppy</t>
  </si>
  <si>
    <t>[拉斯维加斯]拉斯维加斯威尼斯人—帕拉佐皇宫度假酒店(The Palazzo at The Venetian®)(55426442)</t>
  </si>
  <si>
    <t>奢华特大床套房&lt;不退款&gt;&lt;2人入住&gt;</t>
  </si>
  <si>
    <t>LUO/MENGTAO</t>
  </si>
  <si>
    <t>[奎松市]马尼拉奎松大东方酒店(Great Eastern Hotel Quezon City Manila)(55801147)</t>
  </si>
  <si>
    <t>高级房(双人床</t>
  </si>
  <si>
    <t>Montoya/Rundy</t>
  </si>
  <si>
    <t>[首尔]首尔斯坦福酒店(Stanford Hotel Seoul)(55439529)</t>
  </si>
  <si>
    <t>双人房&lt;不退款&gt;&lt;2人入住&gt;</t>
  </si>
  <si>
    <t>Lee/SangYun</t>
  </si>
  <si>
    <t>acknowledge</t>
  </si>
  <si>
    <t>[新加坡]新加坡京华酒店 (Staycation Approved)(Hotel Royal Singapore (Staycation Approved))(55465127)</t>
  </si>
  <si>
    <t>高级双人房&lt;不退款&gt;&lt;2人入住&gt;</t>
  </si>
  <si>
    <t>chua/mabella yu wei</t>
  </si>
  <si>
    <t>，</t>
  </si>
  <si>
    <t>本期扣款2544</t>
  </si>
  <si>
    <t>36337 HKD</t>
  </si>
  <si>
    <t>A210930141938481</t>
  </si>
  <si>
    <t>A210930142059481</t>
  </si>
  <si>
    <t>总计：36337HKD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</si>
  <si>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</si>
  <si>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</si>
  <si>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</si>
  <si>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</si>
  <si>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</si>
  <si>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</si>
  <si>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</si>
  <si>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</si>
  <si>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</si>
  <si>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</si>
  <si>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</si>
  <si>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</si>
  <si>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</si>
  <si>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</si>
  <si>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</si>
  <si>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</si>
  <si>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</si>
  <si>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2021-05-26</t>
  </si>
  <si>
    <t>2131826</t>
  </si>
  <si>
    <t>W亚特兰大酒店 - 中城区</t>
  </si>
  <si>
    <t>Leach Andrew</t>
  </si>
  <si>
    <t>2021-09-23</t>
  </si>
  <si>
    <t>2021-09-27</t>
  </si>
  <si>
    <t>退房日周结</t>
  </si>
  <si>
    <t>6915.41</t>
  </si>
  <si>
    <t>8358.00</t>
  </si>
  <si>
    <t>0</t>
  </si>
  <si>
    <t>0.00</t>
  </si>
  <si>
    <t>携程汇智国际直连</t>
  </si>
  <si>
    <t>2021-05-26 08:40:12</t>
  </si>
  <si>
    <t>否</t>
  </si>
  <si>
    <t>汇智国际旅游发展有限公司</t>
  </si>
  <si>
    <t>直连</t>
  </si>
  <si>
    <t>2021-06-24</t>
  </si>
  <si>
    <t>2169526</t>
  </si>
  <si>
    <t>四皇后赌场酒店</t>
  </si>
  <si>
    <t>Hudson Christopher</t>
  </si>
  <si>
    <t>2021-09-24</t>
  </si>
  <si>
    <t>3671.58</t>
  </si>
  <si>
    <t>4395.00</t>
  </si>
  <si>
    <t>1465.00</t>
  </si>
  <si>
    <t>-2929</t>
  </si>
  <si>
    <t>-2447</t>
  </si>
  <si>
    <t>2021-06-24 06:28:16</t>
  </si>
  <si>
    <t>2021-07-06</t>
  </si>
  <si>
    <t>2184959</t>
  </si>
  <si>
    <t>旧金山马奎斯联合广场万豪酒店</t>
  </si>
  <si>
    <t>Nguyen Phuong,Javate Marlon</t>
  </si>
  <si>
    <t>4979.45</t>
  </si>
  <si>
    <t>5972.00</t>
  </si>
  <si>
    <t>2021-07-06 07:54:48</t>
  </si>
  <si>
    <t>2021-09-07</t>
  </si>
  <si>
    <t>2246088</t>
  </si>
  <si>
    <t>Circa赌场酒店-仅限成人</t>
  </si>
  <si>
    <t>Dickerson Dani</t>
  </si>
  <si>
    <t>8729.16</t>
  </si>
  <si>
    <t>10488.00</t>
  </si>
  <si>
    <t>2021-09-07 13:11:29</t>
  </si>
  <si>
    <t>2246176</t>
  </si>
  <si>
    <t>庆州K酒店</t>
  </si>
  <si>
    <t>PARK YUJEONG</t>
  </si>
  <si>
    <t>2021-09-26</t>
  </si>
  <si>
    <t>586.77</t>
  </si>
  <si>
    <t>705.00</t>
  </si>
  <si>
    <t>2021-09-07 14:53:17</t>
  </si>
  <si>
    <t>2246593</t>
  </si>
  <si>
    <t>奥兰多世界中心万豪酒店</t>
  </si>
  <si>
    <t>Cervantes Luis,Cervantes Victor</t>
  </si>
  <si>
    <t>2021-09-22</t>
  </si>
  <si>
    <t>5454.06</t>
  </si>
  <si>
    <t>6553.00</t>
  </si>
  <si>
    <t>2021-09-07 20:18:31</t>
  </si>
  <si>
    <t>2021-09-09</t>
  </si>
  <si>
    <t>2248655</t>
  </si>
  <si>
    <t>丹佛樱桃溪万怡酒店</t>
  </si>
  <si>
    <t>Mathur Priyasha</t>
  </si>
  <si>
    <t>3085.62</t>
  </si>
  <si>
    <t>3706.00</t>
  </si>
  <si>
    <t>2021-09-09 23:03:35</t>
  </si>
  <si>
    <t>2021-09-10</t>
  </si>
  <si>
    <t>2248693</t>
  </si>
  <si>
    <t>法兰克福莱昂纳多皇家酒店</t>
  </si>
  <si>
    <t>Wellbrock Lars</t>
  </si>
  <si>
    <t>273.93</t>
  </si>
  <si>
    <t>329.00</t>
  </si>
  <si>
    <t>2021-09-10 00:05:22</t>
  </si>
  <si>
    <t>2021-09-13</t>
  </si>
  <si>
    <t>2251956</t>
  </si>
  <si>
    <t>泗水福朋喜来登酒店</t>
  </si>
  <si>
    <t>Gunawan Ferryanto</t>
  </si>
  <si>
    <t>2021-09-25</t>
  </si>
  <si>
    <t>688.98</t>
  </si>
  <si>
    <t>830.00</t>
  </si>
  <si>
    <t>2021-09-13 09:08:40</t>
  </si>
  <si>
    <t>2021-09-16</t>
  </si>
  <si>
    <t>2255768</t>
  </si>
  <si>
    <t>OYO赌场酒店</t>
  </si>
  <si>
    <t>bell Brittnee</t>
  </si>
  <si>
    <t>2352.92</t>
  </si>
  <si>
    <t>2841.00</t>
  </si>
  <si>
    <t>2021-09-16 18:30:34</t>
  </si>
  <si>
    <t>2021-09-17</t>
  </si>
  <si>
    <t>2256370</t>
  </si>
  <si>
    <t>新奥尔良喜来登酒店</t>
  </si>
  <si>
    <t>Thomas Janiene Rene</t>
  </si>
  <si>
    <t>2425.40</t>
  </si>
  <si>
    <t>2919.00</t>
  </si>
  <si>
    <t>2021-09-17 10:22:50</t>
  </si>
  <si>
    <t>2257361</t>
  </si>
  <si>
    <t>纳什维尔都市中心万豪春丘酒店</t>
  </si>
  <si>
    <t>Houser Emily JacLynne,Miller Daniel Joseph</t>
  </si>
  <si>
    <t>3498.92</t>
  </si>
  <si>
    <t>4211.00</t>
  </si>
  <si>
    <t>2021-09-17 23:26:49</t>
  </si>
  <si>
    <t>2021-09-19</t>
  </si>
  <si>
    <t>2259026</t>
  </si>
  <si>
    <t>列日德拉可洛尼酒店</t>
  </si>
  <si>
    <t>Zandu Chantal,Zandu Chantal,Zandu Chantal,Zandu Chantal</t>
  </si>
  <si>
    <t>2815.10</t>
  </si>
  <si>
    <t>3385.98</t>
  </si>
  <si>
    <t>2021-09-19 18:07:37</t>
  </si>
  <si>
    <t>2259160</t>
  </si>
  <si>
    <t>华沙万豪酒店</t>
  </si>
  <si>
    <t>marian yosef marian</t>
  </si>
  <si>
    <t>2184.09</t>
  </si>
  <si>
    <t>2627.00</t>
  </si>
  <si>
    <t>2021-09-19 20:27:33</t>
  </si>
  <si>
    <t>2021-09-20</t>
  </si>
  <si>
    <t>2259416</t>
  </si>
  <si>
    <t>费城老城区万豪酒店</t>
  </si>
  <si>
    <t>Shuirman Andrea</t>
  </si>
  <si>
    <t>6025.99</t>
  </si>
  <si>
    <t>7248.00</t>
  </si>
  <si>
    <t>2021-09-20 05:31:37</t>
  </si>
  <si>
    <t>2021-09-21</t>
  </si>
  <si>
    <t>2260153</t>
  </si>
  <si>
    <t>纽约中央公园艾美酒店</t>
  </si>
  <si>
    <t>Zou Jiapeng,Wang Hong</t>
  </si>
  <si>
    <t>2536.60</t>
  </si>
  <si>
    <t>3051.00</t>
  </si>
  <si>
    <t>-3050</t>
  </si>
  <si>
    <t>-2536</t>
  </si>
  <si>
    <t>2021-09-21 00:57:41</t>
  </si>
  <si>
    <t>2262452</t>
  </si>
  <si>
    <t>迪拜弗兰克鲁丁特勒潘套房酒店</t>
  </si>
  <si>
    <t>Khan Muhammad Ayaz</t>
  </si>
  <si>
    <t>1124.32</t>
  </si>
  <si>
    <t>1352.00</t>
  </si>
  <si>
    <t>2021-09-23 20:15:28</t>
  </si>
  <si>
    <t>2262769</t>
  </si>
  <si>
    <t>凤凰城 FOUND:RE 酒店</t>
  </si>
  <si>
    <t>Gomez Marisa</t>
  </si>
  <si>
    <t>4016.22</t>
  </si>
  <si>
    <t>4833.00</t>
  </si>
  <si>
    <t>2021-09-24 02:59:28</t>
  </si>
  <si>
    <t>2263775</t>
  </si>
  <si>
    <t>万豪阿伯丁酒店</t>
  </si>
  <si>
    <t>Innes Jamie</t>
  </si>
  <si>
    <t>1311.32</t>
  </si>
  <si>
    <t>1578.00</t>
  </si>
  <si>
    <t>2021-09-24 22:46:25</t>
  </si>
  <si>
    <t>2263783</t>
  </si>
  <si>
    <t>费尔肯斯坦凯宾斯基大酒店</t>
  </si>
  <si>
    <t>Dr.Rietschel Daniela</t>
  </si>
  <si>
    <t>1536.52</t>
  </si>
  <si>
    <t>1849.00</t>
  </si>
  <si>
    <t>2021-09-24 22:53:54</t>
  </si>
  <si>
    <t>2263955</t>
  </si>
  <si>
    <t>Radisson Blu</t>
  </si>
  <si>
    <t>Meredith Melissa</t>
  </si>
  <si>
    <t>2369.54</t>
  </si>
  <si>
    <t>2848.00</t>
  </si>
  <si>
    <t>2021-09-25 04:44:24</t>
  </si>
  <si>
    <t>2264451</t>
  </si>
  <si>
    <t>莫克托夫铂金住宅公寓</t>
  </si>
  <si>
    <t>Xu Ruihai</t>
  </si>
  <si>
    <t>338.62</t>
  </si>
  <si>
    <t>407.00</t>
  </si>
  <si>
    <t>2021-09-25 16:40:26</t>
  </si>
  <si>
    <t>2265076</t>
  </si>
  <si>
    <t>美爵万隆赛布酒店</t>
  </si>
  <si>
    <t>yoppy Yoppy</t>
  </si>
  <si>
    <t>386.88</t>
  </si>
  <si>
    <t>465.00</t>
  </si>
  <si>
    <t>2021-09-26 09:12:15</t>
  </si>
  <si>
    <t>2265204</t>
  </si>
  <si>
    <t>拉斯维加斯威尼斯人—帕拉佐皇宫度假酒店</t>
  </si>
  <si>
    <t>LUO MENGTAO</t>
  </si>
  <si>
    <t>728.00</t>
  </si>
  <si>
    <t>875.00</t>
  </si>
  <si>
    <t>2021-09-26 11:41:56</t>
  </si>
  <si>
    <t>2265300</t>
  </si>
  <si>
    <t>马尼拉奎松大东方酒店</t>
  </si>
  <si>
    <t>Montoya Rundy</t>
  </si>
  <si>
    <t>298.69</t>
  </si>
  <si>
    <t>359.00</t>
  </si>
  <si>
    <t>2021-09-26 13:15:52</t>
  </si>
  <si>
    <t>2265313</t>
  </si>
  <si>
    <t>首尔斯坦福酒店</t>
  </si>
  <si>
    <t>Lee SangYun</t>
  </si>
  <si>
    <t>472.58</t>
  </si>
  <si>
    <t>568.00</t>
  </si>
  <si>
    <t>2021-09-26 13:30:19</t>
  </si>
  <si>
    <t>2265719</t>
  </si>
  <si>
    <t>新加坡京华酒店</t>
  </si>
  <si>
    <t>chua mabella yu wei</t>
  </si>
  <si>
    <t>428.48</t>
  </si>
  <si>
    <t>515.00</t>
  </si>
  <si>
    <t>2021-09-26 21:06:49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</si>
</sst>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2" fillId="16" borderId="1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16299615465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44463</v>
      </c>
      <c r="G2" s="5">
        <v>44466</v>
      </c>
      <c r="H2" s="4">
        <v>1</v>
      </c>
      <c r="I2" s="4">
        <v>3</v>
      </c>
      <c r="J2" s="4">
        <v>3</v>
      </c>
      <c r="K2" s="4" t="s">
        <v>29</v>
      </c>
      <c r="L2" s="4">
        <v>2841</v>
      </c>
      <c r="M2" s="4">
        <v>2841</v>
      </c>
      <c r="N2" s="4" t="s">
        <v>30</v>
      </c>
      <c r="O2" s="4" t="s">
        <v>31</v>
      </c>
      <c r="P2" s="4" t="s">
        <v>32</v>
      </c>
      <c r="Q2" s="4">
        <v>0</v>
      </c>
      <c r="R2" s="6">
        <v>44455</v>
      </c>
      <c r="S2" s="5">
        <v>44469</v>
      </c>
      <c r="T2" s="4" t="s">
        <v>33</v>
      </c>
      <c r="U2" s="4">
        <v>2841</v>
      </c>
      <c r="V2" s="4">
        <v>0</v>
      </c>
      <c r="W2" s="4">
        <v>0</v>
      </c>
      <c r="X2" s="4">
        <v>2255768</v>
      </c>
      <c r="Y2" s="4">
        <v>199680</v>
      </c>
    </row>
    <row r="3" s="4" customFormat="1" spans="1:25">
      <c r="A3" s="4">
        <v>16302937990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44463</v>
      </c>
      <c r="G3" s="5">
        <v>44466</v>
      </c>
      <c r="H3" s="4">
        <v>1</v>
      </c>
      <c r="I3" s="4">
        <v>3</v>
      </c>
      <c r="J3" s="4">
        <v>3</v>
      </c>
      <c r="K3" s="4" t="s">
        <v>29</v>
      </c>
      <c r="L3" s="4">
        <v>2919</v>
      </c>
      <c r="M3" s="4">
        <v>2919</v>
      </c>
      <c r="N3" s="4" t="s">
        <v>36</v>
      </c>
      <c r="O3" s="4" t="s">
        <v>31</v>
      </c>
      <c r="P3" s="4" t="s">
        <v>32</v>
      </c>
      <c r="Q3" s="4">
        <v>0</v>
      </c>
      <c r="R3" s="6">
        <v>44456</v>
      </c>
      <c r="S3" s="5">
        <v>44469</v>
      </c>
      <c r="T3" s="4" t="s">
        <v>33</v>
      </c>
      <c r="U3" s="4">
        <v>2919</v>
      </c>
      <c r="V3" s="4">
        <v>0</v>
      </c>
      <c r="W3" s="4">
        <v>0</v>
      </c>
      <c r="X3" s="4"/>
      <c r="Y3" s="4">
        <v>86910114</v>
      </c>
    </row>
    <row r="4" s="4" customFormat="1" spans="1:25">
      <c r="A4" s="4">
        <v>16309421474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44463</v>
      </c>
      <c r="G4" s="5">
        <v>44466</v>
      </c>
      <c r="H4" s="4">
        <v>1</v>
      </c>
      <c r="I4" s="4">
        <v>3</v>
      </c>
      <c r="J4" s="4">
        <v>3</v>
      </c>
      <c r="K4" s="4" t="s">
        <v>29</v>
      </c>
      <c r="L4" s="4">
        <v>4211</v>
      </c>
      <c r="M4" s="4">
        <v>4211</v>
      </c>
      <c r="N4" s="4" t="s">
        <v>39</v>
      </c>
      <c r="O4" s="4" t="s">
        <v>31</v>
      </c>
      <c r="P4" s="4" t="s">
        <v>32</v>
      </c>
      <c r="Q4" s="4">
        <v>0</v>
      </c>
      <c r="R4" s="6">
        <v>44456</v>
      </c>
      <c r="S4" s="5">
        <v>44469</v>
      </c>
      <c r="T4" s="4" t="s">
        <v>33</v>
      </c>
      <c r="U4" s="4">
        <v>4211</v>
      </c>
      <c r="V4" s="4">
        <v>0</v>
      </c>
      <c r="W4" s="4">
        <v>0</v>
      </c>
      <c r="X4" s="4"/>
      <c r="Y4" s="4">
        <v>87281582</v>
      </c>
    </row>
    <row r="5" s="4" customFormat="1" spans="1:26">
      <c r="A5" s="4">
        <v>16320715072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44463</v>
      </c>
      <c r="G5" s="5">
        <v>44466</v>
      </c>
      <c r="H5" s="4">
        <v>2</v>
      </c>
      <c r="I5" s="4">
        <v>3</v>
      </c>
      <c r="J5" s="4">
        <v>6</v>
      </c>
      <c r="K5" s="4" t="s">
        <v>29</v>
      </c>
      <c r="L5" s="4">
        <v>3386</v>
      </c>
      <c r="M5" s="4">
        <v>3386</v>
      </c>
      <c r="N5" s="4" t="s">
        <v>42</v>
      </c>
      <c r="O5" s="4" t="s">
        <v>31</v>
      </c>
      <c r="P5" s="4" t="s">
        <v>32</v>
      </c>
      <c r="Q5" s="4">
        <v>0</v>
      </c>
      <c r="R5" s="6">
        <v>44458</v>
      </c>
      <c r="S5" s="5">
        <v>44469</v>
      </c>
      <c r="T5" s="4" t="s">
        <v>33</v>
      </c>
      <c r="U5" s="4">
        <v>3386</v>
      </c>
      <c r="V5" s="4">
        <v>0</v>
      </c>
      <c r="W5" s="4">
        <v>0</v>
      </c>
      <c r="X5" s="4">
        <v>2259026</v>
      </c>
      <c r="Y5" s="4" t="s">
        <v>43</v>
      </c>
      <c r="Z5" s="4" t="s">
        <v>44</v>
      </c>
    </row>
    <row r="6" s="4" customFormat="1" spans="1:25">
      <c r="A6" s="4">
        <v>16321435452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44463</v>
      </c>
      <c r="G6" s="5">
        <v>44466</v>
      </c>
      <c r="H6" s="4">
        <v>1</v>
      </c>
      <c r="I6" s="4">
        <v>3</v>
      </c>
      <c r="J6" s="4">
        <v>3</v>
      </c>
      <c r="K6" s="4" t="s">
        <v>29</v>
      </c>
      <c r="L6" s="4">
        <v>2627</v>
      </c>
      <c r="M6" s="4">
        <v>2627</v>
      </c>
      <c r="N6" s="4" t="s">
        <v>47</v>
      </c>
      <c r="O6" s="4" t="s">
        <v>31</v>
      </c>
      <c r="P6" s="4" t="s">
        <v>32</v>
      </c>
      <c r="Q6" s="4">
        <v>0</v>
      </c>
      <c r="R6" s="6">
        <v>44458</v>
      </c>
      <c r="S6" s="5">
        <v>44469</v>
      </c>
      <c r="T6" s="4" t="s">
        <v>33</v>
      </c>
      <c r="U6" s="4">
        <v>2627</v>
      </c>
      <c r="V6" s="4">
        <v>0</v>
      </c>
      <c r="W6" s="4">
        <v>0</v>
      </c>
      <c r="X6" s="4">
        <v>2259160</v>
      </c>
      <c r="Y6" s="4">
        <v>88577978</v>
      </c>
    </row>
    <row r="7" s="4" customFormat="1" spans="1:25">
      <c r="A7" s="4">
        <v>16324428108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44462</v>
      </c>
      <c r="G7" s="5">
        <v>44466</v>
      </c>
      <c r="H7" s="4">
        <v>1</v>
      </c>
      <c r="I7" s="4">
        <v>4</v>
      </c>
      <c r="J7" s="4">
        <v>4</v>
      </c>
      <c r="K7" s="4" t="s">
        <v>29</v>
      </c>
      <c r="L7" s="4">
        <v>7248</v>
      </c>
      <c r="M7" s="4">
        <v>7248</v>
      </c>
      <c r="N7" s="4" t="s">
        <v>50</v>
      </c>
      <c r="O7" s="4" t="s">
        <v>31</v>
      </c>
      <c r="P7" s="4" t="s">
        <v>32</v>
      </c>
      <c r="Q7" s="4">
        <v>0</v>
      </c>
      <c r="R7" s="6">
        <v>44459</v>
      </c>
      <c r="S7" s="5">
        <v>44469</v>
      </c>
      <c r="T7" s="4" t="s">
        <v>33</v>
      </c>
      <c r="U7" s="4">
        <v>7248</v>
      </c>
      <c r="V7" s="4">
        <v>0</v>
      </c>
      <c r="W7" s="4">
        <v>0</v>
      </c>
      <c r="X7" s="4">
        <v>2259416</v>
      </c>
      <c r="Y7" s="4">
        <v>88856002</v>
      </c>
    </row>
    <row r="8" s="4" customFormat="1" spans="1:25">
      <c r="A8" s="4">
        <v>16330603974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44465</v>
      </c>
      <c r="G8" s="5">
        <v>44466</v>
      </c>
      <c r="H8" s="4">
        <v>1</v>
      </c>
      <c r="I8" s="4">
        <v>1</v>
      </c>
      <c r="J8" s="4">
        <v>1</v>
      </c>
      <c r="K8" s="4" t="s">
        <v>29</v>
      </c>
      <c r="L8" s="4">
        <v>3051</v>
      </c>
      <c r="M8" s="4">
        <v>3051</v>
      </c>
      <c r="N8" s="4" t="s">
        <v>53</v>
      </c>
      <c r="O8" s="4" t="s">
        <v>31</v>
      </c>
      <c r="P8" s="4" t="s">
        <v>32</v>
      </c>
      <c r="Q8" s="4">
        <v>0</v>
      </c>
      <c r="R8" s="6">
        <v>44460</v>
      </c>
      <c r="S8" s="5">
        <v>44469</v>
      </c>
      <c r="T8" s="4" t="s">
        <v>33</v>
      </c>
      <c r="U8" s="4">
        <v>3051</v>
      </c>
      <c r="V8" s="4">
        <v>0</v>
      </c>
      <c r="W8" s="4">
        <v>0</v>
      </c>
      <c r="X8" s="4">
        <v>2260153</v>
      </c>
      <c r="Y8" s="4">
        <v>89483013</v>
      </c>
    </row>
    <row r="9" s="4" customFormat="1" spans="1:25">
      <c r="A9" s="4">
        <v>16330603974</v>
      </c>
      <c r="B9" s="4" t="s">
        <v>25</v>
      </c>
      <c r="C9" s="4" t="s">
        <v>54</v>
      </c>
      <c r="D9" s="4" t="s">
        <v>51</v>
      </c>
      <c r="E9" s="4" t="s">
        <v>52</v>
      </c>
      <c r="F9" s="5">
        <v>44465</v>
      </c>
      <c r="G9" s="5">
        <v>44466</v>
      </c>
      <c r="H9" s="4">
        <v>1</v>
      </c>
      <c r="I9" s="4">
        <v>1</v>
      </c>
      <c r="J9" s="4">
        <v>1</v>
      </c>
      <c r="K9" s="4" t="s">
        <v>29</v>
      </c>
      <c r="L9" s="4">
        <v>-3051</v>
      </c>
      <c r="M9" s="4">
        <v>-3051</v>
      </c>
      <c r="N9" s="4" t="s">
        <v>53</v>
      </c>
      <c r="O9" s="4" t="s">
        <v>31</v>
      </c>
      <c r="P9" s="4" t="s">
        <v>32</v>
      </c>
      <c r="Q9" s="4">
        <v>0</v>
      </c>
      <c r="R9" s="6">
        <v>44460</v>
      </c>
      <c r="S9" s="5">
        <v>44469</v>
      </c>
      <c r="T9" s="4" t="s">
        <v>33</v>
      </c>
      <c r="U9" s="4">
        <v>-3051</v>
      </c>
      <c r="V9" s="4">
        <v>0</v>
      </c>
      <c r="W9" s="4">
        <v>0</v>
      </c>
      <c r="X9" s="4">
        <v>2260153</v>
      </c>
      <c r="Y9" s="4">
        <v>89483013</v>
      </c>
    </row>
    <row r="10" s="4" customFormat="1" spans="1:23">
      <c r="A10" s="4">
        <v>15794090467</v>
      </c>
      <c r="B10" s="4" t="s">
        <v>25</v>
      </c>
      <c r="C10" s="4" t="s">
        <v>54</v>
      </c>
      <c r="D10" s="4" t="s">
        <v>55</v>
      </c>
      <c r="E10" s="4" t="s">
        <v>56</v>
      </c>
      <c r="F10" s="5">
        <v>44463</v>
      </c>
      <c r="G10" s="5">
        <v>44466</v>
      </c>
      <c r="H10" s="4">
        <v>1</v>
      </c>
      <c r="I10" s="4">
        <v>3</v>
      </c>
      <c r="J10" s="4">
        <v>3</v>
      </c>
      <c r="K10" s="4" t="s">
        <v>29</v>
      </c>
      <c r="L10" s="4">
        <v>-2544</v>
      </c>
      <c r="M10" s="4">
        <v>-2544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44391</v>
      </c>
      <c r="S10" s="5">
        <v>44469</v>
      </c>
      <c r="T10" s="4" t="s">
        <v>33</v>
      </c>
      <c r="U10" s="4">
        <v>-2544</v>
      </c>
      <c r="V10" s="4">
        <v>0</v>
      </c>
      <c r="W10" s="4">
        <v>0</v>
      </c>
    </row>
    <row r="11" s="4" customFormat="1" spans="1:23">
      <c r="A11" s="4">
        <v>15794090467</v>
      </c>
      <c r="B11" s="4" t="s">
        <v>25</v>
      </c>
      <c r="C11" s="4" t="s">
        <v>58</v>
      </c>
      <c r="D11" s="4" t="s">
        <v>55</v>
      </c>
      <c r="E11" s="4" t="s">
        <v>56</v>
      </c>
      <c r="F11" s="5">
        <v>44463</v>
      </c>
      <c r="G11" s="5">
        <v>44466</v>
      </c>
      <c r="H11" s="4">
        <v>1</v>
      </c>
      <c r="I11" s="4">
        <v>3</v>
      </c>
      <c r="J11" s="4">
        <v>3</v>
      </c>
      <c r="K11" s="4" t="s">
        <v>29</v>
      </c>
      <c r="L11" s="4">
        <v>0</v>
      </c>
      <c r="M11" s="4">
        <v>0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44391</v>
      </c>
      <c r="S11" s="5">
        <v>44469</v>
      </c>
      <c r="T11" s="4" t="s">
        <v>33</v>
      </c>
      <c r="U11" s="4">
        <v>0</v>
      </c>
      <c r="V11" s="4">
        <v>0</v>
      </c>
      <c r="W11" s="4">
        <v>0</v>
      </c>
    </row>
    <row r="12" s="4" customFormat="1" spans="1:24">
      <c r="A12" s="4">
        <v>16349525217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44464</v>
      </c>
      <c r="G12" s="5">
        <v>44466</v>
      </c>
      <c r="H12" s="4">
        <v>1</v>
      </c>
      <c r="I12" s="4">
        <v>2</v>
      </c>
      <c r="J12" s="4">
        <v>2</v>
      </c>
      <c r="K12" s="4" t="s">
        <v>29</v>
      </c>
      <c r="L12" s="4">
        <v>1352</v>
      </c>
      <c r="M12" s="4">
        <v>1352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44462</v>
      </c>
      <c r="S12" s="5">
        <v>44469</v>
      </c>
      <c r="T12" s="4" t="s">
        <v>33</v>
      </c>
      <c r="U12" s="4">
        <v>1352</v>
      </c>
      <c r="V12" s="4">
        <v>0</v>
      </c>
      <c r="W12" s="4">
        <v>0</v>
      </c>
      <c r="X12" s="4">
        <v>2262452</v>
      </c>
    </row>
    <row r="13" s="4" customFormat="1" spans="1:24">
      <c r="A13" s="4">
        <v>16353720031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44463</v>
      </c>
      <c r="G13" s="5">
        <v>44466</v>
      </c>
      <c r="H13" s="4">
        <v>1</v>
      </c>
      <c r="I13" s="4">
        <v>3</v>
      </c>
      <c r="J13" s="4">
        <v>3</v>
      </c>
      <c r="K13" s="4" t="s">
        <v>29</v>
      </c>
      <c r="L13" s="4">
        <v>4833</v>
      </c>
      <c r="M13" s="4">
        <v>4833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44463</v>
      </c>
      <c r="S13" s="5">
        <v>44469</v>
      </c>
      <c r="T13" s="4" t="s">
        <v>33</v>
      </c>
      <c r="U13" s="4">
        <v>4833</v>
      </c>
      <c r="V13" s="4">
        <v>0</v>
      </c>
      <c r="W13" s="4">
        <v>0</v>
      </c>
      <c r="X13" s="4">
        <v>2262769</v>
      </c>
    </row>
    <row r="14" s="4" customFormat="1" spans="1:25">
      <c r="A14" s="4">
        <v>16360906940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44463</v>
      </c>
      <c r="G14" s="5">
        <v>44466</v>
      </c>
      <c r="H14" s="4">
        <v>1</v>
      </c>
      <c r="I14" s="4">
        <v>3</v>
      </c>
      <c r="J14" s="4">
        <v>3</v>
      </c>
      <c r="K14" s="4" t="s">
        <v>29</v>
      </c>
      <c r="L14" s="4">
        <v>1578</v>
      </c>
      <c r="M14" s="4">
        <v>1578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44463</v>
      </c>
      <c r="S14" s="5">
        <v>44469</v>
      </c>
      <c r="T14" s="4" t="s">
        <v>33</v>
      </c>
      <c r="U14" s="4">
        <v>1578</v>
      </c>
      <c r="V14" s="4">
        <v>0</v>
      </c>
      <c r="W14" s="4">
        <v>0</v>
      </c>
      <c r="X14" s="4">
        <v>2263775</v>
      </c>
      <c r="Y14" s="4">
        <v>93400324</v>
      </c>
    </row>
    <row r="15" s="4" customFormat="1" spans="1:25">
      <c r="A15" s="4">
        <v>16360930553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44465</v>
      </c>
      <c r="G15" s="5">
        <v>44466</v>
      </c>
      <c r="H15" s="4">
        <v>1</v>
      </c>
      <c r="I15" s="4">
        <v>1</v>
      </c>
      <c r="J15" s="4">
        <v>1</v>
      </c>
      <c r="K15" s="4" t="s">
        <v>29</v>
      </c>
      <c r="L15" s="4">
        <v>1849</v>
      </c>
      <c r="M15" s="4">
        <v>1849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44463</v>
      </c>
      <c r="S15" s="5">
        <v>44469</v>
      </c>
      <c r="T15" s="4" t="s">
        <v>33</v>
      </c>
      <c r="U15" s="4">
        <v>1849</v>
      </c>
      <c r="V15" s="4">
        <v>0</v>
      </c>
      <c r="W15" s="4">
        <v>0</v>
      </c>
      <c r="X15" s="4"/>
      <c r="Y15" s="4">
        <v>93408044</v>
      </c>
    </row>
    <row r="16" s="4" customFormat="1" spans="1:23">
      <c r="A16" s="4">
        <v>16363863212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44464</v>
      </c>
      <c r="G16" s="5">
        <v>44466</v>
      </c>
      <c r="H16" s="4">
        <v>1</v>
      </c>
      <c r="I16" s="4">
        <v>2</v>
      </c>
      <c r="J16" s="4">
        <v>2</v>
      </c>
      <c r="K16" s="4" t="s">
        <v>29</v>
      </c>
      <c r="L16" s="4">
        <v>2848</v>
      </c>
      <c r="M16" s="4">
        <v>2848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44464</v>
      </c>
      <c r="S16" s="5">
        <v>44469</v>
      </c>
      <c r="T16" s="4" t="s">
        <v>33</v>
      </c>
      <c r="U16" s="4">
        <v>2848</v>
      </c>
      <c r="V16" s="4">
        <v>0</v>
      </c>
      <c r="W16" s="4">
        <v>0</v>
      </c>
    </row>
    <row r="17" s="4" customFormat="1" spans="1:23">
      <c r="A17" s="4">
        <v>16366465649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44465</v>
      </c>
      <c r="G17" s="5">
        <v>44466</v>
      </c>
      <c r="H17" s="4">
        <v>1</v>
      </c>
      <c r="I17" s="4">
        <v>1</v>
      </c>
      <c r="J17" s="4">
        <v>1</v>
      </c>
      <c r="K17" s="4" t="s">
        <v>29</v>
      </c>
      <c r="L17" s="4">
        <v>407</v>
      </c>
      <c r="M17" s="4">
        <v>407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44464</v>
      </c>
      <c r="S17" s="5">
        <v>44469</v>
      </c>
      <c r="T17" s="4" t="s">
        <v>33</v>
      </c>
      <c r="U17" s="4">
        <v>407</v>
      </c>
      <c r="V17" s="4">
        <v>0</v>
      </c>
      <c r="W17" s="4">
        <v>0</v>
      </c>
    </row>
    <row r="18" s="4" customFormat="1" spans="1:23">
      <c r="A18" s="4">
        <v>16372113940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44465</v>
      </c>
      <c r="G18" s="5">
        <v>44466</v>
      </c>
      <c r="H18" s="4">
        <v>1</v>
      </c>
      <c r="I18" s="4">
        <v>1</v>
      </c>
      <c r="J18" s="4">
        <v>1</v>
      </c>
      <c r="K18" s="4" t="s">
        <v>29</v>
      </c>
      <c r="L18" s="4">
        <v>465</v>
      </c>
      <c r="M18" s="4">
        <v>465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44465</v>
      </c>
      <c r="S18" s="5">
        <v>44469</v>
      </c>
      <c r="T18" s="4" t="s">
        <v>33</v>
      </c>
      <c r="U18" s="4">
        <v>465</v>
      </c>
      <c r="V18" s="4">
        <v>0</v>
      </c>
      <c r="W18" s="4">
        <v>0</v>
      </c>
    </row>
    <row r="19" s="4" customFormat="1" spans="1:23">
      <c r="A19" s="4">
        <v>16372824952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44465</v>
      </c>
      <c r="G19" s="5">
        <v>44466</v>
      </c>
      <c r="H19" s="4">
        <v>1</v>
      </c>
      <c r="I19" s="4">
        <v>1</v>
      </c>
      <c r="J19" s="4">
        <v>1</v>
      </c>
      <c r="K19" s="4" t="s">
        <v>29</v>
      </c>
      <c r="L19" s="4">
        <v>875</v>
      </c>
      <c r="M19" s="4">
        <v>875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44465</v>
      </c>
      <c r="S19" s="5">
        <v>44469</v>
      </c>
      <c r="T19" s="4" t="s">
        <v>33</v>
      </c>
      <c r="U19" s="4">
        <v>875</v>
      </c>
      <c r="V19" s="4">
        <v>0</v>
      </c>
      <c r="W19" s="4">
        <v>0</v>
      </c>
    </row>
    <row r="20" s="4" customFormat="1" spans="1:24">
      <c r="A20" s="4">
        <v>16373404083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44465</v>
      </c>
      <c r="G20" s="5">
        <v>44466</v>
      </c>
      <c r="H20" s="4">
        <v>1</v>
      </c>
      <c r="I20" s="4">
        <v>1</v>
      </c>
      <c r="J20" s="4">
        <v>1</v>
      </c>
      <c r="K20" s="4" t="s">
        <v>29</v>
      </c>
      <c r="L20" s="4">
        <v>359</v>
      </c>
      <c r="M20" s="4">
        <v>359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44465</v>
      </c>
      <c r="S20" s="5">
        <v>44469</v>
      </c>
      <c r="T20" s="4" t="s">
        <v>33</v>
      </c>
      <c r="U20" s="4">
        <v>359</v>
      </c>
      <c r="V20" s="4">
        <v>0</v>
      </c>
      <c r="W20" s="4">
        <v>0</v>
      </c>
      <c r="X20" s="4">
        <v>2265300</v>
      </c>
    </row>
    <row r="21" s="4" customFormat="1" spans="1:25">
      <c r="A21" s="4">
        <v>16373480456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44465</v>
      </c>
      <c r="G21" s="5">
        <v>44466</v>
      </c>
      <c r="H21" s="4">
        <v>1</v>
      </c>
      <c r="I21" s="4">
        <v>1</v>
      </c>
      <c r="J21" s="4">
        <v>1</v>
      </c>
      <c r="K21" s="4" t="s">
        <v>29</v>
      </c>
      <c r="L21" s="4">
        <v>568</v>
      </c>
      <c r="M21" s="4">
        <v>568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44465</v>
      </c>
      <c r="S21" s="5">
        <v>44469</v>
      </c>
      <c r="T21" s="4" t="s">
        <v>33</v>
      </c>
      <c r="U21" s="4">
        <v>568</v>
      </c>
      <c r="V21" s="4">
        <v>0</v>
      </c>
      <c r="W21" s="4">
        <v>0</v>
      </c>
      <c r="X21" s="4">
        <v>2265313</v>
      </c>
      <c r="Y21" s="4" t="s">
        <v>89</v>
      </c>
    </row>
    <row r="22" s="4" customFormat="1" spans="1:24">
      <c r="A22" s="4">
        <v>16378718830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44465</v>
      </c>
      <c r="G22" s="5">
        <v>44466</v>
      </c>
      <c r="H22" s="4">
        <v>1</v>
      </c>
      <c r="I22" s="4">
        <v>1</v>
      </c>
      <c r="J22" s="4">
        <v>1</v>
      </c>
      <c r="K22" s="4" t="s">
        <v>29</v>
      </c>
      <c r="L22" s="4">
        <v>515</v>
      </c>
      <c r="M22" s="4">
        <v>515</v>
      </c>
      <c r="N22" s="4" t="s">
        <v>92</v>
      </c>
      <c r="O22" s="4" t="s">
        <v>31</v>
      </c>
      <c r="P22" s="4" t="s">
        <v>32</v>
      </c>
      <c r="Q22" s="4">
        <v>0</v>
      </c>
      <c r="R22" s="6">
        <v>44465</v>
      </c>
      <c r="S22" s="5">
        <v>44469</v>
      </c>
      <c r="T22" s="4" t="s">
        <v>33</v>
      </c>
      <c r="U22" s="4">
        <v>515</v>
      </c>
      <c r="V22" s="4">
        <v>0</v>
      </c>
      <c r="W22" s="4">
        <v>0</v>
      </c>
      <c r="X22" s="4">
        <v>2265719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E34" sqref="E34"/>
    </sheetView>
  </sheetViews>
  <sheetFormatPr defaultColWidth="9" defaultRowHeight="13.5"/>
  <cols>
    <col min="1" max="1" width="14.37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4">
        <v>16299615465</v>
      </c>
      <c r="B2" s="5">
        <v>44463</v>
      </c>
      <c r="C2" s="5">
        <v>44466</v>
      </c>
      <c r="D2" s="4">
        <v>2841</v>
      </c>
      <c r="E2" s="4" t="str">
        <f>VLOOKUP(A2,HOP!A:L,12,0)</f>
        <v>2841.00</v>
      </c>
      <c r="F2" s="4" t="str">
        <f>VLOOKUP(A2,HOP!A:C,3,0)</f>
        <v>2255768</v>
      </c>
      <c r="G2" s="4">
        <f>D2-E2</f>
        <v>0</v>
      </c>
      <c r="H2" s="4" t="str">
        <f>$H$1&amp;F2</f>
        <v>，2255768</v>
      </c>
      <c r="I2" s="4" t="str">
        <f>VLOOKUP(A2,HOP!A:T,20,0)</f>
        <v>直连</v>
      </c>
    </row>
    <row r="3" s="4" customFormat="1" spans="1:9">
      <c r="A3" s="4">
        <v>16302937990</v>
      </c>
      <c r="B3" s="5">
        <v>44463</v>
      </c>
      <c r="C3" s="5">
        <v>44466</v>
      </c>
      <c r="D3" s="4">
        <v>2919</v>
      </c>
      <c r="E3" s="4" t="str">
        <f>VLOOKUP(A3,HOP!A:L,12,0)</f>
        <v>2919.00</v>
      </c>
      <c r="F3" s="4" t="str">
        <f>VLOOKUP(A3,HOP!A:C,3,0)</f>
        <v>2256370</v>
      </c>
      <c r="G3" s="4">
        <f t="shared" ref="G3:G20" si="0">D3-E3</f>
        <v>0</v>
      </c>
      <c r="H3" s="4" t="str">
        <f t="shared" ref="H3:H20" si="1">$H$1&amp;F3</f>
        <v>，2256370</v>
      </c>
      <c r="I3" s="4" t="str">
        <f>VLOOKUP(A3,HOP!A:T,20,0)</f>
        <v>直连</v>
      </c>
    </row>
    <row r="4" s="4" customFormat="1" spans="1:9">
      <c r="A4" s="4">
        <v>16309421474</v>
      </c>
      <c r="B4" s="5">
        <v>44463</v>
      </c>
      <c r="C4" s="5">
        <v>44466</v>
      </c>
      <c r="D4" s="4">
        <v>4211</v>
      </c>
      <c r="E4" s="4" t="str">
        <f>VLOOKUP(A4,HOP!A:L,12,0)</f>
        <v>4211.00</v>
      </c>
      <c r="F4" s="4" t="str">
        <f>VLOOKUP(A4,HOP!A:C,3,0)</f>
        <v>2257361</v>
      </c>
      <c r="G4" s="4">
        <f t="shared" si="0"/>
        <v>0</v>
      </c>
      <c r="H4" s="4" t="str">
        <f t="shared" si="1"/>
        <v>，2257361</v>
      </c>
      <c r="I4" s="4" t="str">
        <f>VLOOKUP(A4,HOP!A:T,20,0)</f>
        <v>直连</v>
      </c>
    </row>
    <row r="5" s="4" customFormat="1" spans="1:9">
      <c r="A5" s="4">
        <v>16320715072</v>
      </c>
      <c r="B5" s="5">
        <v>44463</v>
      </c>
      <c r="C5" s="5">
        <v>44466</v>
      </c>
      <c r="D5" s="4">
        <v>3386</v>
      </c>
      <c r="E5" s="4" t="str">
        <f>VLOOKUP(A5,HOP!A:L,12,0)</f>
        <v>3385.98</v>
      </c>
      <c r="F5" s="4" t="str">
        <f>VLOOKUP(A5,HOP!A:C,3,0)</f>
        <v>2259026</v>
      </c>
      <c r="G5" s="4">
        <f t="shared" si="0"/>
        <v>0.0199999999999818</v>
      </c>
      <c r="H5" s="4" t="str">
        <f t="shared" si="1"/>
        <v>，2259026</v>
      </c>
      <c r="I5" s="4" t="str">
        <f>VLOOKUP(A5,HOP!A:T,20,0)</f>
        <v>直连</v>
      </c>
    </row>
    <row r="6" s="4" customFormat="1" spans="1:9">
      <c r="A6" s="4">
        <v>16321435452</v>
      </c>
      <c r="B6" s="5">
        <v>44463</v>
      </c>
      <c r="C6" s="5">
        <v>44466</v>
      </c>
      <c r="D6" s="4">
        <v>2627</v>
      </c>
      <c r="E6" s="4" t="str">
        <f>VLOOKUP(A6,HOP!A:L,12,0)</f>
        <v>2627.00</v>
      </c>
      <c r="F6" s="4" t="str">
        <f>VLOOKUP(A6,HOP!A:C,3,0)</f>
        <v>2259160</v>
      </c>
      <c r="G6" s="4">
        <f t="shared" si="0"/>
        <v>0</v>
      </c>
      <c r="H6" s="4" t="str">
        <f t="shared" si="1"/>
        <v>，2259160</v>
      </c>
      <c r="I6" s="4" t="str">
        <f>VLOOKUP(A6,HOP!A:T,20,0)</f>
        <v>直连</v>
      </c>
    </row>
    <row r="7" s="4" customFormat="1" spans="1:9">
      <c r="A7" s="4">
        <v>16324428108</v>
      </c>
      <c r="B7" s="5">
        <v>44462</v>
      </c>
      <c r="C7" s="5">
        <v>44466</v>
      </c>
      <c r="D7" s="4">
        <v>7248</v>
      </c>
      <c r="E7" s="4" t="str">
        <f>VLOOKUP(A7,HOP!A:L,12,0)</f>
        <v>7248.00</v>
      </c>
      <c r="F7" s="4" t="str">
        <f>VLOOKUP(A7,HOP!A:C,3,0)</f>
        <v>2259416</v>
      </c>
      <c r="G7" s="4">
        <f t="shared" si="0"/>
        <v>0</v>
      </c>
      <c r="H7" s="4" t="str">
        <f t="shared" si="1"/>
        <v>，2259416</v>
      </c>
      <c r="I7" s="4" t="str">
        <f>VLOOKUP(A7,HOP!A:T,20,0)</f>
        <v>直连</v>
      </c>
    </row>
    <row r="8" s="4" customFormat="1" hidden="1" spans="1:9">
      <c r="A8" s="4">
        <v>16330603974</v>
      </c>
      <c r="B8" s="5">
        <v>44465</v>
      </c>
      <c r="C8" s="5">
        <v>44466</v>
      </c>
      <c r="D8" s="4">
        <v>0</v>
      </c>
      <c r="E8" s="4" t="str">
        <f>VLOOKUP(A8,HOP!A:L,12,0)</f>
        <v>0.00</v>
      </c>
      <c r="F8" s="4" t="str">
        <f>VLOOKUP(A8,HOP!A:C,3,0)</f>
        <v>2260153</v>
      </c>
      <c r="G8" s="4">
        <f t="shared" si="0"/>
        <v>0</v>
      </c>
      <c r="H8" s="4" t="str">
        <f t="shared" si="1"/>
        <v>，2260153</v>
      </c>
      <c r="I8" s="4" t="str">
        <f>VLOOKUP(A8,HOP!A:T,20,0)</f>
        <v>直连</v>
      </c>
    </row>
    <row r="9" s="4" customFormat="1" spans="1:10">
      <c r="A9" s="4">
        <v>15794090467</v>
      </c>
      <c r="B9" s="5">
        <v>44463</v>
      </c>
      <c r="C9" s="5">
        <v>44466</v>
      </c>
      <c r="D9" s="4">
        <v>-2544</v>
      </c>
      <c r="E9" s="4" t="e">
        <f>VLOOKUP(A9,HOP!A:L,12,0)</f>
        <v>#N/A</v>
      </c>
      <c r="F9" s="4">
        <v>2195841</v>
      </c>
      <c r="G9" s="4" t="e">
        <f t="shared" si="0"/>
        <v>#N/A</v>
      </c>
      <c r="H9" s="4" t="str">
        <f t="shared" si="1"/>
        <v>，2195841</v>
      </c>
      <c r="I9" s="4" t="e">
        <f>VLOOKUP(A9,HOP!A:T,20,0)</f>
        <v>#N/A</v>
      </c>
      <c r="J9" s="4" t="s">
        <v>94</v>
      </c>
    </row>
    <row r="10" s="4" customFormat="1" spans="1:9">
      <c r="A10" s="4">
        <v>16349525217</v>
      </c>
      <c r="B10" s="5">
        <v>44464</v>
      </c>
      <c r="C10" s="5">
        <v>44466</v>
      </c>
      <c r="D10" s="4">
        <v>1352</v>
      </c>
      <c r="E10" s="4" t="str">
        <f>VLOOKUP(A10,HOP!A:L,12,0)</f>
        <v>1352.00</v>
      </c>
      <c r="F10" s="4" t="str">
        <f>VLOOKUP(A10,HOP!A:C,3,0)</f>
        <v>2262452</v>
      </c>
      <c r="G10" s="4">
        <f t="shared" si="0"/>
        <v>0</v>
      </c>
      <c r="H10" s="4" t="str">
        <f t="shared" si="1"/>
        <v>，2262452</v>
      </c>
      <c r="I10" s="4" t="str">
        <f>VLOOKUP(A10,HOP!A:T,20,0)</f>
        <v>直连</v>
      </c>
    </row>
    <row r="11" s="4" customFormat="1" spans="1:9">
      <c r="A11" s="4">
        <v>16353720031</v>
      </c>
      <c r="B11" s="5">
        <v>44463</v>
      </c>
      <c r="C11" s="5">
        <v>44466</v>
      </c>
      <c r="D11" s="4">
        <v>4833</v>
      </c>
      <c r="E11" s="4" t="str">
        <f>VLOOKUP(A11,HOP!A:L,12,0)</f>
        <v>4833.00</v>
      </c>
      <c r="F11" s="4" t="str">
        <f>VLOOKUP(A11,HOP!A:C,3,0)</f>
        <v>2262769</v>
      </c>
      <c r="G11" s="4">
        <f t="shared" si="0"/>
        <v>0</v>
      </c>
      <c r="H11" s="4" t="str">
        <f t="shared" si="1"/>
        <v>，2262769</v>
      </c>
      <c r="I11" s="4" t="str">
        <f>VLOOKUP(A11,HOP!A:T,20,0)</f>
        <v>直连</v>
      </c>
    </row>
    <row r="12" s="4" customFormat="1" spans="1:9">
      <c r="A12" s="4">
        <v>16360906940</v>
      </c>
      <c r="B12" s="5">
        <v>44463</v>
      </c>
      <c r="C12" s="5">
        <v>44466</v>
      </c>
      <c r="D12" s="4">
        <v>1578</v>
      </c>
      <c r="E12" s="4" t="str">
        <f>VLOOKUP(A12,HOP!A:L,12,0)</f>
        <v>1578.00</v>
      </c>
      <c r="F12" s="4" t="str">
        <f>VLOOKUP(A12,HOP!A:C,3,0)</f>
        <v>2263775</v>
      </c>
      <c r="G12" s="4">
        <f t="shared" si="0"/>
        <v>0</v>
      </c>
      <c r="H12" s="4" t="str">
        <f t="shared" si="1"/>
        <v>，2263775</v>
      </c>
      <c r="I12" s="4" t="str">
        <f>VLOOKUP(A12,HOP!A:T,20,0)</f>
        <v>直连</v>
      </c>
    </row>
    <row r="13" s="4" customFormat="1" spans="1:9">
      <c r="A13" s="4">
        <v>16360930553</v>
      </c>
      <c r="B13" s="5">
        <v>44465</v>
      </c>
      <c r="C13" s="5">
        <v>44466</v>
      </c>
      <c r="D13" s="4">
        <v>1849</v>
      </c>
      <c r="E13" s="4" t="str">
        <f>VLOOKUP(A13,HOP!A:L,12,0)</f>
        <v>1849.00</v>
      </c>
      <c r="F13" s="4" t="str">
        <f>VLOOKUP(A13,HOP!A:C,3,0)</f>
        <v>2263783</v>
      </c>
      <c r="G13" s="4">
        <f t="shared" si="0"/>
        <v>0</v>
      </c>
      <c r="H13" s="4" t="str">
        <f t="shared" si="1"/>
        <v>，2263783</v>
      </c>
      <c r="I13" s="4" t="str">
        <f>VLOOKUP(A13,HOP!A:T,20,0)</f>
        <v>直连</v>
      </c>
    </row>
    <row r="14" s="4" customFormat="1" spans="1:9">
      <c r="A14" s="4">
        <v>16363863212</v>
      </c>
      <c r="B14" s="5">
        <v>44464</v>
      </c>
      <c r="C14" s="5">
        <v>44466</v>
      </c>
      <c r="D14" s="4">
        <v>2848</v>
      </c>
      <c r="E14" s="4" t="str">
        <f>VLOOKUP(A14,HOP!A:L,12,0)</f>
        <v>2848.00</v>
      </c>
      <c r="F14" s="4" t="str">
        <f>VLOOKUP(A14,HOP!A:C,3,0)</f>
        <v>2263955</v>
      </c>
      <c r="G14" s="4">
        <f t="shared" si="0"/>
        <v>0</v>
      </c>
      <c r="H14" s="4" t="str">
        <f t="shared" si="1"/>
        <v>，2263955</v>
      </c>
      <c r="I14" s="4" t="str">
        <f>VLOOKUP(A14,HOP!A:T,20,0)</f>
        <v>直连</v>
      </c>
    </row>
    <row r="15" s="4" customFormat="1" spans="1:9">
      <c r="A15" s="4">
        <v>16366465649</v>
      </c>
      <c r="B15" s="5">
        <v>44465</v>
      </c>
      <c r="C15" s="5">
        <v>44466</v>
      </c>
      <c r="D15" s="4">
        <v>407</v>
      </c>
      <c r="E15" s="4" t="str">
        <f>VLOOKUP(A15,HOP!A:L,12,0)</f>
        <v>407.00</v>
      </c>
      <c r="F15" s="4" t="str">
        <f>VLOOKUP(A15,HOP!A:C,3,0)</f>
        <v>2264451</v>
      </c>
      <c r="G15" s="4">
        <f t="shared" si="0"/>
        <v>0</v>
      </c>
      <c r="H15" s="4" t="str">
        <f t="shared" si="1"/>
        <v>，2264451</v>
      </c>
      <c r="I15" s="4" t="str">
        <f>VLOOKUP(A15,HOP!A:T,20,0)</f>
        <v>直连</v>
      </c>
    </row>
    <row r="16" s="4" customFormat="1" spans="1:9">
      <c r="A16" s="4">
        <v>16372113940</v>
      </c>
      <c r="B16" s="5">
        <v>44465</v>
      </c>
      <c r="C16" s="5">
        <v>44466</v>
      </c>
      <c r="D16" s="4">
        <v>465</v>
      </c>
      <c r="E16" s="4" t="str">
        <f>VLOOKUP(A16,HOP!A:L,12,0)</f>
        <v>465.00</v>
      </c>
      <c r="F16" s="4" t="str">
        <f>VLOOKUP(A16,HOP!A:C,3,0)</f>
        <v>2265076</v>
      </c>
      <c r="G16" s="4">
        <f t="shared" si="0"/>
        <v>0</v>
      </c>
      <c r="H16" s="4" t="str">
        <f t="shared" si="1"/>
        <v>，2265076</v>
      </c>
      <c r="I16" s="4" t="str">
        <f>VLOOKUP(A16,HOP!A:T,20,0)</f>
        <v>直连</v>
      </c>
    </row>
    <row r="17" s="4" customFormat="1" spans="1:9">
      <c r="A17" s="4">
        <v>16372824952</v>
      </c>
      <c r="B17" s="5">
        <v>44465</v>
      </c>
      <c r="C17" s="5">
        <v>44466</v>
      </c>
      <c r="D17" s="4">
        <v>875</v>
      </c>
      <c r="E17" s="4" t="str">
        <f>VLOOKUP(A17,HOP!A:L,12,0)</f>
        <v>875.00</v>
      </c>
      <c r="F17" s="4" t="str">
        <f>VLOOKUP(A17,HOP!A:C,3,0)</f>
        <v>2265204</v>
      </c>
      <c r="G17" s="4">
        <f t="shared" si="0"/>
        <v>0</v>
      </c>
      <c r="H17" s="4" t="str">
        <f t="shared" si="1"/>
        <v>，2265204</v>
      </c>
      <c r="I17" s="4" t="str">
        <f>VLOOKUP(A17,HOP!A:T,20,0)</f>
        <v>直连</v>
      </c>
    </row>
    <row r="18" s="4" customFormat="1" spans="1:9">
      <c r="A18" s="4">
        <v>16373404083</v>
      </c>
      <c r="B18" s="5">
        <v>44465</v>
      </c>
      <c r="C18" s="5">
        <v>44466</v>
      </c>
      <c r="D18" s="4">
        <v>359</v>
      </c>
      <c r="E18" s="4" t="str">
        <f>VLOOKUP(A18,HOP!A:L,12,0)</f>
        <v>359.00</v>
      </c>
      <c r="F18" s="4" t="str">
        <f>VLOOKUP(A18,HOP!A:C,3,0)</f>
        <v>2265300</v>
      </c>
      <c r="G18" s="4">
        <f t="shared" si="0"/>
        <v>0</v>
      </c>
      <c r="H18" s="4" t="str">
        <f t="shared" si="1"/>
        <v>，2265300</v>
      </c>
      <c r="I18" s="4" t="str">
        <f>VLOOKUP(A18,HOP!A:T,20,0)</f>
        <v>直连</v>
      </c>
    </row>
    <row r="19" s="4" customFormat="1" spans="1:9">
      <c r="A19" s="4">
        <v>16373480456</v>
      </c>
      <c r="B19" s="5">
        <v>44465</v>
      </c>
      <c r="C19" s="5">
        <v>44466</v>
      </c>
      <c r="D19" s="4">
        <v>568</v>
      </c>
      <c r="E19" s="4" t="str">
        <f>VLOOKUP(A19,HOP!A:L,12,0)</f>
        <v>568.00</v>
      </c>
      <c r="F19" s="4" t="str">
        <f>VLOOKUP(A19,HOP!A:C,3,0)</f>
        <v>2265313</v>
      </c>
      <c r="G19" s="4">
        <f t="shared" si="0"/>
        <v>0</v>
      </c>
      <c r="H19" s="4" t="str">
        <f t="shared" si="1"/>
        <v>，2265313</v>
      </c>
      <c r="I19" s="4" t="str">
        <f>VLOOKUP(A19,HOP!A:T,20,0)</f>
        <v>直连</v>
      </c>
    </row>
    <row r="20" s="4" customFormat="1" spans="1:9">
      <c r="A20" s="4">
        <v>16378718830</v>
      </c>
      <c r="B20" s="5">
        <v>44465</v>
      </c>
      <c r="C20" s="5">
        <v>44466</v>
      </c>
      <c r="D20" s="4">
        <v>515</v>
      </c>
      <c r="E20" s="4" t="str">
        <f>VLOOKUP(A20,HOP!A:L,12,0)</f>
        <v>515.00</v>
      </c>
      <c r="F20" s="4" t="str">
        <f>VLOOKUP(A20,HOP!A:C,3,0)</f>
        <v>2265719</v>
      </c>
      <c r="G20" s="4">
        <f t="shared" si="0"/>
        <v>0</v>
      </c>
      <c r="H20" s="4" t="str">
        <f t="shared" si="1"/>
        <v>，2265719</v>
      </c>
      <c r="I20" s="4" t="str">
        <f>VLOOKUP(A20,HOP!A:T,20,0)</f>
        <v>直连</v>
      </c>
    </row>
    <row r="22" spans="4:4">
      <c r="D22" s="4">
        <f>SUM(D2:D21)</f>
        <v>36337</v>
      </c>
    </row>
    <row r="23" spans="4:4">
      <c r="D23" s="4" t="s">
        <v>95</v>
      </c>
    </row>
    <row r="26" spans="1:1">
      <c r="A26" s="4" t="s">
        <v>96</v>
      </c>
    </row>
    <row r="27" spans="1:1">
      <c r="A27" s="4" t="s">
        <v>97</v>
      </c>
    </row>
    <row r="28" spans="1:1">
      <c r="A28" s="4" t="s">
        <v>98</v>
      </c>
    </row>
  </sheetData>
  <autoFilter ref="A1:XFD23">
    <filterColumn colId="3">
      <filters blank="1">
        <filter val="4211"/>
        <filter val="1352"/>
        <filter val="515"/>
        <filter val="359"/>
        <filter val="2919"/>
        <filter val="465"/>
        <filter val="2627"/>
        <filter val="568"/>
        <filter val="4833"/>
        <filter val="36337 HKD"/>
        <filter val="875"/>
        <filter val="36337"/>
        <filter val="1578"/>
        <filter val="2841"/>
        <filter val="-2544"/>
        <filter val="3386"/>
        <filter val="407"/>
        <filter val="2848"/>
        <filter val="7248"/>
        <filter val="18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</row>
    <row r="2" s="1" customFormat="1" spans="1:20">
      <c r="A2" s="3">
        <v>15254611784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29</v>
      </c>
      <c r="K2" s="1" t="s">
        <v>124</v>
      </c>
      <c r="L2" s="1" t="s">
        <v>124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</row>
    <row r="3" s="1" customFormat="1" spans="1:20">
      <c r="A3" s="3">
        <v>15611230420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  <c r="G3" s="1" t="s">
        <v>121</v>
      </c>
      <c r="H3" s="1" t="s">
        <v>122</v>
      </c>
      <c r="I3" s="1" t="s">
        <v>137</v>
      </c>
      <c r="J3" s="1" t="s">
        <v>29</v>
      </c>
      <c r="K3" s="1" t="s">
        <v>138</v>
      </c>
      <c r="L3" s="1" t="s">
        <v>139</v>
      </c>
      <c r="M3" s="1" t="s">
        <v>140</v>
      </c>
      <c r="N3" s="1" t="s">
        <v>141</v>
      </c>
      <c r="O3" s="1" t="s">
        <v>126</v>
      </c>
      <c r="P3" s="1" t="s">
        <v>127</v>
      </c>
      <c r="Q3" s="1" t="s">
        <v>142</v>
      </c>
      <c r="R3" s="1" t="s">
        <v>129</v>
      </c>
      <c r="S3" s="1" t="s">
        <v>130</v>
      </c>
      <c r="T3" s="1" t="s">
        <v>131</v>
      </c>
    </row>
    <row r="4" s="1" customFormat="1" spans="1:20">
      <c r="A4" s="3">
        <v>15711392094</v>
      </c>
      <c r="B4" s="1" t="s">
        <v>143</v>
      </c>
      <c r="C4" s="1" t="s">
        <v>144</v>
      </c>
      <c r="D4" s="1" t="s">
        <v>145</v>
      </c>
      <c r="E4" s="1" t="s">
        <v>146</v>
      </c>
      <c r="F4" s="1" t="s">
        <v>120</v>
      </c>
      <c r="G4" s="1" t="s">
        <v>121</v>
      </c>
      <c r="H4" s="1" t="s">
        <v>122</v>
      </c>
      <c r="I4" s="1" t="s">
        <v>147</v>
      </c>
      <c r="J4" s="1" t="s">
        <v>29</v>
      </c>
      <c r="K4" s="1" t="s">
        <v>148</v>
      </c>
      <c r="L4" s="1" t="s">
        <v>148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149</v>
      </c>
      <c r="R4" s="1" t="s">
        <v>129</v>
      </c>
      <c r="S4" s="1" t="s">
        <v>130</v>
      </c>
      <c r="T4" s="1" t="s">
        <v>131</v>
      </c>
    </row>
    <row r="5" s="1" customFormat="1" spans="1:20">
      <c r="A5" s="3">
        <v>16228030155</v>
      </c>
      <c r="B5" s="1" t="s">
        <v>150</v>
      </c>
      <c r="C5" s="1" t="s">
        <v>151</v>
      </c>
      <c r="D5" s="1" t="s">
        <v>152</v>
      </c>
      <c r="E5" s="1" t="s">
        <v>153</v>
      </c>
      <c r="F5" s="1" t="s">
        <v>136</v>
      </c>
      <c r="G5" s="1" t="s">
        <v>121</v>
      </c>
      <c r="H5" s="1" t="s">
        <v>122</v>
      </c>
      <c r="I5" s="1" t="s">
        <v>154</v>
      </c>
      <c r="J5" s="1" t="s">
        <v>29</v>
      </c>
      <c r="K5" s="1" t="s">
        <v>155</v>
      </c>
      <c r="L5" s="1" t="s">
        <v>155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156</v>
      </c>
      <c r="R5" s="1" t="s">
        <v>129</v>
      </c>
      <c r="S5" s="1" t="s">
        <v>130</v>
      </c>
      <c r="T5" s="1" t="s">
        <v>131</v>
      </c>
    </row>
    <row r="6" s="1" customFormat="1" spans="1:20">
      <c r="A6" s="3">
        <v>16228594258</v>
      </c>
      <c r="B6" s="1" t="s">
        <v>150</v>
      </c>
      <c r="C6" s="1" t="s">
        <v>157</v>
      </c>
      <c r="D6" s="1" t="s">
        <v>158</v>
      </c>
      <c r="E6" s="1" t="s">
        <v>159</v>
      </c>
      <c r="F6" s="1" t="s">
        <v>160</v>
      </c>
      <c r="G6" s="1" t="s">
        <v>121</v>
      </c>
      <c r="H6" s="1" t="s">
        <v>122</v>
      </c>
      <c r="I6" s="1" t="s">
        <v>161</v>
      </c>
      <c r="J6" s="1" t="s">
        <v>29</v>
      </c>
      <c r="K6" s="1" t="s">
        <v>162</v>
      </c>
      <c r="L6" s="1" t="s">
        <v>162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163</v>
      </c>
      <c r="R6" s="1" t="s">
        <v>129</v>
      </c>
      <c r="S6" s="1" t="s">
        <v>130</v>
      </c>
      <c r="T6" s="1" t="s">
        <v>131</v>
      </c>
    </row>
    <row r="7" s="1" customFormat="1" spans="1:20">
      <c r="A7" s="3">
        <v>16230418371</v>
      </c>
      <c r="B7" s="1" t="s">
        <v>150</v>
      </c>
      <c r="C7" s="1" t="s">
        <v>164</v>
      </c>
      <c r="D7" s="1" t="s">
        <v>165</v>
      </c>
      <c r="E7" s="1" t="s">
        <v>166</v>
      </c>
      <c r="F7" s="1" t="s">
        <v>167</v>
      </c>
      <c r="G7" s="1" t="s">
        <v>121</v>
      </c>
      <c r="H7" s="1" t="s">
        <v>122</v>
      </c>
      <c r="I7" s="1" t="s">
        <v>168</v>
      </c>
      <c r="J7" s="1" t="s">
        <v>29</v>
      </c>
      <c r="K7" s="1" t="s">
        <v>169</v>
      </c>
      <c r="L7" s="1" t="s">
        <v>169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170</v>
      </c>
      <c r="R7" s="1" t="s">
        <v>129</v>
      </c>
      <c r="S7" s="1" t="s">
        <v>130</v>
      </c>
      <c r="T7" s="1" t="s">
        <v>131</v>
      </c>
    </row>
    <row r="8" s="1" customFormat="1" spans="1:20">
      <c r="A8" s="3">
        <v>16247830548</v>
      </c>
      <c r="B8" s="1" t="s">
        <v>171</v>
      </c>
      <c r="C8" s="1" t="s">
        <v>172</v>
      </c>
      <c r="D8" s="1" t="s">
        <v>173</v>
      </c>
      <c r="E8" s="1" t="s">
        <v>174</v>
      </c>
      <c r="F8" s="1" t="s">
        <v>136</v>
      </c>
      <c r="G8" s="1" t="s">
        <v>121</v>
      </c>
      <c r="H8" s="1" t="s">
        <v>122</v>
      </c>
      <c r="I8" s="1" t="s">
        <v>175</v>
      </c>
      <c r="J8" s="1" t="s">
        <v>29</v>
      </c>
      <c r="K8" s="1" t="s">
        <v>176</v>
      </c>
      <c r="L8" s="1" t="s">
        <v>176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177</v>
      </c>
      <c r="R8" s="1" t="s">
        <v>129</v>
      </c>
      <c r="S8" s="1" t="s">
        <v>130</v>
      </c>
      <c r="T8" s="1" t="s">
        <v>131</v>
      </c>
    </row>
    <row r="9" s="1" customFormat="1" spans="1:20">
      <c r="A9" s="3">
        <v>16248084568</v>
      </c>
      <c r="B9" s="1" t="s">
        <v>178</v>
      </c>
      <c r="C9" s="1" t="s">
        <v>179</v>
      </c>
      <c r="D9" s="1" t="s">
        <v>180</v>
      </c>
      <c r="E9" s="1" t="s">
        <v>181</v>
      </c>
      <c r="F9" s="1" t="s">
        <v>160</v>
      </c>
      <c r="G9" s="1" t="s">
        <v>121</v>
      </c>
      <c r="H9" s="1" t="s">
        <v>122</v>
      </c>
      <c r="I9" s="1" t="s">
        <v>182</v>
      </c>
      <c r="J9" s="1" t="s">
        <v>29</v>
      </c>
      <c r="K9" s="1" t="s">
        <v>183</v>
      </c>
      <c r="L9" s="1" t="s">
        <v>183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184</v>
      </c>
      <c r="R9" s="1" t="s">
        <v>129</v>
      </c>
      <c r="S9" s="1" t="s">
        <v>130</v>
      </c>
      <c r="T9" s="1" t="s">
        <v>131</v>
      </c>
    </row>
    <row r="10" s="1" customFormat="1" spans="1:20">
      <c r="A10" s="3">
        <v>16273907488</v>
      </c>
      <c r="B10" s="1" t="s">
        <v>185</v>
      </c>
      <c r="C10" s="1" t="s">
        <v>186</v>
      </c>
      <c r="D10" s="1" t="s">
        <v>187</v>
      </c>
      <c r="E10" s="1" t="s">
        <v>188</v>
      </c>
      <c r="F10" s="1" t="s">
        <v>189</v>
      </c>
      <c r="G10" s="1" t="s">
        <v>121</v>
      </c>
      <c r="H10" s="1" t="s">
        <v>122</v>
      </c>
      <c r="I10" s="1" t="s">
        <v>190</v>
      </c>
      <c r="J10" s="1" t="s">
        <v>29</v>
      </c>
      <c r="K10" s="1" t="s">
        <v>191</v>
      </c>
      <c r="L10" s="1" t="s">
        <v>191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192</v>
      </c>
      <c r="R10" s="1" t="s">
        <v>129</v>
      </c>
      <c r="S10" s="1" t="s">
        <v>130</v>
      </c>
      <c r="T10" s="1" t="s">
        <v>131</v>
      </c>
    </row>
    <row r="11" s="1" customFormat="1" spans="1:20">
      <c r="A11" s="3">
        <v>16299615465</v>
      </c>
      <c r="B11" s="1" t="s">
        <v>193</v>
      </c>
      <c r="C11" s="1" t="s">
        <v>194</v>
      </c>
      <c r="D11" s="1" t="s">
        <v>195</v>
      </c>
      <c r="E11" s="1" t="s">
        <v>196</v>
      </c>
      <c r="F11" s="1" t="s">
        <v>136</v>
      </c>
      <c r="G11" s="1" t="s">
        <v>121</v>
      </c>
      <c r="H11" s="1" t="s">
        <v>122</v>
      </c>
      <c r="I11" s="1" t="s">
        <v>197</v>
      </c>
      <c r="J11" s="1" t="s">
        <v>29</v>
      </c>
      <c r="K11" s="1" t="s">
        <v>198</v>
      </c>
      <c r="L11" s="1" t="s">
        <v>198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199</v>
      </c>
      <c r="R11" s="1" t="s">
        <v>129</v>
      </c>
      <c r="S11" s="1" t="s">
        <v>130</v>
      </c>
      <c r="T11" s="1" t="s">
        <v>131</v>
      </c>
    </row>
    <row r="12" s="1" customFormat="1" spans="1:20">
      <c r="A12" s="3">
        <v>16302937990</v>
      </c>
      <c r="B12" s="1" t="s">
        <v>200</v>
      </c>
      <c r="C12" s="1" t="s">
        <v>201</v>
      </c>
      <c r="D12" s="1" t="s">
        <v>202</v>
      </c>
      <c r="E12" s="1" t="s">
        <v>203</v>
      </c>
      <c r="F12" s="1" t="s">
        <v>136</v>
      </c>
      <c r="G12" s="1" t="s">
        <v>121</v>
      </c>
      <c r="H12" s="1" t="s">
        <v>122</v>
      </c>
      <c r="I12" s="1" t="s">
        <v>204</v>
      </c>
      <c r="J12" s="1" t="s">
        <v>29</v>
      </c>
      <c r="K12" s="1" t="s">
        <v>205</v>
      </c>
      <c r="L12" s="1" t="s">
        <v>205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206</v>
      </c>
      <c r="R12" s="1" t="s">
        <v>129</v>
      </c>
      <c r="S12" s="1" t="s">
        <v>130</v>
      </c>
      <c r="T12" s="1" t="s">
        <v>131</v>
      </c>
    </row>
    <row r="13" s="1" customFormat="1" spans="1:20">
      <c r="A13" s="3">
        <v>16309421474</v>
      </c>
      <c r="B13" s="1" t="s">
        <v>200</v>
      </c>
      <c r="C13" s="1" t="s">
        <v>207</v>
      </c>
      <c r="D13" s="1" t="s">
        <v>208</v>
      </c>
      <c r="E13" s="1" t="s">
        <v>209</v>
      </c>
      <c r="F13" s="1" t="s">
        <v>136</v>
      </c>
      <c r="G13" s="1" t="s">
        <v>121</v>
      </c>
      <c r="H13" s="1" t="s">
        <v>122</v>
      </c>
      <c r="I13" s="1" t="s">
        <v>210</v>
      </c>
      <c r="J13" s="1" t="s">
        <v>29</v>
      </c>
      <c r="K13" s="1" t="s">
        <v>211</v>
      </c>
      <c r="L13" s="1" t="s">
        <v>211</v>
      </c>
      <c r="M13" s="1" t="s">
        <v>125</v>
      </c>
      <c r="N13" s="1" t="s">
        <v>125</v>
      </c>
      <c r="O13" s="1" t="s">
        <v>126</v>
      </c>
      <c r="P13" s="1" t="s">
        <v>127</v>
      </c>
      <c r="Q13" s="1" t="s">
        <v>212</v>
      </c>
      <c r="R13" s="1" t="s">
        <v>129</v>
      </c>
      <c r="S13" s="1" t="s">
        <v>130</v>
      </c>
      <c r="T13" s="1" t="s">
        <v>131</v>
      </c>
    </row>
    <row r="14" s="1" customFormat="1" spans="1:20">
      <c r="A14" s="3">
        <v>16320715072</v>
      </c>
      <c r="B14" s="1" t="s">
        <v>213</v>
      </c>
      <c r="C14" s="1" t="s">
        <v>214</v>
      </c>
      <c r="D14" s="1" t="s">
        <v>215</v>
      </c>
      <c r="E14" s="1" t="s">
        <v>216</v>
      </c>
      <c r="F14" s="1" t="s">
        <v>136</v>
      </c>
      <c r="G14" s="1" t="s">
        <v>121</v>
      </c>
      <c r="H14" s="1" t="s">
        <v>122</v>
      </c>
      <c r="I14" s="1" t="s">
        <v>217</v>
      </c>
      <c r="J14" s="1" t="s">
        <v>29</v>
      </c>
      <c r="K14" s="1" t="s">
        <v>218</v>
      </c>
      <c r="L14" s="1" t="s">
        <v>218</v>
      </c>
      <c r="M14" s="1" t="s">
        <v>125</v>
      </c>
      <c r="N14" s="1" t="s">
        <v>125</v>
      </c>
      <c r="O14" s="1" t="s">
        <v>126</v>
      </c>
      <c r="P14" s="1" t="s">
        <v>127</v>
      </c>
      <c r="Q14" s="1" t="s">
        <v>219</v>
      </c>
      <c r="R14" s="1" t="s">
        <v>129</v>
      </c>
      <c r="S14" s="1" t="s">
        <v>130</v>
      </c>
      <c r="T14" s="1" t="s">
        <v>131</v>
      </c>
    </row>
    <row r="15" s="1" customFormat="1" spans="1:20">
      <c r="A15" s="3">
        <v>16321435452</v>
      </c>
      <c r="B15" s="1" t="s">
        <v>213</v>
      </c>
      <c r="C15" s="1" t="s">
        <v>220</v>
      </c>
      <c r="D15" s="1" t="s">
        <v>221</v>
      </c>
      <c r="E15" s="1" t="s">
        <v>222</v>
      </c>
      <c r="F15" s="1" t="s">
        <v>136</v>
      </c>
      <c r="G15" s="1" t="s">
        <v>121</v>
      </c>
      <c r="H15" s="1" t="s">
        <v>122</v>
      </c>
      <c r="I15" s="1" t="s">
        <v>223</v>
      </c>
      <c r="J15" s="1" t="s">
        <v>29</v>
      </c>
      <c r="K15" s="1" t="s">
        <v>224</v>
      </c>
      <c r="L15" s="1" t="s">
        <v>224</v>
      </c>
      <c r="M15" s="1" t="s">
        <v>125</v>
      </c>
      <c r="N15" s="1" t="s">
        <v>125</v>
      </c>
      <c r="O15" s="1" t="s">
        <v>126</v>
      </c>
      <c r="P15" s="1" t="s">
        <v>127</v>
      </c>
      <c r="Q15" s="1" t="s">
        <v>225</v>
      </c>
      <c r="R15" s="1" t="s">
        <v>129</v>
      </c>
      <c r="S15" s="1" t="s">
        <v>130</v>
      </c>
      <c r="T15" s="1" t="s">
        <v>131</v>
      </c>
    </row>
    <row r="16" s="1" customFormat="1" spans="1:20">
      <c r="A16" s="3">
        <v>16324428108</v>
      </c>
      <c r="B16" s="1" t="s">
        <v>226</v>
      </c>
      <c r="C16" s="1" t="s">
        <v>227</v>
      </c>
      <c r="D16" s="1" t="s">
        <v>228</v>
      </c>
      <c r="E16" s="1" t="s">
        <v>229</v>
      </c>
      <c r="F16" s="1" t="s">
        <v>120</v>
      </c>
      <c r="G16" s="1" t="s">
        <v>121</v>
      </c>
      <c r="H16" s="1" t="s">
        <v>122</v>
      </c>
      <c r="I16" s="1" t="s">
        <v>230</v>
      </c>
      <c r="J16" s="1" t="s">
        <v>29</v>
      </c>
      <c r="K16" s="1" t="s">
        <v>231</v>
      </c>
      <c r="L16" s="1" t="s">
        <v>231</v>
      </c>
      <c r="M16" s="1" t="s">
        <v>125</v>
      </c>
      <c r="N16" s="1" t="s">
        <v>125</v>
      </c>
      <c r="O16" s="1" t="s">
        <v>126</v>
      </c>
      <c r="P16" s="1" t="s">
        <v>127</v>
      </c>
      <c r="Q16" s="1" t="s">
        <v>232</v>
      </c>
      <c r="R16" s="1" t="s">
        <v>129</v>
      </c>
      <c r="S16" s="1" t="s">
        <v>130</v>
      </c>
      <c r="T16" s="1" t="s">
        <v>131</v>
      </c>
    </row>
    <row r="17" s="1" customFormat="1" spans="1:20">
      <c r="A17" s="3">
        <v>16330603974</v>
      </c>
      <c r="B17" s="1" t="s">
        <v>233</v>
      </c>
      <c r="C17" s="1" t="s">
        <v>234</v>
      </c>
      <c r="D17" s="1" t="s">
        <v>235</v>
      </c>
      <c r="E17" s="1" t="s">
        <v>236</v>
      </c>
      <c r="F17" s="1" t="s">
        <v>160</v>
      </c>
      <c r="G17" s="1" t="s">
        <v>121</v>
      </c>
      <c r="H17" s="1" t="s">
        <v>122</v>
      </c>
      <c r="I17" s="1" t="s">
        <v>237</v>
      </c>
      <c r="J17" s="1" t="s">
        <v>29</v>
      </c>
      <c r="K17" s="1" t="s">
        <v>238</v>
      </c>
      <c r="L17" s="1" t="s">
        <v>126</v>
      </c>
      <c r="M17" s="1" t="s">
        <v>239</v>
      </c>
      <c r="N17" s="1" t="s">
        <v>240</v>
      </c>
      <c r="O17" s="1" t="s">
        <v>126</v>
      </c>
      <c r="P17" s="1" t="s">
        <v>127</v>
      </c>
      <c r="Q17" s="1" t="s">
        <v>241</v>
      </c>
      <c r="R17" s="1" t="s">
        <v>129</v>
      </c>
      <c r="S17" s="1" t="s">
        <v>130</v>
      </c>
      <c r="T17" s="1" t="s">
        <v>131</v>
      </c>
    </row>
    <row r="18" s="1" customFormat="1" spans="1:20">
      <c r="A18" s="3">
        <v>16349525217</v>
      </c>
      <c r="B18" s="1" t="s">
        <v>120</v>
      </c>
      <c r="C18" s="1" t="s">
        <v>242</v>
      </c>
      <c r="D18" s="1" t="s">
        <v>243</v>
      </c>
      <c r="E18" s="1" t="s">
        <v>244</v>
      </c>
      <c r="F18" s="1" t="s">
        <v>189</v>
      </c>
      <c r="G18" s="1" t="s">
        <v>121</v>
      </c>
      <c r="H18" s="1" t="s">
        <v>122</v>
      </c>
      <c r="I18" s="1" t="s">
        <v>245</v>
      </c>
      <c r="J18" s="1" t="s">
        <v>29</v>
      </c>
      <c r="K18" s="1" t="s">
        <v>246</v>
      </c>
      <c r="L18" s="1" t="s">
        <v>246</v>
      </c>
      <c r="M18" s="1" t="s">
        <v>125</v>
      </c>
      <c r="N18" s="1" t="s">
        <v>125</v>
      </c>
      <c r="O18" s="1" t="s">
        <v>126</v>
      </c>
      <c r="P18" s="1" t="s">
        <v>127</v>
      </c>
      <c r="Q18" s="1" t="s">
        <v>247</v>
      </c>
      <c r="R18" s="1" t="s">
        <v>129</v>
      </c>
      <c r="S18" s="1" t="s">
        <v>130</v>
      </c>
      <c r="T18" s="1" t="s">
        <v>131</v>
      </c>
    </row>
    <row r="19" s="1" customFormat="1" spans="1:20">
      <c r="A19" s="3">
        <v>16353720031</v>
      </c>
      <c r="B19" s="1" t="s">
        <v>136</v>
      </c>
      <c r="C19" s="1" t="s">
        <v>248</v>
      </c>
      <c r="D19" s="1" t="s">
        <v>249</v>
      </c>
      <c r="E19" s="1" t="s">
        <v>250</v>
      </c>
      <c r="F19" s="1" t="s">
        <v>136</v>
      </c>
      <c r="G19" s="1" t="s">
        <v>121</v>
      </c>
      <c r="H19" s="1" t="s">
        <v>122</v>
      </c>
      <c r="I19" s="1" t="s">
        <v>251</v>
      </c>
      <c r="J19" s="1" t="s">
        <v>29</v>
      </c>
      <c r="K19" s="1" t="s">
        <v>252</v>
      </c>
      <c r="L19" s="1" t="s">
        <v>252</v>
      </c>
      <c r="M19" s="1" t="s">
        <v>125</v>
      </c>
      <c r="N19" s="1" t="s">
        <v>125</v>
      </c>
      <c r="O19" s="1" t="s">
        <v>126</v>
      </c>
      <c r="P19" s="1" t="s">
        <v>127</v>
      </c>
      <c r="Q19" s="1" t="s">
        <v>253</v>
      </c>
      <c r="R19" s="1" t="s">
        <v>129</v>
      </c>
      <c r="S19" s="1" t="s">
        <v>130</v>
      </c>
      <c r="T19" s="1" t="s">
        <v>131</v>
      </c>
    </row>
    <row r="20" s="1" customFormat="1" spans="1:20">
      <c r="A20" s="3">
        <v>16360906940</v>
      </c>
      <c r="B20" s="1" t="s">
        <v>136</v>
      </c>
      <c r="C20" s="1" t="s">
        <v>254</v>
      </c>
      <c r="D20" s="1" t="s">
        <v>255</v>
      </c>
      <c r="E20" s="1" t="s">
        <v>256</v>
      </c>
      <c r="F20" s="1" t="s">
        <v>136</v>
      </c>
      <c r="G20" s="1" t="s">
        <v>121</v>
      </c>
      <c r="H20" s="1" t="s">
        <v>122</v>
      </c>
      <c r="I20" s="1" t="s">
        <v>257</v>
      </c>
      <c r="J20" s="1" t="s">
        <v>29</v>
      </c>
      <c r="K20" s="1" t="s">
        <v>258</v>
      </c>
      <c r="L20" s="1" t="s">
        <v>258</v>
      </c>
      <c r="M20" s="1" t="s">
        <v>125</v>
      </c>
      <c r="N20" s="1" t="s">
        <v>125</v>
      </c>
      <c r="O20" s="1" t="s">
        <v>126</v>
      </c>
      <c r="P20" s="1" t="s">
        <v>127</v>
      </c>
      <c r="Q20" s="1" t="s">
        <v>259</v>
      </c>
      <c r="R20" s="1" t="s">
        <v>129</v>
      </c>
      <c r="S20" s="1" t="s">
        <v>130</v>
      </c>
      <c r="T20" s="1" t="s">
        <v>131</v>
      </c>
    </row>
    <row r="21" s="1" customFormat="1" spans="1:20">
      <c r="A21" s="3">
        <v>16360930553</v>
      </c>
      <c r="B21" s="1" t="s">
        <v>136</v>
      </c>
      <c r="C21" s="1" t="s">
        <v>260</v>
      </c>
      <c r="D21" s="1" t="s">
        <v>261</v>
      </c>
      <c r="E21" s="1" t="s">
        <v>262</v>
      </c>
      <c r="F21" s="1" t="s">
        <v>160</v>
      </c>
      <c r="G21" s="1" t="s">
        <v>121</v>
      </c>
      <c r="H21" s="1" t="s">
        <v>122</v>
      </c>
      <c r="I21" s="1" t="s">
        <v>263</v>
      </c>
      <c r="J21" s="1" t="s">
        <v>29</v>
      </c>
      <c r="K21" s="1" t="s">
        <v>264</v>
      </c>
      <c r="L21" s="1" t="s">
        <v>264</v>
      </c>
      <c r="M21" s="1" t="s">
        <v>125</v>
      </c>
      <c r="N21" s="1" t="s">
        <v>125</v>
      </c>
      <c r="O21" s="1" t="s">
        <v>126</v>
      </c>
      <c r="P21" s="1" t="s">
        <v>127</v>
      </c>
      <c r="Q21" s="1" t="s">
        <v>265</v>
      </c>
      <c r="R21" s="1" t="s">
        <v>129</v>
      </c>
      <c r="S21" s="1" t="s">
        <v>130</v>
      </c>
      <c r="T21" s="1" t="s">
        <v>131</v>
      </c>
    </row>
    <row r="22" s="1" customFormat="1" spans="1:20">
      <c r="A22" s="3">
        <v>16363863212</v>
      </c>
      <c r="B22" s="1" t="s">
        <v>189</v>
      </c>
      <c r="C22" s="1" t="s">
        <v>266</v>
      </c>
      <c r="D22" s="1" t="s">
        <v>267</v>
      </c>
      <c r="E22" s="1" t="s">
        <v>268</v>
      </c>
      <c r="F22" s="1" t="s">
        <v>189</v>
      </c>
      <c r="G22" s="1" t="s">
        <v>121</v>
      </c>
      <c r="H22" s="1" t="s">
        <v>122</v>
      </c>
      <c r="I22" s="1" t="s">
        <v>269</v>
      </c>
      <c r="J22" s="1" t="s">
        <v>29</v>
      </c>
      <c r="K22" s="1" t="s">
        <v>270</v>
      </c>
      <c r="L22" s="1" t="s">
        <v>270</v>
      </c>
      <c r="M22" s="1" t="s">
        <v>125</v>
      </c>
      <c r="N22" s="1" t="s">
        <v>125</v>
      </c>
      <c r="O22" s="1" t="s">
        <v>126</v>
      </c>
      <c r="P22" s="1" t="s">
        <v>127</v>
      </c>
      <c r="Q22" s="1" t="s">
        <v>271</v>
      </c>
      <c r="R22" s="1" t="s">
        <v>129</v>
      </c>
      <c r="S22" s="1" t="s">
        <v>130</v>
      </c>
      <c r="T22" s="1" t="s">
        <v>131</v>
      </c>
    </row>
    <row r="23" s="1" customFormat="1" spans="1:20">
      <c r="A23" s="3">
        <v>16366465649</v>
      </c>
      <c r="B23" s="1" t="s">
        <v>189</v>
      </c>
      <c r="C23" s="1" t="s">
        <v>272</v>
      </c>
      <c r="D23" s="1" t="s">
        <v>273</v>
      </c>
      <c r="E23" s="1" t="s">
        <v>274</v>
      </c>
      <c r="F23" s="1" t="s">
        <v>160</v>
      </c>
      <c r="G23" s="1" t="s">
        <v>121</v>
      </c>
      <c r="H23" s="1" t="s">
        <v>122</v>
      </c>
      <c r="I23" s="1" t="s">
        <v>275</v>
      </c>
      <c r="J23" s="1" t="s">
        <v>29</v>
      </c>
      <c r="K23" s="1" t="s">
        <v>276</v>
      </c>
      <c r="L23" s="1" t="s">
        <v>276</v>
      </c>
      <c r="M23" s="1" t="s">
        <v>125</v>
      </c>
      <c r="N23" s="1" t="s">
        <v>125</v>
      </c>
      <c r="O23" s="1" t="s">
        <v>126</v>
      </c>
      <c r="P23" s="1" t="s">
        <v>127</v>
      </c>
      <c r="Q23" s="1" t="s">
        <v>277</v>
      </c>
      <c r="R23" s="1" t="s">
        <v>129</v>
      </c>
      <c r="S23" s="1" t="s">
        <v>130</v>
      </c>
      <c r="T23" s="1" t="s">
        <v>131</v>
      </c>
    </row>
    <row r="24" s="1" customFormat="1" spans="1:20">
      <c r="A24" s="3">
        <v>16372113940</v>
      </c>
      <c r="B24" s="1" t="s">
        <v>160</v>
      </c>
      <c r="C24" s="1" t="s">
        <v>278</v>
      </c>
      <c r="D24" s="1" t="s">
        <v>279</v>
      </c>
      <c r="E24" s="1" t="s">
        <v>280</v>
      </c>
      <c r="F24" s="1" t="s">
        <v>160</v>
      </c>
      <c r="G24" s="1" t="s">
        <v>121</v>
      </c>
      <c r="H24" s="1" t="s">
        <v>122</v>
      </c>
      <c r="I24" s="1" t="s">
        <v>281</v>
      </c>
      <c r="J24" s="1" t="s">
        <v>29</v>
      </c>
      <c r="K24" s="1" t="s">
        <v>282</v>
      </c>
      <c r="L24" s="1" t="s">
        <v>282</v>
      </c>
      <c r="M24" s="1" t="s">
        <v>125</v>
      </c>
      <c r="N24" s="1" t="s">
        <v>125</v>
      </c>
      <c r="O24" s="1" t="s">
        <v>126</v>
      </c>
      <c r="P24" s="1" t="s">
        <v>127</v>
      </c>
      <c r="Q24" s="1" t="s">
        <v>283</v>
      </c>
      <c r="R24" s="1" t="s">
        <v>129</v>
      </c>
      <c r="S24" s="1" t="s">
        <v>130</v>
      </c>
      <c r="T24" s="1" t="s">
        <v>131</v>
      </c>
    </row>
    <row r="25" s="1" customFormat="1" spans="1:20">
      <c r="A25" s="3">
        <v>16372824952</v>
      </c>
      <c r="B25" s="1" t="s">
        <v>160</v>
      </c>
      <c r="C25" s="1" t="s">
        <v>284</v>
      </c>
      <c r="D25" s="1" t="s">
        <v>285</v>
      </c>
      <c r="E25" s="1" t="s">
        <v>286</v>
      </c>
      <c r="F25" s="1" t="s">
        <v>160</v>
      </c>
      <c r="G25" s="1" t="s">
        <v>121</v>
      </c>
      <c r="H25" s="1" t="s">
        <v>122</v>
      </c>
      <c r="I25" s="1" t="s">
        <v>287</v>
      </c>
      <c r="J25" s="1" t="s">
        <v>29</v>
      </c>
      <c r="K25" s="1" t="s">
        <v>288</v>
      </c>
      <c r="L25" s="1" t="s">
        <v>288</v>
      </c>
      <c r="M25" s="1" t="s">
        <v>125</v>
      </c>
      <c r="N25" s="1" t="s">
        <v>125</v>
      </c>
      <c r="O25" s="1" t="s">
        <v>126</v>
      </c>
      <c r="P25" s="1" t="s">
        <v>127</v>
      </c>
      <c r="Q25" s="1" t="s">
        <v>289</v>
      </c>
      <c r="R25" s="1" t="s">
        <v>129</v>
      </c>
      <c r="S25" s="1" t="s">
        <v>130</v>
      </c>
      <c r="T25" s="1" t="s">
        <v>131</v>
      </c>
    </row>
    <row r="26" s="1" customFormat="1" spans="1:20">
      <c r="A26" s="3">
        <v>16373404083</v>
      </c>
      <c r="B26" s="1" t="s">
        <v>160</v>
      </c>
      <c r="C26" s="1" t="s">
        <v>290</v>
      </c>
      <c r="D26" s="1" t="s">
        <v>291</v>
      </c>
      <c r="E26" s="1" t="s">
        <v>292</v>
      </c>
      <c r="F26" s="1" t="s">
        <v>160</v>
      </c>
      <c r="G26" s="1" t="s">
        <v>121</v>
      </c>
      <c r="H26" s="1" t="s">
        <v>122</v>
      </c>
      <c r="I26" s="1" t="s">
        <v>293</v>
      </c>
      <c r="J26" s="1" t="s">
        <v>29</v>
      </c>
      <c r="K26" s="1" t="s">
        <v>294</v>
      </c>
      <c r="L26" s="1" t="s">
        <v>294</v>
      </c>
      <c r="M26" s="1" t="s">
        <v>125</v>
      </c>
      <c r="N26" s="1" t="s">
        <v>125</v>
      </c>
      <c r="O26" s="1" t="s">
        <v>126</v>
      </c>
      <c r="P26" s="1" t="s">
        <v>127</v>
      </c>
      <c r="Q26" s="1" t="s">
        <v>295</v>
      </c>
      <c r="R26" s="1" t="s">
        <v>129</v>
      </c>
      <c r="S26" s="1" t="s">
        <v>130</v>
      </c>
      <c r="T26" s="1" t="s">
        <v>131</v>
      </c>
    </row>
    <row r="27" s="1" customFormat="1" spans="1:20">
      <c r="A27" s="3">
        <v>16373480456</v>
      </c>
      <c r="B27" s="1" t="s">
        <v>160</v>
      </c>
      <c r="C27" s="1" t="s">
        <v>296</v>
      </c>
      <c r="D27" s="1" t="s">
        <v>297</v>
      </c>
      <c r="E27" s="1" t="s">
        <v>298</v>
      </c>
      <c r="F27" s="1" t="s">
        <v>160</v>
      </c>
      <c r="G27" s="1" t="s">
        <v>121</v>
      </c>
      <c r="H27" s="1" t="s">
        <v>122</v>
      </c>
      <c r="I27" s="1" t="s">
        <v>299</v>
      </c>
      <c r="J27" s="1" t="s">
        <v>29</v>
      </c>
      <c r="K27" s="1" t="s">
        <v>300</v>
      </c>
      <c r="L27" s="1" t="s">
        <v>300</v>
      </c>
      <c r="M27" s="1" t="s">
        <v>125</v>
      </c>
      <c r="N27" s="1" t="s">
        <v>125</v>
      </c>
      <c r="O27" s="1" t="s">
        <v>126</v>
      </c>
      <c r="P27" s="1" t="s">
        <v>127</v>
      </c>
      <c r="Q27" s="1" t="s">
        <v>301</v>
      </c>
      <c r="R27" s="1" t="s">
        <v>129</v>
      </c>
      <c r="S27" s="1" t="s">
        <v>130</v>
      </c>
      <c r="T27" s="1" t="s">
        <v>131</v>
      </c>
    </row>
    <row r="28" s="1" customFormat="1" spans="1:20">
      <c r="A28" s="3">
        <v>16378718830</v>
      </c>
      <c r="B28" s="1" t="s">
        <v>160</v>
      </c>
      <c r="C28" s="1" t="s">
        <v>302</v>
      </c>
      <c r="D28" s="1" t="s">
        <v>303</v>
      </c>
      <c r="E28" s="1" t="s">
        <v>304</v>
      </c>
      <c r="F28" s="1" t="s">
        <v>160</v>
      </c>
      <c r="G28" s="1" t="s">
        <v>121</v>
      </c>
      <c r="H28" s="1" t="s">
        <v>122</v>
      </c>
      <c r="I28" s="1" t="s">
        <v>305</v>
      </c>
      <c r="J28" s="1" t="s">
        <v>29</v>
      </c>
      <c r="K28" s="1" t="s">
        <v>306</v>
      </c>
      <c r="L28" s="1" t="s">
        <v>306</v>
      </c>
      <c r="M28" s="1" t="s">
        <v>125</v>
      </c>
      <c r="N28" s="1" t="s">
        <v>125</v>
      </c>
      <c r="O28" s="1" t="s">
        <v>126</v>
      </c>
      <c r="P28" s="1" t="s">
        <v>127</v>
      </c>
      <c r="Q28" s="1" t="s">
        <v>307</v>
      </c>
      <c r="R28" s="1" t="s">
        <v>129</v>
      </c>
      <c r="S28" s="1" t="s">
        <v>130</v>
      </c>
      <c r="T28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2021-09-30T06:12:05Z</dcterms:created>
  <dcterms:modified xsi:type="dcterms:W3CDTF">2021-09-30T06:21:56Z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6C540EF35FBC443EB96223E9473D5BA7</vt:lpwstr>
  </property>
  <property fmtid="{D5CDD505-2E9C-101B-9397-08002B2CF9AE}" pid="3" name="KSOProductBuildVer">
    <vt:lpwstr>2052-11.1.0.10938</vt:lpwstr>
  </property>
</Properties>
</file>