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<sst xmlns="http://schemas.openxmlformats.org/spreadsheetml/2006/main" count="990" uniqueCount="288">
  <si>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</si>
  <si>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</si>
  <si>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</si>
  <si>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</si>
  <si>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</si>
  <si>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</si>
  <si>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</si>
  <si>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</si>
  <si>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</si>
  <si>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</si>
  <si>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</si>
  <si>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</si>
  <si>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</si>
  <si>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</si>
  <si>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</si>
  <si>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</si>
  <si>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</si>
  <si>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</si>
  <si>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</si>
  <si>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</si>
  <si>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</si>
  <si>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</si>
  <si>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</si>
  <si>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</si>
  <si>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</si>
  <si>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</si>
  <si>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</si>
  <si>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[昆明]锦江之星(昆明长水机场店)(69028332)</t>
  </si>
  <si>
    <t>双人房B&lt;双人入住&gt;&lt;内宾&gt;&lt;预付&gt;&lt;无早&gt;</t>
  </si>
  <si>
    <t>CNY</t>
  </si>
  <si>
    <t>李益成</t>
  </si>
  <si>
    <t>CA11323210930CNY</t>
  </si>
  <si>
    <t>未提现</t>
  </si>
  <si>
    <t>携程开票</t>
  </si>
  <si>
    <t>[北京]全季酒店(北京酒仙桥798艺术区店)(75065474)</t>
  </si>
  <si>
    <t>商务大床房&lt;双人入住&gt;&lt;内宾&gt;&lt;预付&gt;&lt;双早&gt;</t>
  </si>
  <si>
    <t>代圣文</t>
  </si>
  <si>
    <t>R9001002065032884001</t>
  </si>
  <si>
    <t>[太原]IU酒店(太原长风西街万象城店)(71451084)</t>
  </si>
  <si>
    <t>小U精致大床房&lt;双人入住&gt;&lt;内宾&gt;&lt;预付&gt;&lt;无早&gt;</t>
  </si>
  <si>
    <t>王程旭</t>
  </si>
  <si>
    <t>[合肥]合肥蜀山智选假日酒店(65981129)</t>
  </si>
  <si>
    <t>标准双床房&lt;双人入住&gt;&lt;内宾&gt;&lt;预付&gt;&lt;双早&gt;</t>
  </si>
  <si>
    <t>陈莹莹</t>
  </si>
  <si>
    <t>[无锡]格林豪泰智选酒店(无锡泉山中心店)(69044884)</t>
  </si>
  <si>
    <t>高级大床房&lt;双人入住&gt;&lt;内宾&gt;&lt;预付&gt;&lt;无早&gt;</t>
  </si>
  <si>
    <t>王子康</t>
  </si>
  <si>
    <t>取消</t>
  </si>
  <si>
    <t>[烟台]尚客优快捷酒店(烟台高铁南站店)(71643412)</t>
  </si>
  <si>
    <t>大床房&lt;双人入住&gt;&lt;内宾&gt;&lt;预付&gt;&lt;无早&gt;</t>
  </si>
  <si>
    <t>雷云朋</t>
  </si>
  <si>
    <t>[上海]上海共康智选假日酒店(60983039)</t>
  </si>
  <si>
    <t>智选高级大床房&lt;双人入住&gt;&lt;内宾&gt;&lt;预付&gt;&lt;双早&gt;</t>
  </si>
  <si>
    <t>陈斌</t>
  </si>
  <si>
    <t>[广州]广州保利洲际酒店(54929220)</t>
  </si>
  <si>
    <t>洲际豪华房&lt;双人入住&gt;&lt;内宾&gt;&lt;预付&gt;&lt;双早&gt;</t>
  </si>
  <si>
    <t>金星灿</t>
  </si>
  <si>
    <t>[承德]尚客优连锁酒店（承德城隍庙店）(69143101)</t>
  </si>
  <si>
    <t>温馨豪华大床房&lt;双人入住&gt;&lt;内宾&gt;&lt;预付&gt;&lt;无早&gt;</t>
  </si>
  <si>
    <t>李青松</t>
  </si>
  <si>
    <t>[长沙县]格林东方酒店(长沙县星沙螺丝塘地铁站店)(75050681)</t>
  </si>
  <si>
    <t>特色套房&lt;双人入住&gt;&lt;内宾&gt;&lt;预付&gt;&lt;无早&gt;</t>
  </si>
  <si>
    <t>陈家钰</t>
  </si>
  <si>
    <t>[盐城]格林豪泰(盐城万达广场店)(69082029)</t>
  </si>
  <si>
    <t>刘冲</t>
  </si>
  <si>
    <t>[杭州]杭州菲住布渴酒店(60987280)</t>
  </si>
  <si>
    <t>高级房&lt;双人入住&gt;&lt;内宾&gt;&lt;预付&gt;&lt;无早&gt;</t>
  </si>
  <si>
    <t>王欢</t>
  </si>
  <si>
    <t>1834766787EXP</t>
  </si>
  <si>
    <t>吴书麒</t>
  </si>
  <si>
    <t>1834767869EXP</t>
  </si>
  <si>
    <t>[深圳]维也纳国际酒店(深圳龙岗天安数码城店)(78924444)</t>
  </si>
  <si>
    <t>高级双床房&lt;双人入住&gt;&lt;内宾&gt;&lt;预付&gt;&lt;无早&gt;</t>
  </si>
  <si>
    <t>张曼纯</t>
  </si>
  <si>
    <t>[广州]卡尔文酒店(广州融创文旅城店)(60986652)</t>
  </si>
  <si>
    <t>豪华双床房&lt;内宾&gt;&lt;双人入住&gt;&lt;预付&gt;&lt;无早&gt;</t>
  </si>
  <si>
    <t>谭红旗,谭惠平</t>
  </si>
  <si>
    <t>acknowledge</t>
  </si>
  <si>
    <t>[深圳]深圳皇悦酒店(51591606)</t>
  </si>
  <si>
    <t>豪华单人房&lt;双人入住&gt;&lt;内宾&gt;&lt;预付&gt;&lt;双早&gt;</t>
  </si>
  <si>
    <t>曹路飞</t>
  </si>
  <si>
    <t>[高青]尚客优酒店(山东淄博高青县汽车站店)(73280089)</t>
  </si>
  <si>
    <t>标准双床房&lt;双人入住&gt;&lt;内宾&gt;&lt;预付&gt;&lt;无早&gt;</t>
  </si>
  <si>
    <t>何恒兰</t>
  </si>
  <si>
    <t>[威海]格林豪泰酒店(威海高铁总站港口店)(69143255)</t>
  </si>
  <si>
    <t>商务双床房&lt;双人入住&gt;&lt;内宾&gt;&lt;预付&gt;&lt;双早&gt;</t>
  </si>
  <si>
    <t>周鹏</t>
  </si>
  <si>
    <t>[忻州]尚客优酒店(忻州人民医院店)(73295974)</t>
  </si>
  <si>
    <t>精品大床房&lt;双人入住&gt;&lt;内宾&gt;&lt;预付&gt;&lt;无早&gt;</t>
  </si>
  <si>
    <t>刘靖山</t>
  </si>
  <si>
    <t>[菏泽]菏泽希尔顿花园酒店(77423986)</t>
  </si>
  <si>
    <t>花园大床房&lt;双人入住&gt;&lt;内宾&gt;&lt;预付&gt;&lt;无早&gt;</t>
  </si>
  <si>
    <t>李秀玲</t>
  </si>
  <si>
    <t>[横县]城市便捷酒店(横县横州大道店)(72814315)</t>
  </si>
  <si>
    <t>标准大床房&lt;双人入住&gt;&lt;内宾&gt;&lt;预付&gt;&lt;无早&gt;</t>
  </si>
  <si>
    <t>谢珊珊</t>
  </si>
  <si>
    <t>[兰州]兰州皇冠假日酒店(60984406)</t>
  </si>
  <si>
    <t>皇冠高级黄河景房&lt;双人入住&gt;&lt;内宾&gt;&lt;预付&gt;&lt;无早&gt;</t>
  </si>
  <si>
    <t>李关民</t>
  </si>
  <si>
    <t>[兰州]格林豪泰酒店(兰州雁滩路店)(69142559)</t>
  </si>
  <si>
    <t>张建雯</t>
  </si>
  <si>
    <t>[桂林]城市便捷酒店(桂林市政府店)(72814640)</t>
  </si>
  <si>
    <t>郭光前</t>
  </si>
  <si>
    <t>蓝胜</t>
  </si>
  <si>
    <t>[无极]骏怡连锁酒店(无极北苏镇店)(79024988)</t>
  </si>
  <si>
    <t>双床房&lt;双人入住&gt;&lt;内宾&gt;&lt;预付&gt;&lt;无早&gt;</t>
  </si>
  <si>
    <t>高杨</t>
  </si>
  <si>
    <t>[保定]悦为智酒店(保定高新区保百购物广场店)(71638183)</t>
  </si>
  <si>
    <t>智享精品大床房&lt;双人入住&gt;&lt;内宾&gt;&lt;预付&gt;&lt;双早&gt;</t>
  </si>
  <si>
    <t>李浩</t>
  </si>
  <si>
    <t>[日照]贝壳酒店(日照苏宁广场店)(70404303)</t>
  </si>
  <si>
    <t>雅致大床房&lt;双人入住&gt;&lt;内宾&gt;&lt;预付&gt;&lt;无早&gt;</t>
  </si>
  <si>
    <t>曹磊</t>
  </si>
  <si>
    <t>[梅州]梅州昌盛豪生大酒店(52174186)</t>
  </si>
  <si>
    <t>豪华大床房&lt;大床&gt;&lt;特惠房&gt;&lt;双人入住&gt;&lt;日历房套餐高价值&gt;&lt;双早&gt;&lt;新酒店礼盒&gt;</t>
  </si>
  <si>
    <t>何森发</t>
  </si>
  <si>
    <t>[阜阳]格林豪泰智选酒店（阜阳颍州区居然之家店）(70405615)</t>
  </si>
  <si>
    <t>商务双床房&lt;双人入住&gt;&lt;内宾&gt;&lt;预付&gt;&lt;无早&gt;</t>
  </si>
  <si>
    <t>许玮</t>
  </si>
  <si>
    <t>[宁波]宁波格调时尚酒店(78933190)</t>
  </si>
  <si>
    <t>圆床房&lt;双人入住&gt;&lt;内宾&gt;&lt;预付&gt;&lt;无早&gt;</t>
  </si>
  <si>
    <t>周运智</t>
  </si>
  <si>
    <t>赵文科</t>
  </si>
  <si>
    <t>[广州]广州嘉逸豪庭酒店(54940662)</t>
  </si>
  <si>
    <t>标准大床房&lt;双人入住&gt;&lt;中宾&gt;&lt;预付&gt;&lt;无早&gt;</t>
  </si>
  <si>
    <t>牛惠勇</t>
  </si>
  <si>
    <t>[桐城]骏怡酒店(桐城南门客运站店)(71988490)</t>
  </si>
  <si>
    <t>洪军</t>
  </si>
  <si>
    <t>，</t>
  </si>
  <si>
    <t>A210930114454481</t>
  </si>
  <si>
    <t>A210930114543481</t>
  </si>
  <si>
    <t>CNY / HKD 当前参考汇率: 1.202852424</t>
  </si>
  <si>
    <t>总计：11295.13 CNY/
13586.37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</si>
  <si>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</si>
  <si>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</si>
  <si>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</si>
  <si>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</si>
  <si>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</si>
  <si>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</si>
  <si>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</si>
  <si>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</si>
  <si>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</si>
  <si>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</si>
  <si>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</si>
  <si>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</si>
  <si>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</si>
  <si>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</si>
  <si>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</si>
  <si>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</si>
  <si>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</si>
  <si>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2021-09-16</t>
  </si>
  <si>
    <t>2255640</t>
  </si>
  <si>
    <t>锦江之星(昆明长水机场店)</t>
  </si>
  <si>
    <t>2021-09-26</t>
  </si>
  <si>
    <t>2021-09-27</t>
  </si>
  <si>
    <t>退房日月结</t>
  </si>
  <si>
    <t>164.07</t>
  </si>
  <si>
    <t>RMB</t>
  </si>
  <si>
    <t>0</t>
  </si>
  <si>
    <t>0.00</t>
  </si>
  <si>
    <t>携程汇智国内直连</t>
  </si>
  <si>
    <t>2021-09-16 16:17:56</t>
  </si>
  <si>
    <t>否</t>
  </si>
  <si>
    <t>汇智国际旅游发展有限公司</t>
  </si>
  <si>
    <t>直连</t>
  </si>
  <si>
    <t>2021-09-22</t>
  </si>
  <si>
    <t>2261248</t>
  </si>
  <si>
    <t>全季酒店(北京酒仙桥798艺术区店)</t>
  </si>
  <si>
    <t>535.88</t>
  </si>
  <si>
    <t>2021-09-22 16:41:28</t>
  </si>
  <si>
    <t>2021-09-23</t>
  </si>
  <si>
    <t>2261905</t>
  </si>
  <si>
    <t>IU酒店(太原长风西街千峰南路店)</t>
  </si>
  <si>
    <t>2021-09-24</t>
  </si>
  <si>
    <t>480.33</t>
  </si>
  <si>
    <t>2021-09-23 10:46:12</t>
  </si>
  <si>
    <t>2262007</t>
  </si>
  <si>
    <t>合肥蜀山智选假日酒店</t>
  </si>
  <si>
    <t>218.23</t>
  </si>
  <si>
    <t>2021-09-23 12:33:39</t>
  </si>
  <si>
    <t>2263176</t>
  </si>
  <si>
    <t>尚客优快捷酒店（烟台高铁南站店）</t>
  </si>
  <si>
    <t>124.85</t>
  </si>
  <si>
    <t>2021-09-24 14:34:40</t>
  </si>
  <si>
    <t>2263405</t>
  </si>
  <si>
    <t>上海共康智选假日酒店</t>
  </si>
  <si>
    <t>1432.71</t>
  </si>
  <si>
    <t>2021-09-24 18:20:04</t>
  </si>
  <si>
    <t>2021-09-25</t>
  </si>
  <si>
    <t>2264035</t>
  </si>
  <si>
    <t>广州保利洲际酒店</t>
  </si>
  <si>
    <t>960.19</t>
  </si>
  <si>
    <t>2021-09-25 08:23:07</t>
  </si>
  <si>
    <t>2264140</t>
  </si>
  <si>
    <t>尚客优连锁酒店（承德城隍庙店）</t>
  </si>
  <si>
    <t>263.82</t>
  </si>
  <si>
    <t>2021-09-25 10:35:14</t>
  </si>
  <si>
    <t>2264283</t>
  </si>
  <si>
    <t>格林东方酒店(长沙县星沙螺丝塘地铁站店)</t>
  </si>
  <si>
    <t>450.00</t>
  </si>
  <si>
    <t>2021-09-25 13:31:37</t>
  </si>
  <si>
    <t>2264421</t>
  </si>
  <si>
    <t>格林豪泰(盐城万达广场店)</t>
  </si>
  <si>
    <t>284.20</t>
  </si>
  <si>
    <t>2021-09-25 15:58:52</t>
  </si>
  <si>
    <t>2264849</t>
  </si>
  <si>
    <t>杭州菲住布渴酒店</t>
  </si>
  <si>
    <t>569.86</t>
  </si>
  <si>
    <t>2021-09-25 23:03:42</t>
  </si>
  <si>
    <t>2264853</t>
  </si>
  <si>
    <t>2021-09-25 23:03:57</t>
  </si>
  <si>
    <t>2264883</t>
  </si>
  <si>
    <t>维也纳国际酒店(深圳龙岗天安数码城店)</t>
  </si>
  <si>
    <t>266.27</t>
  </si>
  <si>
    <t>2021-09-25 23:23:28</t>
  </si>
  <si>
    <t>2265081</t>
  </si>
  <si>
    <t>卡尔文酒店(广州融创文旅城店)</t>
  </si>
  <si>
    <t>532.28</t>
  </si>
  <si>
    <t>2021-09-26 09:15:41</t>
  </si>
  <si>
    <t>2265099</t>
  </si>
  <si>
    <t>深圳皇悦酒店</t>
  </si>
  <si>
    <t>316.76</t>
  </si>
  <si>
    <t>2021-09-26 09:43:24</t>
  </si>
  <si>
    <t>2265145</t>
  </si>
  <si>
    <t>尚客优酒店(山东淄博高青县汽车站店)</t>
  </si>
  <si>
    <t>101.50</t>
  </si>
  <si>
    <t>2021-09-26 10:33:36</t>
  </si>
  <si>
    <t>2265158</t>
  </si>
  <si>
    <t>尚客优酒店(忻州人民医院店)</t>
  </si>
  <si>
    <t>132.97</t>
  </si>
  <si>
    <t>2021-09-26 10:48:35</t>
  </si>
  <si>
    <t>2265182</t>
  </si>
  <si>
    <t>菏泽希尔顿花园酒店</t>
  </si>
  <si>
    <t>271.75</t>
  </si>
  <si>
    <t>2021-09-26 11:20:49</t>
  </si>
  <si>
    <t>2265187</t>
  </si>
  <si>
    <t>城市便捷酒店(横县横州大道店)</t>
  </si>
  <si>
    <t>183.79</t>
  </si>
  <si>
    <t>2021-09-26 11:24:08</t>
  </si>
  <si>
    <t>2265318</t>
  </si>
  <si>
    <t>兰州皇冠假日酒店</t>
  </si>
  <si>
    <t>895.23</t>
  </si>
  <si>
    <t>2021-09-26 13:47:35</t>
  </si>
  <si>
    <t>2265369</t>
  </si>
  <si>
    <t>格林豪泰酒店(兰州雁滩路店)</t>
  </si>
  <si>
    <t>173.28</t>
  </si>
  <si>
    <t>2021-09-26 15:01:41</t>
  </si>
  <si>
    <t>2265400</t>
  </si>
  <si>
    <t>城市便捷酒店(桂林市政府店)</t>
  </si>
  <si>
    <t>195.36</t>
  </si>
  <si>
    <t>2021-09-26 15:48:45</t>
  </si>
  <si>
    <t>2265413</t>
  </si>
  <si>
    <t>2021-09-26 16:05:07</t>
  </si>
  <si>
    <t>2265482</t>
  </si>
  <si>
    <t>骏怡连锁酒店(无极北苏镇店)</t>
  </si>
  <si>
    <t>113.68</t>
  </si>
  <si>
    <t>2021-09-26 17:25:35</t>
  </si>
  <si>
    <t>2265525</t>
  </si>
  <si>
    <t>悦为智酒店(保定高新区保百购物广场店)</t>
  </si>
  <si>
    <t>326.88</t>
  </si>
  <si>
    <t>2021-09-26 18:18:28</t>
  </si>
  <si>
    <t>2265560</t>
  </si>
  <si>
    <t>贝壳酒店(日照苏宁广场店)</t>
  </si>
  <si>
    <t>2021-09-26 19:06:12</t>
  </si>
  <si>
    <t>2265611</t>
  </si>
  <si>
    <t>梅州昌盛豪生大酒店</t>
  </si>
  <si>
    <t>520.20</t>
  </si>
  <si>
    <t>2021-09-26 19:36:04</t>
  </si>
  <si>
    <t>直采</t>
  </si>
  <si>
    <t>2265626</t>
  </si>
  <si>
    <t>格林豪泰智选酒店（阜阳颍州区居然之家店）</t>
  </si>
  <si>
    <t>200.31</t>
  </si>
  <si>
    <t>2021-09-26 19:49:57</t>
  </si>
  <si>
    <t>2265653</t>
  </si>
  <si>
    <t>宁波格调时尚酒店</t>
  </si>
  <si>
    <t>130.94</t>
  </si>
  <si>
    <t>2021-09-26 20:12:59</t>
  </si>
  <si>
    <t>2265703</t>
  </si>
  <si>
    <t>152.25</t>
  </si>
  <si>
    <t>2021-09-26 20:56:00</t>
  </si>
  <si>
    <t>2265746</t>
  </si>
  <si>
    <t>广州嘉逸豪庭酒店</t>
  </si>
  <si>
    <t>315.11</t>
  </si>
  <si>
    <t>2021-09-26 21:30:54</t>
  </si>
  <si>
    <t>2265760</t>
  </si>
  <si>
    <t>骏怡酒店(桐城南门客运站店)</t>
  </si>
  <si>
    <t>115.71</t>
  </si>
  <si>
    <t>2021-09-26 21:47:38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</si>
</sst>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21" fillId="6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16297913117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44465</v>
      </c>
      <c r="G2" s="5">
        <v>44466</v>
      </c>
      <c r="H2" s="4">
        <v>1</v>
      </c>
      <c r="I2" s="4">
        <v>1</v>
      </c>
      <c r="J2" s="4">
        <v>1</v>
      </c>
      <c r="K2" s="4" t="s">
        <v>29</v>
      </c>
      <c r="L2" s="4">
        <v>164.07</v>
      </c>
      <c r="M2" s="4">
        <v>164.07</v>
      </c>
      <c r="N2" s="4" t="s">
        <v>30</v>
      </c>
      <c r="O2" s="4" t="s">
        <v>31</v>
      </c>
      <c r="P2" s="4" t="s">
        <v>32</v>
      </c>
      <c r="Q2" s="4">
        <v>0</v>
      </c>
      <c r="R2" s="6">
        <v>44455</v>
      </c>
      <c r="S2" s="5">
        <v>44469</v>
      </c>
      <c r="T2" s="4" t="s">
        <v>33</v>
      </c>
      <c r="U2" s="4">
        <v>164.07</v>
      </c>
      <c r="V2" s="4">
        <v>0</v>
      </c>
      <c r="W2" s="4">
        <v>0</v>
      </c>
      <c r="X2" s="4">
        <v>2255640</v>
      </c>
      <c r="Y2" s="4">
        <v>103866883814</v>
      </c>
    </row>
    <row r="3" s="4" customFormat="1" spans="1:25">
      <c r="A3" s="4">
        <v>16340786692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44465</v>
      </c>
      <c r="G3" s="5">
        <v>44466</v>
      </c>
      <c r="H3" s="4">
        <v>1</v>
      </c>
      <c r="I3" s="4">
        <v>1</v>
      </c>
      <c r="J3" s="4">
        <v>1</v>
      </c>
      <c r="K3" s="4" t="s">
        <v>29</v>
      </c>
      <c r="L3" s="4">
        <v>535.88</v>
      </c>
      <c r="M3" s="4">
        <v>535.88</v>
      </c>
      <c r="N3" s="4" t="s">
        <v>36</v>
      </c>
      <c r="O3" s="4" t="s">
        <v>31</v>
      </c>
      <c r="P3" s="4" t="s">
        <v>32</v>
      </c>
      <c r="Q3" s="4">
        <v>0</v>
      </c>
      <c r="R3" s="6">
        <v>44461</v>
      </c>
      <c r="S3" s="5">
        <v>44469</v>
      </c>
      <c r="T3" s="4" t="s">
        <v>33</v>
      </c>
      <c r="U3" s="4">
        <v>535.88</v>
      </c>
      <c r="V3" s="4">
        <v>0</v>
      </c>
      <c r="W3" s="4">
        <v>0</v>
      </c>
      <c r="X3" s="4">
        <v>2261248</v>
      </c>
      <c r="Y3" s="4" t="s">
        <v>37</v>
      </c>
    </row>
    <row r="4" s="4" customFormat="1" spans="1:25">
      <c r="A4" s="4">
        <v>16346294361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44463</v>
      </c>
      <c r="G4" s="5">
        <v>44466</v>
      </c>
      <c r="H4" s="4">
        <v>1</v>
      </c>
      <c r="I4" s="4">
        <v>3</v>
      </c>
      <c r="J4" s="4">
        <v>3</v>
      </c>
      <c r="K4" s="4" t="s">
        <v>29</v>
      </c>
      <c r="L4" s="4">
        <v>480.33</v>
      </c>
      <c r="M4" s="4">
        <v>480.33</v>
      </c>
      <c r="N4" s="4" t="s">
        <v>40</v>
      </c>
      <c r="O4" s="4" t="s">
        <v>31</v>
      </c>
      <c r="P4" s="4" t="s">
        <v>32</v>
      </c>
      <c r="Q4" s="4">
        <v>0</v>
      </c>
      <c r="R4" s="6">
        <v>44462</v>
      </c>
      <c r="S4" s="5">
        <v>44469</v>
      </c>
      <c r="T4" s="4" t="s">
        <v>33</v>
      </c>
      <c r="U4" s="4">
        <v>480.33</v>
      </c>
      <c r="V4" s="4">
        <v>0</v>
      </c>
      <c r="W4" s="4">
        <v>0</v>
      </c>
      <c r="X4" s="4">
        <v>2261905</v>
      </c>
      <c r="Y4" s="4">
        <v>103884075964</v>
      </c>
    </row>
    <row r="5" s="4" customFormat="1" spans="1:24">
      <c r="A5" s="4">
        <v>16346902820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44465</v>
      </c>
      <c r="G5" s="5">
        <v>44466</v>
      </c>
      <c r="H5" s="4">
        <v>1</v>
      </c>
      <c r="I5" s="4">
        <v>1</v>
      </c>
      <c r="J5" s="4">
        <v>1</v>
      </c>
      <c r="K5" s="4" t="s">
        <v>29</v>
      </c>
      <c r="L5" s="4">
        <v>218.23</v>
      </c>
      <c r="M5" s="4">
        <v>218.23</v>
      </c>
      <c r="N5" s="4" t="s">
        <v>43</v>
      </c>
      <c r="O5" s="4" t="s">
        <v>31</v>
      </c>
      <c r="P5" s="4" t="s">
        <v>32</v>
      </c>
      <c r="Q5" s="4">
        <v>0</v>
      </c>
      <c r="R5" s="6">
        <v>44462</v>
      </c>
      <c r="S5" s="5">
        <v>44469</v>
      </c>
      <c r="T5" s="4" t="s">
        <v>33</v>
      </c>
      <c r="U5" s="4">
        <v>218.23</v>
      </c>
      <c r="V5" s="4">
        <v>0</v>
      </c>
      <c r="W5" s="4">
        <v>0</v>
      </c>
      <c r="X5" s="4">
        <v>2262007</v>
      </c>
    </row>
    <row r="6" s="4" customFormat="1" spans="1:23">
      <c r="A6" s="4">
        <v>16354013119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44464</v>
      </c>
      <c r="G6" s="5">
        <v>44466</v>
      </c>
      <c r="H6" s="4">
        <v>1</v>
      </c>
      <c r="I6" s="4">
        <v>2</v>
      </c>
      <c r="J6" s="4">
        <v>2</v>
      </c>
      <c r="K6" s="4" t="s">
        <v>29</v>
      </c>
      <c r="L6" s="4">
        <v>306.54</v>
      </c>
      <c r="M6" s="4">
        <v>306.54</v>
      </c>
      <c r="N6" s="4" t="s">
        <v>46</v>
      </c>
      <c r="O6" s="4" t="s">
        <v>31</v>
      </c>
      <c r="P6" s="4" t="s">
        <v>32</v>
      </c>
      <c r="Q6" s="4">
        <v>0</v>
      </c>
      <c r="R6" s="6">
        <v>44463</v>
      </c>
      <c r="S6" s="5">
        <v>44469</v>
      </c>
      <c r="T6" s="4" t="s">
        <v>33</v>
      </c>
      <c r="U6" s="4">
        <v>306.54</v>
      </c>
      <c r="V6" s="4">
        <v>0</v>
      </c>
      <c r="W6" s="4">
        <v>0</v>
      </c>
    </row>
    <row r="7" s="4" customFormat="1" spans="1:23">
      <c r="A7" s="4">
        <v>16354013119</v>
      </c>
      <c r="B7" s="4" t="s">
        <v>25</v>
      </c>
      <c r="C7" s="4" t="s">
        <v>47</v>
      </c>
      <c r="D7" s="4" t="s">
        <v>44</v>
      </c>
      <c r="E7" s="4" t="s">
        <v>45</v>
      </c>
      <c r="F7" s="5">
        <v>44464</v>
      </c>
      <c r="G7" s="5">
        <v>44466</v>
      </c>
      <c r="H7" s="4">
        <v>1</v>
      </c>
      <c r="I7" s="4">
        <v>2</v>
      </c>
      <c r="J7" s="4">
        <v>2</v>
      </c>
      <c r="K7" s="4" t="s">
        <v>29</v>
      </c>
      <c r="L7" s="4">
        <v>-306.54</v>
      </c>
      <c r="M7" s="4">
        <v>-306.54</v>
      </c>
      <c r="N7" s="4" t="s">
        <v>46</v>
      </c>
      <c r="O7" s="4" t="s">
        <v>31</v>
      </c>
      <c r="P7" s="4" t="s">
        <v>32</v>
      </c>
      <c r="Q7" s="4">
        <v>0</v>
      </c>
      <c r="R7" s="6">
        <v>44463</v>
      </c>
      <c r="S7" s="5">
        <v>44469</v>
      </c>
      <c r="T7" s="4" t="s">
        <v>33</v>
      </c>
      <c r="U7" s="4">
        <v>-306.54</v>
      </c>
      <c r="V7" s="4">
        <v>0</v>
      </c>
      <c r="W7" s="4">
        <v>0</v>
      </c>
    </row>
    <row r="8" s="4" customFormat="1" spans="1:23">
      <c r="A8" s="4">
        <v>16357606414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44465</v>
      </c>
      <c r="G8" s="5">
        <v>44466</v>
      </c>
      <c r="H8" s="4">
        <v>1</v>
      </c>
      <c r="I8" s="4">
        <v>1</v>
      </c>
      <c r="J8" s="4">
        <v>1</v>
      </c>
      <c r="K8" s="4" t="s">
        <v>29</v>
      </c>
      <c r="L8" s="4">
        <v>124.85</v>
      </c>
      <c r="M8" s="4">
        <v>124.85</v>
      </c>
      <c r="N8" s="4" t="s">
        <v>50</v>
      </c>
      <c r="O8" s="4" t="s">
        <v>31</v>
      </c>
      <c r="P8" s="4" t="s">
        <v>32</v>
      </c>
      <c r="Q8" s="4">
        <v>0</v>
      </c>
      <c r="R8" s="6">
        <v>44463</v>
      </c>
      <c r="S8" s="5">
        <v>44469</v>
      </c>
      <c r="T8" s="4" t="s">
        <v>33</v>
      </c>
      <c r="U8" s="4">
        <v>124.85</v>
      </c>
      <c r="V8" s="4">
        <v>0</v>
      </c>
      <c r="W8" s="4">
        <v>0</v>
      </c>
    </row>
    <row r="9" s="4" customFormat="1" spans="1:24">
      <c r="A9" s="4">
        <v>16359174125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44463</v>
      </c>
      <c r="G9" s="5">
        <v>44466</v>
      </c>
      <c r="H9" s="4">
        <v>1</v>
      </c>
      <c r="I9" s="4">
        <v>3</v>
      </c>
      <c r="J9" s="4">
        <v>3</v>
      </c>
      <c r="K9" s="4" t="s">
        <v>29</v>
      </c>
      <c r="L9" s="4">
        <v>1432.71</v>
      </c>
      <c r="M9" s="4">
        <v>1432.71</v>
      </c>
      <c r="N9" s="4" t="s">
        <v>53</v>
      </c>
      <c r="O9" s="4" t="s">
        <v>31</v>
      </c>
      <c r="P9" s="4" t="s">
        <v>32</v>
      </c>
      <c r="Q9" s="4">
        <v>0</v>
      </c>
      <c r="R9" s="6">
        <v>44463</v>
      </c>
      <c r="S9" s="5">
        <v>44469</v>
      </c>
      <c r="T9" s="4" t="s">
        <v>33</v>
      </c>
      <c r="U9" s="4">
        <v>1432.71</v>
      </c>
      <c r="V9" s="4">
        <v>0</v>
      </c>
      <c r="W9" s="4">
        <v>0</v>
      </c>
      <c r="X9" s="4">
        <v>2263405</v>
      </c>
    </row>
    <row r="10" s="4" customFormat="1" spans="1:24">
      <c r="A10" s="4">
        <v>16364111916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44465</v>
      </c>
      <c r="G10" s="5">
        <v>44466</v>
      </c>
      <c r="H10" s="4">
        <v>1</v>
      </c>
      <c r="I10" s="4">
        <v>1</v>
      </c>
      <c r="J10" s="4">
        <v>1</v>
      </c>
      <c r="K10" s="4" t="s">
        <v>29</v>
      </c>
      <c r="L10" s="4">
        <v>960.19</v>
      </c>
      <c r="M10" s="4">
        <v>960.19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44464</v>
      </c>
      <c r="S10" s="5">
        <v>44469</v>
      </c>
      <c r="T10" s="4" t="s">
        <v>33</v>
      </c>
      <c r="U10" s="4">
        <v>960.19</v>
      </c>
      <c r="V10" s="4">
        <v>0</v>
      </c>
      <c r="W10" s="4">
        <v>0</v>
      </c>
      <c r="X10" s="4">
        <v>2264035</v>
      </c>
    </row>
    <row r="11" s="4" customFormat="1" spans="1:24">
      <c r="A11" s="4">
        <v>16364568652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44464</v>
      </c>
      <c r="G11" s="5">
        <v>44466</v>
      </c>
      <c r="H11" s="4">
        <v>1</v>
      </c>
      <c r="I11" s="4">
        <v>2</v>
      </c>
      <c r="J11" s="4">
        <v>2</v>
      </c>
      <c r="K11" s="4" t="s">
        <v>29</v>
      </c>
      <c r="L11" s="4">
        <v>263.82</v>
      </c>
      <c r="M11" s="4">
        <v>263.82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44464</v>
      </c>
      <c r="S11" s="5">
        <v>44469</v>
      </c>
      <c r="T11" s="4" t="s">
        <v>33</v>
      </c>
      <c r="U11" s="4">
        <v>263.82</v>
      </c>
      <c r="V11" s="4">
        <v>0</v>
      </c>
      <c r="W11" s="4">
        <v>0</v>
      </c>
      <c r="X11" s="4">
        <v>2264140</v>
      </c>
    </row>
    <row r="12" s="4" customFormat="1" spans="1:24">
      <c r="A12" s="4">
        <v>16365525861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44464</v>
      </c>
      <c r="G12" s="5">
        <v>44466</v>
      </c>
      <c r="H12" s="4">
        <v>1</v>
      </c>
      <c r="I12" s="4">
        <v>2</v>
      </c>
      <c r="J12" s="4">
        <v>2</v>
      </c>
      <c r="K12" s="4" t="s">
        <v>29</v>
      </c>
      <c r="L12" s="4">
        <v>450</v>
      </c>
      <c r="M12" s="4">
        <v>450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44464</v>
      </c>
      <c r="S12" s="5">
        <v>44469</v>
      </c>
      <c r="T12" s="4" t="s">
        <v>33</v>
      </c>
      <c r="U12" s="4">
        <v>450</v>
      </c>
      <c r="V12" s="4">
        <v>0</v>
      </c>
      <c r="W12" s="4">
        <v>0</v>
      </c>
      <c r="X12" s="4">
        <v>2264283</v>
      </c>
    </row>
    <row r="13" s="4" customFormat="1" spans="1:24">
      <c r="A13" s="4">
        <v>16366282294</v>
      </c>
      <c r="B13" s="4" t="s">
        <v>25</v>
      </c>
      <c r="C13" s="4" t="s">
        <v>26</v>
      </c>
      <c r="D13" s="4" t="s">
        <v>63</v>
      </c>
      <c r="E13" s="4" t="s">
        <v>49</v>
      </c>
      <c r="F13" s="5">
        <v>44464</v>
      </c>
      <c r="G13" s="5">
        <v>44466</v>
      </c>
      <c r="H13" s="4">
        <v>1</v>
      </c>
      <c r="I13" s="4">
        <v>2</v>
      </c>
      <c r="J13" s="4">
        <v>2</v>
      </c>
      <c r="K13" s="4" t="s">
        <v>29</v>
      </c>
      <c r="L13" s="4">
        <v>284.2</v>
      </c>
      <c r="M13" s="4">
        <v>284.2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44464</v>
      </c>
      <c r="S13" s="5">
        <v>44469</v>
      </c>
      <c r="T13" s="4" t="s">
        <v>33</v>
      </c>
      <c r="U13" s="4">
        <v>284.2</v>
      </c>
      <c r="V13" s="4">
        <v>0</v>
      </c>
      <c r="W13" s="4">
        <v>0</v>
      </c>
      <c r="X13" s="4">
        <v>2264421</v>
      </c>
    </row>
    <row r="14" s="4" customFormat="1" spans="1:25">
      <c r="A14" s="4">
        <v>16371051319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44465</v>
      </c>
      <c r="G14" s="5">
        <v>44466</v>
      </c>
      <c r="H14" s="4">
        <v>1</v>
      </c>
      <c r="I14" s="4">
        <v>1</v>
      </c>
      <c r="J14" s="4">
        <v>1</v>
      </c>
      <c r="K14" s="4" t="s">
        <v>29</v>
      </c>
      <c r="L14" s="4">
        <v>569.86</v>
      </c>
      <c r="M14" s="4">
        <v>569.86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44464</v>
      </c>
      <c r="S14" s="5">
        <v>44469</v>
      </c>
      <c r="T14" s="4" t="s">
        <v>33</v>
      </c>
      <c r="U14" s="4">
        <v>569.86</v>
      </c>
      <c r="V14" s="4">
        <v>0</v>
      </c>
      <c r="W14" s="4">
        <v>0</v>
      </c>
      <c r="X14" s="4">
        <v>2264849</v>
      </c>
      <c r="Y14" s="4" t="s">
        <v>68</v>
      </c>
    </row>
    <row r="15" s="4" customFormat="1" spans="1:25">
      <c r="A15" s="4">
        <v>16371085921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44465</v>
      </c>
      <c r="G15" s="5">
        <v>44466</v>
      </c>
      <c r="H15" s="4">
        <v>1</v>
      </c>
      <c r="I15" s="4">
        <v>1</v>
      </c>
      <c r="J15" s="4">
        <v>1</v>
      </c>
      <c r="K15" s="4" t="s">
        <v>29</v>
      </c>
      <c r="L15" s="4">
        <v>569.86</v>
      </c>
      <c r="M15" s="4">
        <v>569.86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44464</v>
      </c>
      <c r="S15" s="5">
        <v>44469</v>
      </c>
      <c r="T15" s="4" t="s">
        <v>33</v>
      </c>
      <c r="U15" s="4">
        <v>569.86</v>
      </c>
      <c r="V15" s="4">
        <v>0</v>
      </c>
      <c r="W15" s="4">
        <v>0</v>
      </c>
      <c r="X15" s="4">
        <v>2264853</v>
      </c>
      <c r="Y15" s="4" t="s">
        <v>70</v>
      </c>
    </row>
    <row r="16" s="4" customFormat="1" spans="1:25">
      <c r="A16" s="4">
        <v>16371256549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44465</v>
      </c>
      <c r="G16" s="5">
        <v>44466</v>
      </c>
      <c r="H16" s="4">
        <v>1</v>
      </c>
      <c r="I16" s="4">
        <v>1</v>
      </c>
      <c r="J16" s="4">
        <v>1</v>
      </c>
      <c r="K16" s="4" t="s">
        <v>29</v>
      </c>
      <c r="L16" s="4">
        <v>266.27</v>
      </c>
      <c r="M16" s="4">
        <v>266.27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44464</v>
      </c>
      <c r="S16" s="5">
        <v>44469</v>
      </c>
      <c r="T16" s="4" t="s">
        <v>33</v>
      </c>
      <c r="U16" s="4">
        <v>266.27</v>
      </c>
      <c r="V16" s="4">
        <v>0</v>
      </c>
      <c r="W16" s="4">
        <v>0</v>
      </c>
      <c r="X16" s="4">
        <v>2264883</v>
      </c>
      <c r="Y16" s="4">
        <v>103892114474</v>
      </c>
    </row>
    <row r="17" s="4" customFormat="1" spans="1:25">
      <c r="A17" s="4">
        <v>16372134250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44465</v>
      </c>
      <c r="G17" s="5">
        <v>44466</v>
      </c>
      <c r="H17" s="4">
        <v>2</v>
      </c>
      <c r="I17" s="4">
        <v>1</v>
      </c>
      <c r="J17" s="4">
        <v>2</v>
      </c>
      <c r="K17" s="4" t="s">
        <v>29</v>
      </c>
      <c r="L17" s="4">
        <v>532.28</v>
      </c>
      <c r="M17" s="4">
        <v>532.28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44465</v>
      </c>
      <c r="S17" s="5">
        <v>44469</v>
      </c>
      <c r="T17" s="4" t="s">
        <v>33</v>
      </c>
      <c r="U17" s="4">
        <v>532.28</v>
      </c>
      <c r="V17" s="4">
        <v>0</v>
      </c>
      <c r="W17" s="4">
        <v>0</v>
      </c>
      <c r="X17" s="4">
        <v>2265081</v>
      </c>
      <c r="Y17" s="4" t="s">
        <v>77</v>
      </c>
    </row>
    <row r="18" s="4" customFormat="1" spans="1:24">
      <c r="A18" s="4">
        <v>16372235163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44465</v>
      </c>
      <c r="G18" s="5">
        <v>44466</v>
      </c>
      <c r="H18" s="4">
        <v>1</v>
      </c>
      <c r="I18" s="4">
        <v>1</v>
      </c>
      <c r="J18" s="4">
        <v>1</v>
      </c>
      <c r="K18" s="4" t="s">
        <v>29</v>
      </c>
      <c r="L18" s="4">
        <v>316.76</v>
      </c>
      <c r="M18" s="4">
        <v>316.76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44465</v>
      </c>
      <c r="S18" s="5">
        <v>44469</v>
      </c>
      <c r="T18" s="4" t="s">
        <v>33</v>
      </c>
      <c r="U18" s="4">
        <v>316.76</v>
      </c>
      <c r="V18" s="4">
        <v>0</v>
      </c>
      <c r="W18" s="4">
        <v>0</v>
      </c>
      <c r="X18" s="4">
        <v>2265099</v>
      </c>
    </row>
    <row r="19" s="4" customFormat="1" spans="1:24">
      <c r="A19" s="4">
        <v>16372457490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44465</v>
      </c>
      <c r="G19" s="5">
        <v>44466</v>
      </c>
      <c r="H19" s="4">
        <v>1</v>
      </c>
      <c r="I19" s="4">
        <v>1</v>
      </c>
      <c r="J19" s="4">
        <v>1</v>
      </c>
      <c r="K19" s="4" t="s">
        <v>29</v>
      </c>
      <c r="L19" s="4">
        <v>101.5</v>
      </c>
      <c r="M19" s="4">
        <v>101.5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44465</v>
      </c>
      <c r="S19" s="5">
        <v>44469</v>
      </c>
      <c r="T19" s="4" t="s">
        <v>33</v>
      </c>
      <c r="U19" s="4">
        <v>101.5</v>
      </c>
      <c r="V19" s="4">
        <v>0</v>
      </c>
      <c r="W19" s="4">
        <v>0</v>
      </c>
      <c r="X19" s="4">
        <v>2265145</v>
      </c>
    </row>
    <row r="20" s="4" customFormat="1" spans="1:24">
      <c r="A20" s="4">
        <v>16372514566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44465</v>
      </c>
      <c r="G20" s="5">
        <v>44466</v>
      </c>
      <c r="H20" s="4">
        <v>1</v>
      </c>
      <c r="I20" s="4">
        <v>1</v>
      </c>
      <c r="J20" s="4">
        <v>1</v>
      </c>
      <c r="K20" s="4" t="s">
        <v>29</v>
      </c>
      <c r="L20" s="4">
        <v>122.82</v>
      </c>
      <c r="M20" s="4">
        <v>122.82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44465</v>
      </c>
      <c r="S20" s="5">
        <v>44469</v>
      </c>
      <c r="T20" s="4" t="s">
        <v>33</v>
      </c>
      <c r="U20" s="4">
        <v>122.82</v>
      </c>
      <c r="V20" s="4">
        <v>0</v>
      </c>
      <c r="W20" s="4">
        <v>0</v>
      </c>
      <c r="X20" s="4">
        <v>2265154</v>
      </c>
    </row>
    <row r="21" s="4" customFormat="1" spans="1:24">
      <c r="A21" s="4">
        <v>16372532061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44465</v>
      </c>
      <c r="G21" s="5">
        <v>44466</v>
      </c>
      <c r="H21" s="4">
        <v>1</v>
      </c>
      <c r="I21" s="4">
        <v>1</v>
      </c>
      <c r="J21" s="4">
        <v>1</v>
      </c>
      <c r="K21" s="4" t="s">
        <v>29</v>
      </c>
      <c r="L21" s="4">
        <v>132.97</v>
      </c>
      <c r="M21" s="4">
        <v>132.97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44465</v>
      </c>
      <c r="S21" s="5">
        <v>44469</v>
      </c>
      <c r="T21" s="4" t="s">
        <v>33</v>
      </c>
      <c r="U21" s="4">
        <v>132.97</v>
      </c>
      <c r="V21" s="4">
        <v>0</v>
      </c>
      <c r="W21" s="4">
        <v>0</v>
      </c>
      <c r="X21" s="4">
        <v>2265158</v>
      </c>
    </row>
    <row r="22" s="4" customFormat="1" spans="1:24">
      <c r="A22" s="4">
        <v>16372514566</v>
      </c>
      <c r="B22" s="4" t="s">
        <v>25</v>
      </c>
      <c r="C22" s="4" t="s">
        <v>47</v>
      </c>
      <c r="D22" s="4" t="s">
        <v>84</v>
      </c>
      <c r="E22" s="4" t="s">
        <v>85</v>
      </c>
      <c r="F22" s="5">
        <v>44465</v>
      </c>
      <c r="G22" s="5">
        <v>44466</v>
      </c>
      <c r="H22" s="4">
        <v>1</v>
      </c>
      <c r="I22" s="4">
        <v>1</v>
      </c>
      <c r="J22" s="4">
        <v>1</v>
      </c>
      <c r="K22" s="4" t="s">
        <v>29</v>
      </c>
      <c r="L22" s="4">
        <v>-122.82</v>
      </c>
      <c r="M22" s="4">
        <v>-122.82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44465</v>
      </c>
      <c r="S22" s="5">
        <v>44469</v>
      </c>
      <c r="T22" s="4" t="s">
        <v>33</v>
      </c>
      <c r="U22" s="4">
        <v>-122.82</v>
      </c>
      <c r="V22" s="4">
        <v>0</v>
      </c>
      <c r="W22" s="4">
        <v>0</v>
      </c>
      <c r="X22" s="4">
        <v>2265154</v>
      </c>
    </row>
    <row r="23" s="4" customFormat="1" spans="1:25">
      <c r="A23" s="4">
        <v>16372702911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44465</v>
      </c>
      <c r="G23" s="5">
        <v>44466</v>
      </c>
      <c r="H23" s="4">
        <v>1</v>
      </c>
      <c r="I23" s="4">
        <v>1</v>
      </c>
      <c r="J23" s="4">
        <v>1</v>
      </c>
      <c r="K23" s="4" t="s">
        <v>29</v>
      </c>
      <c r="L23" s="4">
        <v>271.75</v>
      </c>
      <c r="M23" s="4">
        <v>271.75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44465</v>
      </c>
      <c r="S23" s="5">
        <v>44469</v>
      </c>
      <c r="T23" s="4" t="s">
        <v>33</v>
      </c>
      <c r="U23" s="4">
        <v>271.75</v>
      </c>
      <c r="V23" s="4">
        <v>0</v>
      </c>
      <c r="W23" s="4">
        <v>0</v>
      </c>
      <c r="X23" s="4">
        <v>2265182</v>
      </c>
      <c r="Y23" s="4">
        <v>3196443432</v>
      </c>
    </row>
    <row r="24" s="4" customFormat="1" spans="1:24">
      <c r="A24" s="4">
        <v>16372725322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44465</v>
      </c>
      <c r="G24" s="5">
        <v>44466</v>
      </c>
      <c r="H24" s="4">
        <v>1</v>
      </c>
      <c r="I24" s="4">
        <v>1</v>
      </c>
      <c r="J24" s="4">
        <v>1</v>
      </c>
      <c r="K24" s="4" t="s">
        <v>29</v>
      </c>
      <c r="L24" s="4">
        <v>183.79</v>
      </c>
      <c r="M24" s="4">
        <v>183.79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44465</v>
      </c>
      <c r="S24" s="5">
        <v>44469</v>
      </c>
      <c r="T24" s="4" t="s">
        <v>33</v>
      </c>
      <c r="U24" s="4">
        <v>183.79</v>
      </c>
      <c r="V24" s="4">
        <v>0</v>
      </c>
      <c r="W24" s="4">
        <v>0</v>
      </c>
      <c r="X24" s="4">
        <v>2265187</v>
      </c>
    </row>
    <row r="25" s="4" customFormat="1" spans="1:24">
      <c r="A25" s="4">
        <v>16373585411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44465</v>
      </c>
      <c r="G25" s="5">
        <v>44466</v>
      </c>
      <c r="H25" s="4">
        <v>1</v>
      </c>
      <c r="I25" s="4">
        <v>1</v>
      </c>
      <c r="J25" s="4">
        <v>1</v>
      </c>
      <c r="K25" s="4" t="s">
        <v>29</v>
      </c>
      <c r="L25" s="4">
        <v>895.23</v>
      </c>
      <c r="M25" s="4">
        <v>895.23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44465</v>
      </c>
      <c r="S25" s="5">
        <v>44469</v>
      </c>
      <c r="T25" s="4" t="s">
        <v>33</v>
      </c>
      <c r="U25" s="4">
        <v>895.23</v>
      </c>
      <c r="V25" s="4">
        <v>0</v>
      </c>
      <c r="W25" s="4">
        <v>0</v>
      </c>
      <c r="X25" s="4">
        <v>2265318</v>
      </c>
    </row>
    <row r="26" s="4" customFormat="1" spans="1:24">
      <c r="A26" s="4">
        <v>16373986728</v>
      </c>
      <c r="B26" s="4" t="s">
        <v>25</v>
      </c>
      <c r="C26" s="4" t="s">
        <v>26</v>
      </c>
      <c r="D26" s="4" t="s">
        <v>99</v>
      </c>
      <c r="E26" s="4" t="s">
        <v>49</v>
      </c>
      <c r="F26" s="5">
        <v>44465</v>
      </c>
      <c r="G26" s="5">
        <v>44466</v>
      </c>
      <c r="H26" s="4">
        <v>1</v>
      </c>
      <c r="I26" s="4">
        <v>1</v>
      </c>
      <c r="J26" s="4">
        <v>1</v>
      </c>
      <c r="K26" s="4" t="s">
        <v>29</v>
      </c>
      <c r="L26" s="4">
        <v>173.28</v>
      </c>
      <c r="M26" s="4">
        <v>173.28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44465</v>
      </c>
      <c r="S26" s="5">
        <v>44469</v>
      </c>
      <c r="T26" s="4" t="s">
        <v>33</v>
      </c>
      <c r="U26" s="4">
        <v>173.28</v>
      </c>
      <c r="V26" s="4">
        <v>0</v>
      </c>
      <c r="W26" s="4">
        <v>0</v>
      </c>
      <c r="X26" s="4">
        <v>2265369</v>
      </c>
    </row>
    <row r="27" s="4" customFormat="1" spans="1:24">
      <c r="A27" s="4">
        <v>16376607824</v>
      </c>
      <c r="B27" s="4" t="s">
        <v>25</v>
      </c>
      <c r="C27" s="4" t="s">
        <v>26</v>
      </c>
      <c r="D27" s="4" t="s">
        <v>101</v>
      </c>
      <c r="E27" s="4" t="s">
        <v>82</v>
      </c>
      <c r="F27" s="5">
        <v>44465</v>
      </c>
      <c r="G27" s="5">
        <v>44466</v>
      </c>
      <c r="H27" s="4">
        <v>1</v>
      </c>
      <c r="I27" s="4">
        <v>1</v>
      </c>
      <c r="J27" s="4">
        <v>1</v>
      </c>
      <c r="K27" s="4" t="s">
        <v>29</v>
      </c>
      <c r="L27" s="4">
        <v>195.36</v>
      </c>
      <c r="M27" s="4">
        <v>195.36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44465</v>
      </c>
      <c r="S27" s="5">
        <v>44469</v>
      </c>
      <c r="T27" s="4" t="s">
        <v>33</v>
      </c>
      <c r="U27" s="4">
        <v>195.36</v>
      </c>
      <c r="V27" s="4">
        <v>0</v>
      </c>
      <c r="W27" s="4">
        <v>0</v>
      </c>
      <c r="X27" s="4">
        <v>2265400</v>
      </c>
    </row>
    <row r="28" s="4" customFormat="1" spans="1:24">
      <c r="A28" s="4">
        <v>16376795473</v>
      </c>
      <c r="B28" s="4" t="s">
        <v>25</v>
      </c>
      <c r="C28" s="4" t="s">
        <v>26</v>
      </c>
      <c r="D28" s="4" t="s">
        <v>101</v>
      </c>
      <c r="E28" s="4" t="s">
        <v>82</v>
      </c>
      <c r="F28" s="5">
        <v>44465</v>
      </c>
      <c r="G28" s="5">
        <v>44466</v>
      </c>
      <c r="H28" s="4">
        <v>1</v>
      </c>
      <c r="I28" s="4">
        <v>1</v>
      </c>
      <c r="J28" s="4">
        <v>1</v>
      </c>
      <c r="K28" s="4" t="s">
        <v>29</v>
      </c>
      <c r="L28" s="4">
        <v>195.36</v>
      </c>
      <c r="M28" s="4">
        <v>195.36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44465</v>
      </c>
      <c r="S28" s="5">
        <v>44469</v>
      </c>
      <c r="T28" s="4" t="s">
        <v>33</v>
      </c>
      <c r="U28" s="4">
        <v>195.36</v>
      </c>
      <c r="V28" s="4">
        <v>0</v>
      </c>
      <c r="W28" s="4">
        <v>0</v>
      </c>
      <c r="X28" s="4">
        <v>2265413</v>
      </c>
    </row>
    <row r="29" s="4" customFormat="1" spans="1:24">
      <c r="A29" s="4">
        <v>16377389961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44465</v>
      </c>
      <c r="G29" s="5">
        <v>44466</v>
      </c>
      <c r="H29" s="4">
        <v>1</v>
      </c>
      <c r="I29" s="4">
        <v>1</v>
      </c>
      <c r="J29" s="4">
        <v>1</v>
      </c>
      <c r="K29" s="4" t="s">
        <v>29</v>
      </c>
      <c r="L29" s="4">
        <v>113.68</v>
      </c>
      <c r="M29" s="4">
        <v>113.68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44465</v>
      </c>
      <c r="S29" s="5">
        <v>44469</v>
      </c>
      <c r="T29" s="4" t="s">
        <v>33</v>
      </c>
      <c r="U29" s="4">
        <v>113.68</v>
      </c>
      <c r="V29" s="4">
        <v>0</v>
      </c>
      <c r="W29" s="4">
        <v>0</v>
      </c>
      <c r="X29" s="4">
        <v>2265482</v>
      </c>
    </row>
    <row r="30" s="4" customFormat="1" spans="1:23">
      <c r="A30" s="4">
        <v>16377710331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44465</v>
      </c>
      <c r="G30" s="5">
        <v>44466</v>
      </c>
      <c r="H30" s="4">
        <v>1</v>
      </c>
      <c r="I30" s="4">
        <v>1</v>
      </c>
      <c r="J30" s="4">
        <v>1</v>
      </c>
      <c r="K30" s="4" t="s">
        <v>29</v>
      </c>
      <c r="L30" s="4">
        <v>326.88</v>
      </c>
      <c r="M30" s="4">
        <v>326.88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44465</v>
      </c>
      <c r="S30" s="5">
        <v>44469</v>
      </c>
      <c r="T30" s="4" t="s">
        <v>33</v>
      </c>
      <c r="U30" s="4">
        <v>326.88</v>
      </c>
      <c r="V30" s="4">
        <v>0</v>
      </c>
      <c r="W30" s="4">
        <v>0</v>
      </c>
    </row>
    <row r="31" s="4" customFormat="1" spans="1:23">
      <c r="A31" s="4">
        <v>16377989794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44465</v>
      </c>
      <c r="G31" s="5">
        <v>44466</v>
      </c>
      <c r="H31" s="4">
        <v>1</v>
      </c>
      <c r="I31" s="4">
        <v>1</v>
      </c>
      <c r="J31" s="4">
        <v>1</v>
      </c>
      <c r="K31" s="4" t="s">
        <v>29</v>
      </c>
      <c r="L31" s="4">
        <v>101.5</v>
      </c>
      <c r="M31" s="4">
        <v>101.5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44465</v>
      </c>
      <c r="S31" s="5">
        <v>44469</v>
      </c>
      <c r="T31" s="4" t="s">
        <v>33</v>
      </c>
      <c r="U31" s="4">
        <v>101.5</v>
      </c>
      <c r="V31" s="4">
        <v>0</v>
      </c>
      <c r="W31" s="4">
        <v>0</v>
      </c>
    </row>
    <row r="32" s="4" customFormat="1" spans="1:24">
      <c r="A32" s="4">
        <v>16378168499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44465</v>
      </c>
      <c r="G32" s="5">
        <v>44466</v>
      </c>
      <c r="H32" s="4">
        <v>1</v>
      </c>
      <c r="I32" s="4">
        <v>1</v>
      </c>
      <c r="J32" s="4">
        <v>1</v>
      </c>
      <c r="K32" s="4" t="s">
        <v>29</v>
      </c>
      <c r="L32" s="4">
        <v>520.2</v>
      </c>
      <c r="M32" s="4">
        <v>520.2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44465</v>
      </c>
      <c r="S32" s="5">
        <v>44469</v>
      </c>
      <c r="T32" s="4" t="s">
        <v>33</v>
      </c>
      <c r="U32" s="4">
        <v>520.2</v>
      </c>
      <c r="V32" s="4">
        <v>0</v>
      </c>
      <c r="W32" s="4">
        <v>0</v>
      </c>
      <c r="X32" s="4">
        <v>2265611</v>
      </c>
    </row>
    <row r="33" s="4" customFormat="1" spans="1:24">
      <c r="A33" s="4">
        <v>16378252301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44465</v>
      </c>
      <c r="G33" s="5">
        <v>44466</v>
      </c>
      <c r="H33" s="4">
        <v>1</v>
      </c>
      <c r="I33" s="4">
        <v>1</v>
      </c>
      <c r="J33" s="4">
        <v>1</v>
      </c>
      <c r="K33" s="4" t="s">
        <v>29</v>
      </c>
      <c r="L33" s="4">
        <v>200.31</v>
      </c>
      <c r="M33" s="4">
        <v>200.31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44465</v>
      </c>
      <c r="S33" s="5">
        <v>44469</v>
      </c>
      <c r="T33" s="4" t="s">
        <v>33</v>
      </c>
      <c r="U33" s="4">
        <v>200.31</v>
      </c>
      <c r="V33" s="4">
        <v>0</v>
      </c>
      <c r="W33" s="4">
        <v>0</v>
      </c>
      <c r="X33" s="4">
        <v>2265626</v>
      </c>
    </row>
    <row r="34" s="4" customFormat="1" spans="1:23">
      <c r="A34" s="4">
        <v>16378392086</v>
      </c>
      <c r="B34" s="4" t="s">
        <v>25</v>
      </c>
      <c r="C34" s="4" t="s">
        <v>26</v>
      </c>
      <c r="D34" s="4" t="s">
        <v>119</v>
      </c>
      <c r="E34" s="4" t="s">
        <v>120</v>
      </c>
      <c r="F34" s="5">
        <v>44465</v>
      </c>
      <c r="G34" s="5">
        <v>44466</v>
      </c>
      <c r="H34" s="4">
        <v>1</v>
      </c>
      <c r="I34" s="4">
        <v>1</v>
      </c>
      <c r="J34" s="4">
        <v>1</v>
      </c>
      <c r="K34" s="4" t="s">
        <v>29</v>
      </c>
      <c r="L34" s="4">
        <v>130.94</v>
      </c>
      <c r="M34" s="4">
        <v>130.94</v>
      </c>
      <c r="N34" s="4" t="s">
        <v>121</v>
      </c>
      <c r="O34" s="4" t="s">
        <v>31</v>
      </c>
      <c r="P34" s="4" t="s">
        <v>32</v>
      </c>
      <c r="Q34" s="4">
        <v>0</v>
      </c>
      <c r="R34" s="6">
        <v>44465</v>
      </c>
      <c r="S34" s="5">
        <v>44469</v>
      </c>
      <c r="T34" s="4" t="s">
        <v>33</v>
      </c>
      <c r="U34" s="4">
        <v>130.94</v>
      </c>
      <c r="V34" s="4">
        <v>0</v>
      </c>
      <c r="W34" s="4">
        <v>0</v>
      </c>
    </row>
    <row r="35" s="4" customFormat="1" spans="1:23">
      <c r="A35" s="4">
        <v>16378652200</v>
      </c>
      <c r="B35" s="4" t="s">
        <v>25</v>
      </c>
      <c r="C35" s="4" t="s">
        <v>26</v>
      </c>
      <c r="D35" s="4" t="s">
        <v>63</v>
      </c>
      <c r="E35" s="4" t="s">
        <v>49</v>
      </c>
      <c r="F35" s="5">
        <v>44465</v>
      </c>
      <c r="G35" s="5">
        <v>44466</v>
      </c>
      <c r="H35" s="4">
        <v>1</v>
      </c>
      <c r="I35" s="4">
        <v>1</v>
      </c>
      <c r="J35" s="4">
        <v>1</v>
      </c>
      <c r="K35" s="4" t="s">
        <v>29</v>
      </c>
      <c r="L35" s="4">
        <v>152.25</v>
      </c>
      <c r="M35" s="4">
        <v>152.25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44465</v>
      </c>
      <c r="S35" s="5">
        <v>44469</v>
      </c>
      <c r="T35" s="4" t="s">
        <v>33</v>
      </c>
      <c r="U35" s="4">
        <v>152.25</v>
      </c>
      <c r="V35" s="4">
        <v>0</v>
      </c>
      <c r="W35" s="4">
        <v>0</v>
      </c>
    </row>
    <row r="36" s="4" customFormat="1" spans="1:24">
      <c r="A36" s="4">
        <v>16378876129</v>
      </c>
      <c r="B36" s="4" t="s">
        <v>25</v>
      </c>
      <c r="C36" s="4" t="s">
        <v>26</v>
      </c>
      <c r="D36" s="4" t="s">
        <v>123</v>
      </c>
      <c r="E36" s="4" t="s">
        <v>124</v>
      </c>
      <c r="F36" s="5">
        <v>44465</v>
      </c>
      <c r="G36" s="5">
        <v>44466</v>
      </c>
      <c r="H36" s="4">
        <v>1</v>
      </c>
      <c r="I36" s="4">
        <v>1</v>
      </c>
      <c r="J36" s="4">
        <v>1</v>
      </c>
      <c r="K36" s="4" t="s">
        <v>29</v>
      </c>
      <c r="L36" s="4">
        <v>315.11</v>
      </c>
      <c r="M36" s="4">
        <v>315.11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44465</v>
      </c>
      <c r="S36" s="5">
        <v>44469</v>
      </c>
      <c r="T36" s="4" t="s">
        <v>33</v>
      </c>
      <c r="U36" s="4">
        <v>315.11</v>
      </c>
      <c r="V36" s="4">
        <v>0</v>
      </c>
      <c r="W36" s="4">
        <v>0</v>
      </c>
      <c r="X36" s="4">
        <v>2265746</v>
      </c>
    </row>
    <row r="37" s="4" customFormat="1" spans="1:23">
      <c r="A37" s="4">
        <v>16378978665</v>
      </c>
      <c r="B37" s="4" t="s">
        <v>25</v>
      </c>
      <c r="C37" s="4" t="s">
        <v>26</v>
      </c>
      <c r="D37" s="4" t="s">
        <v>126</v>
      </c>
      <c r="E37" s="4" t="s">
        <v>117</v>
      </c>
      <c r="F37" s="5">
        <v>44465</v>
      </c>
      <c r="G37" s="5">
        <v>44466</v>
      </c>
      <c r="H37" s="4">
        <v>1</v>
      </c>
      <c r="I37" s="4">
        <v>1</v>
      </c>
      <c r="J37" s="4">
        <v>1</v>
      </c>
      <c r="K37" s="4" t="s">
        <v>29</v>
      </c>
      <c r="L37" s="4">
        <v>115.71</v>
      </c>
      <c r="M37" s="4">
        <v>115.71</v>
      </c>
      <c r="N37" s="4" t="s">
        <v>127</v>
      </c>
      <c r="O37" s="4" t="s">
        <v>31</v>
      </c>
      <c r="P37" s="4" t="s">
        <v>32</v>
      </c>
      <c r="Q37" s="4">
        <v>0</v>
      </c>
      <c r="R37" s="6">
        <v>44465</v>
      </c>
      <c r="S37" s="5">
        <v>44469</v>
      </c>
      <c r="T37" s="4" t="s">
        <v>33</v>
      </c>
      <c r="U37" s="4">
        <v>115.71</v>
      </c>
      <c r="V37" s="4">
        <v>0</v>
      </c>
      <c r="W3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45"/>
  <sheetViews>
    <sheetView tabSelected="1" topLeftCell="A13" workbookViewId="0">
      <selection activeCell="A42" sqref="A42:A45"/>
    </sheetView>
  </sheetViews>
  <sheetFormatPr defaultColWidth="9" defaultRowHeight="13.5" outlineLevelCol="7"/>
  <cols>
    <col min="1" max="1" width="13.375" style="4" customWidth="1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</v>
      </c>
    </row>
    <row r="2" s="4" customFormat="1" spans="1:8">
      <c r="A2" s="4">
        <v>16297913117</v>
      </c>
      <c r="B2" s="5">
        <v>44465</v>
      </c>
      <c r="C2" s="5">
        <v>44466</v>
      </c>
      <c r="D2" s="4">
        <v>164.07</v>
      </c>
      <c r="E2" s="4" t="str">
        <f>VLOOKUP(A2,HOP!A:L,12,0)</f>
        <v>164.07</v>
      </c>
      <c r="F2" s="4" t="str">
        <f>VLOOKUP(A2,HOP!A:C,3,0)</f>
        <v>2255640</v>
      </c>
      <c r="G2" s="4">
        <f>D2-E2</f>
        <v>0</v>
      </c>
      <c r="H2" s="4" t="str">
        <f>$H$1&amp;F2</f>
        <v>，2255640</v>
      </c>
    </row>
    <row r="3" s="4" customFormat="1" spans="1:8">
      <c r="A3" s="4">
        <v>16340786692</v>
      </c>
      <c r="B3" s="5">
        <v>44465</v>
      </c>
      <c r="C3" s="5">
        <v>44466</v>
      </c>
      <c r="D3" s="4">
        <v>535.88</v>
      </c>
      <c r="E3" s="4" t="str">
        <f>VLOOKUP(A3,HOP!A:L,12,0)</f>
        <v>535.88</v>
      </c>
      <c r="F3" s="4" t="str">
        <f>VLOOKUP(A3,HOP!A:C,3,0)</f>
        <v>2261248</v>
      </c>
      <c r="G3" s="4">
        <f>D3-E3</f>
        <v>0</v>
      </c>
      <c r="H3" s="4" t="str">
        <f t="shared" ref="H3:H35" si="0">$H$1&amp;F3</f>
        <v>，2261248</v>
      </c>
    </row>
    <row r="4" s="4" customFormat="1" spans="1:8">
      <c r="A4" s="4">
        <v>16346294361</v>
      </c>
      <c r="B4" s="5">
        <v>44463</v>
      </c>
      <c r="C4" s="5">
        <v>44466</v>
      </c>
      <c r="D4" s="4">
        <v>480.33</v>
      </c>
      <c r="E4" s="4" t="str">
        <f>VLOOKUP(A4,HOP!A:L,12,0)</f>
        <v>480.33</v>
      </c>
      <c r="F4" s="4" t="str">
        <f>VLOOKUP(A4,HOP!A:C,3,0)</f>
        <v>2261905</v>
      </c>
      <c r="G4" s="4">
        <f>D4-E4</f>
        <v>0</v>
      </c>
      <c r="H4" s="4" t="str">
        <f t="shared" si="0"/>
        <v>，2261905</v>
      </c>
    </row>
    <row r="5" s="4" customFormat="1" spans="1:8">
      <c r="A5" s="4">
        <v>16346902820</v>
      </c>
      <c r="B5" s="5">
        <v>44465</v>
      </c>
      <c r="C5" s="5">
        <v>44466</v>
      </c>
      <c r="D5" s="4">
        <v>218.23</v>
      </c>
      <c r="E5" s="4" t="str">
        <f>VLOOKUP(A5,HOP!A:L,12,0)</f>
        <v>218.23</v>
      </c>
      <c r="F5" s="4" t="str">
        <f>VLOOKUP(A5,HOP!A:C,3,0)</f>
        <v>2262007</v>
      </c>
      <c r="G5" s="4">
        <f>D5-E5</f>
        <v>0</v>
      </c>
      <c r="H5" s="4" t="str">
        <f t="shared" si="0"/>
        <v>，2262007</v>
      </c>
    </row>
    <row r="6" s="4" customFormat="1" hidden="1" spans="1:8">
      <c r="A6" s="4">
        <v>16354013119</v>
      </c>
      <c r="B6" s="5">
        <v>44464</v>
      </c>
      <c r="C6" s="5">
        <v>44466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 t="shared" si="0"/>
        <v>#N/A</v>
      </c>
    </row>
    <row r="7" s="4" customFormat="1" spans="1:8">
      <c r="A7" s="4">
        <v>16357606414</v>
      </c>
      <c r="B7" s="5">
        <v>44465</v>
      </c>
      <c r="C7" s="5">
        <v>44466</v>
      </c>
      <c r="D7" s="4">
        <v>124.85</v>
      </c>
      <c r="E7" s="4" t="str">
        <f>VLOOKUP(A7,HOP!A:L,12,0)</f>
        <v>124.85</v>
      </c>
      <c r="F7" s="4" t="str">
        <f>VLOOKUP(A7,HOP!A:C,3,0)</f>
        <v>2263176</v>
      </c>
      <c r="G7" s="4">
        <f t="shared" ref="G7:G36" si="1">D7-E7</f>
        <v>0</v>
      </c>
      <c r="H7" s="4" t="str">
        <f t="shared" si="0"/>
        <v>，2263176</v>
      </c>
    </row>
    <row r="8" s="4" customFormat="1" spans="1:8">
      <c r="A8" s="4">
        <v>16359174125</v>
      </c>
      <c r="B8" s="5">
        <v>44463</v>
      </c>
      <c r="C8" s="5">
        <v>44466</v>
      </c>
      <c r="D8" s="4">
        <v>1432.71</v>
      </c>
      <c r="E8" s="4" t="str">
        <f>VLOOKUP(A8,HOP!A:L,12,0)</f>
        <v>1432.71</v>
      </c>
      <c r="F8" s="4" t="str">
        <f>VLOOKUP(A8,HOP!A:C,3,0)</f>
        <v>2263405</v>
      </c>
      <c r="G8" s="4">
        <f t="shared" si="1"/>
        <v>0</v>
      </c>
      <c r="H8" s="4" t="str">
        <f t="shared" si="0"/>
        <v>，2263405</v>
      </c>
    </row>
    <row r="9" s="4" customFormat="1" spans="1:8">
      <c r="A9" s="4">
        <v>16364111916</v>
      </c>
      <c r="B9" s="5">
        <v>44465</v>
      </c>
      <c r="C9" s="5">
        <v>44466</v>
      </c>
      <c r="D9" s="4">
        <v>960.19</v>
      </c>
      <c r="E9" s="4" t="str">
        <f>VLOOKUP(A9,HOP!A:L,12,0)</f>
        <v>960.19</v>
      </c>
      <c r="F9" s="4" t="str">
        <f>VLOOKUP(A9,HOP!A:C,3,0)</f>
        <v>2264035</v>
      </c>
      <c r="G9" s="4">
        <f t="shared" si="1"/>
        <v>0</v>
      </c>
      <c r="H9" s="4" t="str">
        <f t="shared" si="0"/>
        <v>，2264035</v>
      </c>
    </row>
    <row r="10" s="4" customFormat="1" spans="1:8">
      <c r="A10" s="4">
        <v>16364568652</v>
      </c>
      <c r="B10" s="5">
        <v>44464</v>
      </c>
      <c r="C10" s="5">
        <v>44466</v>
      </c>
      <c r="D10" s="4">
        <v>263.82</v>
      </c>
      <c r="E10" s="4" t="str">
        <f>VLOOKUP(A10,HOP!A:L,12,0)</f>
        <v>263.82</v>
      </c>
      <c r="F10" s="4" t="str">
        <f>VLOOKUP(A10,HOP!A:C,3,0)</f>
        <v>2264140</v>
      </c>
      <c r="G10" s="4">
        <f t="shared" si="1"/>
        <v>0</v>
      </c>
      <c r="H10" s="4" t="str">
        <f t="shared" si="0"/>
        <v>，2264140</v>
      </c>
    </row>
    <row r="11" s="4" customFormat="1" spans="1:8">
      <c r="A11" s="4">
        <v>16365525861</v>
      </c>
      <c r="B11" s="5">
        <v>44464</v>
      </c>
      <c r="C11" s="5">
        <v>44466</v>
      </c>
      <c r="D11" s="4">
        <v>450</v>
      </c>
      <c r="E11" s="4" t="str">
        <f>VLOOKUP(A11,HOP!A:L,12,0)</f>
        <v>450.00</v>
      </c>
      <c r="F11" s="4" t="str">
        <f>VLOOKUP(A11,HOP!A:C,3,0)</f>
        <v>2264283</v>
      </c>
      <c r="G11" s="4">
        <f t="shared" si="1"/>
        <v>0</v>
      </c>
      <c r="H11" s="4" t="str">
        <f t="shared" si="0"/>
        <v>，2264283</v>
      </c>
    </row>
    <row r="12" s="4" customFormat="1" spans="1:8">
      <c r="A12" s="4">
        <v>16366282294</v>
      </c>
      <c r="B12" s="5">
        <v>44464</v>
      </c>
      <c r="C12" s="5">
        <v>44466</v>
      </c>
      <c r="D12" s="4">
        <v>284.2</v>
      </c>
      <c r="E12" s="4" t="str">
        <f>VLOOKUP(A12,HOP!A:L,12,0)</f>
        <v>284.20</v>
      </c>
      <c r="F12" s="4" t="str">
        <f>VLOOKUP(A12,HOP!A:C,3,0)</f>
        <v>2264421</v>
      </c>
      <c r="G12" s="4">
        <f t="shared" si="1"/>
        <v>0</v>
      </c>
      <c r="H12" s="4" t="str">
        <f t="shared" si="0"/>
        <v>，2264421</v>
      </c>
    </row>
    <row r="13" s="4" customFormat="1" spans="1:8">
      <c r="A13" s="4">
        <v>16371051319</v>
      </c>
      <c r="B13" s="5">
        <v>44465</v>
      </c>
      <c r="C13" s="5">
        <v>44466</v>
      </c>
      <c r="D13" s="4">
        <v>569.86</v>
      </c>
      <c r="E13" s="4" t="str">
        <f>VLOOKUP(A13,HOP!A:L,12,0)</f>
        <v>569.86</v>
      </c>
      <c r="F13" s="4" t="str">
        <f>VLOOKUP(A13,HOP!A:C,3,0)</f>
        <v>2264849</v>
      </c>
      <c r="G13" s="4">
        <f t="shared" si="1"/>
        <v>0</v>
      </c>
      <c r="H13" s="4" t="str">
        <f t="shared" si="0"/>
        <v>，2264849</v>
      </c>
    </row>
    <row r="14" s="4" customFormat="1" spans="1:8">
      <c r="A14" s="4">
        <v>16371085921</v>
      </c>
      <c r="B14" s="5">
        <v>44465</v>
      </c>
      <c r="C14" s="5">
        <v>44466</v>
      </c>
      <c r="D14" s="4">
        <v>569.86</v>
      </c>
      <c r="E14" s="4" t="str">
        <f>VLOOKUP(A14,HOP!A:L,12,0)</f>
        <v>569.86</v>
      </c>
      <c r="F14" s="4" t="str">
        <f>VLOOKUP(A14,HOP!A:C,3,0)</f>
        <v>2264853</v>
      </c>
      <c r="G14" s="4">
        <f t="shared" si="1"/>
        <v>0</v>
      </c>
      <c r="H14" s="4" t="str">
        <f t="shared" si="0"/>
        <v>，2264853</v>
      </c>
    </row>
    <row r="15" s="4" customFormat="1" spans="1:8">
      <c r="A15" s="4">
        <v>16371256549</v>
      </c>
      <c r="B15" s="5">
        <v>44465</v>
      </c>
      <c r="C15" s="5">
        <v>44466</v>
      </c>
      <c r="D15" s="4">
        <v>266.27</v>
      </c>
      <c r="E15" s="4" t="str">
        <f>VLOOKUP(A15,HOP!A:L,12,0)</f>
        <v>266.27</v>
      </c>
      <c r="F15" s="4" t="str">
        <f>VLOOKUP(A15,HOP!A:C,3,0)</f>
        <v>2264883</v>
      </c>
      <c r="G15" s="4">
        <f t="shared" si="1"/>
        <v>0</v>
      </c>
      <c r="H15" s="4" t="str">
        <f t="shared" si="0"/>
        <v>，2264883</v>
      </c>
    </row>
    <row r="16" s="4" customFormat="1" spans="1:8">
      <c r="A16" s="4">
        <v>16372134250</v>
      </c>
      <c r="B16" s="5">
        <v>44465</v>
      </c>
      <c r="C16" s="5">
        <v>44466</v>
      </c>
      <c r="D16" s="4">
        <v>532.28</v>
      </c>
      <c r="E16" s="4" t="str">
        <f>VLOOKUP(A16,HOP!A:L,12,0)</f>
        <v>532.28</v>
      </c>
      <c r="F16" s="4" t="str">
        <f>VLOOKUP(A16,HOP!A:C,3,0)</f>
        <v>2265081</v>
      </c>
      <c r="G16" s="4">
        <f t="shared" si="1"/>
        <v>0</v>
      </c>
      <c r="H16" s="4" t="str">
        <f t="shared" si="0"/>
        <v>，2265081</v>
      </c>
    </row>
    <row r="17" s="4" customFormat="1" spans="1:8">
      <c r="A17" s="4">
        <v>16372235163</v>
      </c>
      <c r="B17" s="5">
        <v>44465</v>
      </c>
      <c r="C17" s="5">
        <v>44466</v>
      </c>
      <c r="D17" s="4">
        <v>316.76</v>
      </c>
      <c r="E17" s="4" t="str">
        <f>VLOOKUP(A17,HOP!A:L,12,0)</f>
        <v>316.76</v>
      </c>
      <c r="F17" s="4" t="str">
        <f>VLOOKUP(A17,HOP!A:C,3,0)</f>
        <v>2265099</v>
      </c>
      <c r="G17" s="4">
        <f t="shared" si="1"/>
        <v>0</v>
      </c>
      <c r="H17" s="4" t="str">
        <f t="shared" si="0"/>
        <v>，2265099</v>
      </c>
    </row>
    <row r="18" s="4" customFormat="1" spans="1:8">
      <c r="A18" s="4">
        <v>16372457490</v>
      </c>
      <c r="B18" s="5">
        <v>44465</v>
      </c>
      <c r="C18" s="5">
        <v>44466</v>
      </c>
      <c r="D18" s="4">
        <v>101.5</v>
      </c>
      <c r="E18" s="4" t="str">
        <f>VLOOKUP(A18,HOP!A:L,12,0)</f>
        <v>101.50</v>
      </c>
      <c r="F18" s="4" t="str">
        <f>VLOOKUP(A18,HOP!A:C,3,0)</f>
        <v>2265145</v>
      </c>
      <c r="G18" s="4">
        <f t="shared" si="1"/>
        <v>0</v>
      </c>
      <c r="H18" s="4" t="str">
        <f t="shared" si="0"/>
        <v>，2265145</v>
      </c>
    </row>
    <row r="19" s="4" customFormat="1" hidden="1" spans="1:8">
      <c r="A19" s="4">
        <v>16372514566</v>
      </c>
      <c r="B19" s="5">
        <v>44465</v>
      </c>
      <c r="C19" s="5">
        <v>44466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1"/>
        <v>#N/A</v>
      </c>
      <c r="H19" s="4" t="e">
        <f t="shared" si="0"/>
        <v>#N/A</v>
      </c>
    </row>
    <row r="20" s="4" customFormat="1" spans="1:8">
      <c r="A20" s="4">
        <v>16372532061</v>
      </c>
      <c r="B20" s="5">
        <v>44465</v>
      </c>
      <c r="C20" s="5">
        <v>44466</v>
      </c>
      <c r="D20" s="4">
        <v>132.97</v>
      </c>
      <c r="E20" s="4" t="str">
        <f>VLOOKUP(A20,HOP!A:L,12,0)</f>
        <v>132.97</v>
      </c>
      <c r="F20" s="4" t="str">
        <f>VLOOKUP(A20,HOP!A:C,3,0)</f>
        <v>2265158</v>
      </c>
      <c r="G20" s="4">
        <f t="shared" si="1"/>
        <v>0</v>
      </c>
      <c r="H20" s="4" t="str">
        <f t="shared" si="0"/>
        <v>，2265158</v>
      </c>
    </row>
    <row r="21" s="4" customFormat="1" spans="1:8">
      <c r="A21" s="4">
        <v>16372702911</v>
      </c>
      <c r="B21" s="5">
        <v>44465</v>
      </c>
      <c r="C21" s="5">
        <v>44466</v>
      </c>
      <c r="D21" s="4">
        <v>271.75</v>
      </c>
      <c r="E21" s="4" t="str">
        <f>VLOOKUP(A21,HOP!A:L,12,0)</f>
        <v>271.75</v>
      </c>
      <c r="F21" s="4" t="str">
        <f>VLOOKUP(A21,HOP!A:C,3,0)</f>
        <v>2265182</v>
      </c>
      <c r="G21" s="4">
        <f>D21-E21</f>
        <v>0</v>
      </c>
      <c r="H21" s="4" t="str">
        <f t="shared" si="0"/>
        <v>，2265182</v>
      </c>
    </row>
    <row r="22" s="4" customFormat="1" spans="1:8">
      <c r="A22" s="4">
        <v>16372725322</v>
      </c>
      <c r="B22" s="5">
        <v>44465</v>
      </c>
      <c r="C22" s="5">
        <v>44466</v>
      </c>
      <c r="D22" s="4">
        <v>183.79</v>
      </c>
      <c r="E22" s="4" t="str">
        <f>VLOOKUP(A22,HOP!A:L,12,0)</f>
        <v>183.79</v>
      </c>
      <c r="F22" s="4" t="str">
        <f>VLOOKUP(A22,HOP!A:C,3,0)</f>
        <v>2265187</v>
      </c>
      <c r="G22" s="4">
        <f>D22-E22</f>
        <v>0</v>
      </c>
      <c r="H22" s="4" t="str">
        <f t="shared" si="0"/>
        <v>，2265187</v>
      </c>
    </row>
    <row r="23" s="4" customFormat="1" spans="1:8">
      <c r="A23" s="4">
        <v>16373585411</v>
      </c>
      <c r="B23" s="5">
        <v>44465</v>
      </c>
      <c r="C23" s="5">
        <v>44466</v>
      </c>
      <c r="D23" s="4">
        <v>895.23</v>
      </c>
      <c r="E23" s="4" t="str">
        <f>VLOOKUP(A23,HOP!A:L,12,0)</f>
        <v>895.23</v>
      </c>
      <c r="F23" s="4" t="str">
        <f>VLOOKUP(A23,HOP!A:C,3,0)</f>
        <v>2265318</v>
      </c>
      <c r="G23" s="4">
        <f>D23-E23</f>
        <v>0</v>
      </c>
      <c r="H23" s="4" t="str">
        <f t="shared" si="0"/>
        <v>，2265318</v>
      </c>
    </row>
    <row r="24" s="4" customFormat="1" spans="1:8">
      <c r="A24" s="4">
        <v>16373986728</v>
      </c>
      <c r="B24" s="5">
        <v>44465</v>
      </c>
      <c r="C24" s="5">
        <v>44466</v>
      </c>
      <c r="D24" s="4">
        <v>173.28</v>
      </c>
      <c r="E24" s="4" t="str">
        <f>VLOOKUP(A24,HOP!A:L,12,0)</f>
        <v>173.28</v>
      </c>
      <c r="F24" s="4" t="str">
        <f>VLOOKUP(A24,HOP!A:C,3,0)</f>
        <v>2265369</v>
      </c>
      <c r="G24" s="4">
        <f>D24-E24</f>
        <v>0</v>
      </c>
      <c r="H24" s="4" t="str">
        <f t="shared" si="0"/>
        <v>，2265369</v>
      </c>
    </row>
    <row r="25" s="4" customFormat="1" spans="1:8">
      <c r="A25" s="4">
        <v>16376607824</v>
      </c>
      <c r="B25" s="5">
        <v>44465</v>
      </c>
      <c r="C25" s="5">
        <v>44466</v>
      </c>
      <c r="D25" s="4">
        <v>195.36</v>
      </c>
      <c r="E25" s="4" t="str">
        <f>VLOOKUP(A25,HOP!A:L,12,0)</f>
        <v>195.36</v>
      </c>
      <c r="F25" s="4" t="str">
        <f>VLOOKUP(A25,HOP!A:C,3,0)</f>
        <v>2265400</v>
      </c>
      <c r="G25" s="4">
        <f>D25-E25</f>
        <v>0</v>
      </c>
      <c r="H25" s="4" t="str">
        <f t="shared" si="0"/>
        <v>，2265400</v>
      </c>
    </row>
    <row r="26" s="4" customFormat="1" spans="1:8">
      <c r="A26" s="4">
        <v>16376795473</v>
      </c>
      <c r="B26" s="5">
        <v>44465</v>
      </c>
      <c r="C26" s="5">
        <v>44466</v>
      </c>
      <c r="D26" s="4">
        <v>195.36</v>
      </c>
      <c r="E26" s="4" t="str">
        <f>VLOOKUP(A26,HOP!A:L,12,0)</f>
        <v>195.36</v>
      </c>
      <c r="F26" s="4" t="str">
        <f>VLOOKUP(A26,HOP!A:C,3,0)</f>
        <v>2265413</v>
      </c>
      <c r="G26" s="4">
        <f>D26-E26</f>
        <v>0</v>
      </c>
      <c r="H26" s="4" t="str">
        <f t="shared" si="0"/>
        <v>，2265413</v>
      </c>
    </row>
    <row r="27" s="4" customFormat="1" spans="1:8">
      <c r="A27" s="4">
        <v>16377389961</v>
      </c>
      <c r="B27" s="5">
        <v>44465</v>
      </c>
      <c r="C27" s="5">
        <v>44466</v>
      </c>
      <c r="D27" s="4">
        <v>113.68</v>
      </c>
      <c r="E27" s="4" t="str">
        <f>VLOOKUP(A27,HOP!A:L,12,0)</f>
        <v>113.68</v>
      </c>
      <c r="F27" s="4" t="str">
        <f>VLOOKUP(A27,HOP!A:C,3,0)</f>
        <v>2265482</v>
      </c>
      <c r="G27" s="4">
        <f>D27-E27</f>
        <v>0</v>
      </c>
      <c r="H27" s="4" t="str">
        <f t="shared" si="0"/>
        <v>，2265482</v>
      </c>
    </row>
    <row r="28" s="4" customFormat="1" spans="1:8">
      <c r="A28" s="4">
        <v>16377710331</v>
      </c>
      <c r="B28" s="5">
        <v>44465</v>
      </c>
      <c r="C28" s="5">
        <v>44466</v>
      </c>
      <c r="D28" s="4">
        <v>326.88</v>
      </c>
      <c r="E28" s="4" t="str">
        <f>VLOOKUP(A28,HOP!A:L,12,0)</f>
        <v>326.88</v>
      </c>
      <c r="F28" s="4" t="str">
        <f>VLOOKUP(A28,HOP!A:C,3,0)</f>
        <v>2265525</v>
      </c>
      <c r="G28" s="4">
        <f>D28-E28</f>
        <v>0</v>
      </c>
      <c r="H28" s="4" t="str">
        <f t="shared" si="0"/>
        <v>，2265525</v>
      </c>
    </row>
    <row r="29" s="4" customFormat="1" spans="1:8">
      <c r="A29" s="4">
        <v>16377989794</v>
      </c>
      <c r="B29" s="5">
        <v>44465</v>
      </c>
      <c r="C29" s="5">
        <v>44466</v>
      </c>
      <c r="D29" s="4">
        <v>101.5</v>
      </c>
      <c r="E29" s="4" t="str">
        <f>VLOOKUP(A29,HOP!A:L,12,0)</f>
        <v>101.50</v>
      </c>
      <c r="F29" s="4" t="str">
        <f>VLOOKUP(A29,HOP!A:C,3,0)</f>
        <v>2265560</v>
      </c>
      <c r="G29" s="4">
        <f>D29-E29</f>
        <v>0</v>
      </c>
      <c r="H29" s="4" t="str">
        <f t="shared" si="0"/>
        <v>，2265560</v>
      </c>
    </row>
    <row r="30" s="4" customFormat="1" spans="1:8">
      <c r="A30" s="4">
        <v>16378168499</v>
      </c>
      <c r="B30" s="5">
        <v>44465</v>
      </c>
      <c r="C30" s="5">
        <v>44466</v>
      </c>
      <c r="D30" s="4">
        <v>520.2</v>
      </c>
      <c r="E30" s="4" t="str">
        <f>VLOOKUP(A30,HOP!A:L,12,0)</f>
        <v>520.20</v>
      </c>
      <c r="F30" s="4" t="str">
        <f>VLOOKUP(A30,HOP!A:C,3,0)</f>
        <v>2265611</v>
      </c>
      <c r="G30" s="4">
        <f>D30-E30</f>
        <v>0</v>
      </c>
      <c r="H30" s="4" t="str">
        <f t="shared" si="0"/>
        <v>，2265611</v>
      </c>
    </row>
    <row r="31" s="4" customFormat="1" spans="1:8">
      <c r="A31" s="4">
        <v>16378252301</v>
      </c>
      <c r="B31" s="5">
        <v>44465</v>
      </c>
      <c r="C31" s="5">
        <v>44466</v>
      </c>
      <c r="D31" s="4">
        <v>200.31</v>
      </c>
      <c r="E31" s="4" t="str">
        <f>VLOOKUP(A31,HOP!A:L,12,0)</f>
        <v>200.31</v>
      </c>
      <c r="F31" s="4" t="str">
        <f>VLOOKUP(A31,HOP!A:C,3,0)</f>
        <v>2265626</v>
      </c>
      <c r="G31" s="4">
        <f>D31-E31</f>
        <v>0</v>
      </c>
      <c r="H31" s="4" t="str">
        <f t="shared" si="0"/>
        <v>，2265626</v>
      </c>
    </row>
    <row r="32" s="4" customFormat="1" spans="1:8">
      <c r="A32" s="4">
        <v>16378392086</v>
      </c>
      <c r="B32" s="5">
        <v>44465</v>
      </c>
      <c r="C32" s="5">
        <v>44466</v>
      </c>
      <c r="D32" s="4">
        <v>130.94</v>
      </c>
      <c r="E32" s="4" t="str">
        <f>VLOOKUP(A32,HOP!A:L,12,0)</f>
        <v>130.94</v>
      </c>
      <c r="F32" s="4" t="str">
        <f>VLOOKUP(A32,HOP!A:C,3,0)</f>
        <v>2265653</v>
      </c>
      <c r="G32" s="4">
        <f>D32-E32</f>
        <v>0</v>
      </c>
      <c r="H32" s="4" t="str">
        <f t="shared" si="0"/>
        <v>，2265653</v>
      </c>
    </row>
    <row r="33" s="4" customFormat="1" spans="1:8">
      <c r="A33" s="4">
        <v>16378652200</v>
      </c>
      <c r="B33" s="5">
        <v>44465</v>
      </c>
      <c r="C33" s="5">
        <v>44466</v>
      </c>
      <c r="D33" s="4">
        <v>152.25</v>
      </c>
      <c r="E33" s="4" t="str">
        <f>VLOOKUP(A33,HOP!A:L,12,0)</f>
        <v>152.25</v>
      </c>
      <c r="F33" s="4" t="str">
        <f>VLOOKUP(A33,HOP!A:C,3,0)</f>
        <v>2265703</v>
      </c>
      <c r="G33" s="4">
        <f>D33-E33</f>
        <v>0</v>
      </c>
      <c r="H33" s="4" t="str">
        <f t="shared" si="0"/>
        <v>，2265703</v>
      </c>
    </row>
    <row r="34" s="4" customFormat="1" spans="1:8">
      <c r="A34" s="4">
        <v>16378876129</v>
      </c>
      <c r="B34" s="5">
        <v>44465</v>
      </c>
      <c r="C34" s="5">
        <v>44466</v>
      </c>
      <c r="D34" s="4">
        <v>315.11</v>
      </c>
      <c r="E34" s="4" t="str">
        <f>VLOOKUP(A34,HOP!A:L,12,0)</f>
        <v>315.11</v>
      </c>
      <c r="F34" s="4" t="str">
        <f>VLOOKUP(A34,HOP!A:C,3,0)</f>
        <v>2265746</v>
      </c>
      <c r="G34" s="4">
        <f>D34-E34</f>
        <v>0</v>
      </c>
      <c r="H34" s="4" t="str">
        <f t="shared" si="0"/>
        <v>，2265746</v>
      </c>
    </row>
    <row r="35" s="4" customFormat="1" spans="1:8">
      <c r="A35" s="4">
        <v>16378978665</v>
      </c>
      <c r="B35" s="5">
        <v>44465</v>
      </c>
      <c r="C35" s="5">
        <v>44466</v>
      </c>
      <c r="D35" s="4">
        <v>115.71</v>
      </c>
      <c r="E35" s="4" t="str">
        <f>VLOOKUP(A35,HOP!A:L,12,0)</f>
        <v>115.71</v>
      </c>
      <c r="F35" s="4" t="str">
        <f>VLOOKUP(A35,HOP!A:C,3,0)</f>
        <v>2265760</v>
      </c>
      <c r="G35" s="4">
        <f>D35-E35</f>
        <v>0</v>
      </c>
      <c r="H35" s="4" t="str">
        <f t="shared" si="0"/>
        <v>，2265760</v>
      </c>
    </row>
    <row r="37" spans="4:4">
      <c r="D37" s="4">
        <f>SUM(D2:D36)</f>
        <v>11295.13</v>
      </c>
    </row>
    <row r="42" spans="1:1">
      <c r="A42" s="4" t="s">
        <v>129</v>
      </c>
    </row>
    <row r="43" spans="1:1">
      <c r="A43" s="4" t="s">
        <v>130</v>
      </c>
    </row>
    <row r="44" spans="1:1">
      <c r="A44" s="4" t="s">
        <v>131</v>
      </c>
    </row>
    <row r="45" spans="1:1">
      <c r="A45" s="4" t="s">
        <v>132</v>
      </c>
    </row>
  </sheetData>
  <autoFilter ref="A1:XFD37">
    <filterColumn colId="3">
      <filters blank="1">
        <filter val="450"/>
        <filter val="315.11"/>
        <filter val="11295.13"/>
        <filter val="130.94"/>
        <filter val="132.97"/>
        <filter val="960.19"/>
        <filter val="1432.71"/>
        <filter val="284.2"/>
        <filter val="520.2"/>
        <filter val="218.23"/>
        <filter val="895.23"/>
        <filter val="101.5"/>
        <filter val="152.25"/>
        <filter val="266.27"/>
        <filter val="113.68"/>
        <filter val="173.28"/>
        <filter val="532.28"/>
        <filter val="115.71"/>
        <filter val="200.31"/>
        <filter val="480.33"/>
        <filter val="271.75"/>
        <filter val="195.36"/>
        <filter val="316.76"/>
        <filter val="183.79"/>
        <filter val="263.82"/>
        <filter val="124.85"/>
        <filter val="569.86"/>
        <filter val="164.07"/>
        <filter val="326.88"/>
        <filter val="535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133</v>
      </c>
      <c r="B1" s="2" t="s">
        <v>134</v>
      </c>
      <c r="C1" s="2" t="s">
        <v>135</v>
      </c>
      <c r="D1" s="2" t="s">
        <v>136</v>
      </c>
      <c r="E1" s="2" t="s">
        <v>13</v>
      </c>
      <c r="F1" s="2" t="s">
        <v>5</v>
      </c>
      <c r="G1" s="2" t="s">
        <v>6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</row>
    <row r="2" s="1" customFormat="1" spans="1:20">
      <c r="A2" s="3">
        <v>16297913117</v>
      </c>
      <c r="B2" s="1" t="s">
        <v>150</v>
      </c>
      <c r="C2" s="1" t="s">
        <v>151</v>
      </c>
      <c r="D2" s="1" t="s">
        <v>152</v>
      </c>
      <c r="E2" s="1" t="s">
        <v>30</v>
      </c>
      <c r="F2" s="1" t="s">
        <v>153</v>
      </c>
      <c r="G2" s="1" t="s">
        <v>154</v>
      </c>
      <c r="H2" s="1" t="s">
        <v>155</v>
      </c>
      <c r="I2" s="1" t="s">
        <v>156</v>
      </c>
      <c r="J2" s="1" t="s">
        <v>157</v>
      </c>
      <c r="K2" s="1" t="s">
        <v>156</v>
      </c>
      <c r="L2" s="1" t="s">
        <v>156</v>
      </c>
      <c r="M2" s="1" t="s">
        <v>158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</row>
    <row r="3" s="1" customFormat="1" spans="1:20">
      <c r="A3" s="3">
        <v>16340786692</v>
      </c>
      <c r="B3" s="1" t="s">
        <v>165</v>
      </c>
      <c r="C3" s="1" t="s">
        <v>166</v>
      </c>
      <c r="D3" s="1" t="s">
        <v>167</v>
      </c>
      <c r="E3" s="1" t="s">
        <v>36</v>
      </c>
      <c r="F3" s="1" t="s">
        <v>153</v>
      </c>
      <c r="G3" s="1" t="s">
        <v>154</v>
      </c>
      <c r="H3" s="1" t="s">
        <v>155</v>
      </c>
      <c r="I3" s="1" t="s">
        <v>168</v>
      </c>
      <c r="J3" s="1" t="s">
        <v>157</v>
      </c>
      <c r="K3" s="1" t="s">
        <v>168</v>
      </c>
      <c r="L3" s="1" t="s">
        <v>168</v>
      </c>
      <c r="M3" s="1" t="s">
        <v>158</v>
      </c>
      <c r="N3" s="1" t="s">
        <v>158</v>
      </c>
      <c r="O3" s="1" t="s">
        <v>159</v>
      </c>
      <c r="P3" s="1" t="s">
        <v>160</v>
      </c>
      <c r="Q3" s="1" t="s">
        <v>169</v>
      </c>
      <c r="R3" s="1" t="s">
        <v>162</v>
      </c>
      <c r="S3" s="1" t="s">
        <v>163</v>
      </c>
      <c r="T3" s="1" t="s">
        <v>164</v>
      </c>
    </row>
    <row r="4" s="1" customFormat="1" spans="1:20">
      <c r="A4" s="3">
        <v>16346294361</v>
      </c>
      <c r="B4" s="1" t="s">
        <v>170</v>
      </c>
      <c r="C4" s="1" t="s">
        <v>171</v>
      </c>
      <c r="D4" s="1" t="s">
        <v>172</v>
      </c>
      <c r="E4" s="1" t="s">
        <v>40</v>
      </c>
      <c r="F4" s="1" t="s">
        <v>173</v>
      </c>
      <c r="G4" s="1" t="s">
        <v>154</v>
      </c>
      <c r="H4" s="1" t="s">
        <v>155</v>
      </c>
      <c r="I4" s="1" t="s">
        <v>174</v>
      </c>
      <c r="J4" s="1" t="s">
        <v>157</v>
      </c>
      <c r="K4" s="1" t="s">
        <v>174</v>
      </c>
      <c r="L4" s="1" t="s">
        <v>174</v>
      </c>
      <c r="M4" s="1" t="s">
        <v>158</v>
      </c>
      <c r="N4" s="1" t="s">
        <v>158</v>
      </c>
      <c r="O4" s="1" t="s">
        <v>159</v>
      </c>
      <c r="P4" s="1" t="s">
        <v>160</v>
      </c>
      <c r="Q4" s="1" t="s">
        <v>175</v>
      </c>
      <c r="R4" s="1" t="s">
        <v>162</v>
      </c>
      <c r="S4" s="1" t="s">
        <v>163</v>
      </c>
      <c r="T4" s="1" t="s">
        <v>164</v>
      </c>
    </row>
    <row r="5" s="1" customFormat="1" spans="1:20">
      <c r="A5" s="3">
        <v>16346902820</v>
      </c>
      <c r="B5" s="1" t="s">
        <v>170</v>
      </c>
      <c r="C5" s="1" t="s">
        <v>176</v>
      </c>
      <c r="D5" s="1" t="s">
        <v>177</v>
      </c>
      <c r="E5" s="1" t="s">
        <v>43</v>
      </c>
      <c r="F5" s="1" t="s">
        <v>153</v>
      </c>
      <c r="G5" s="1" t="s">
        <v>154</v>
      </c>
      <c r="H5" s="1" t="s">
        <v>155</v>
      </c>
      <c r="I5" s="1" t="s">
        <v>178</v>
      </c>
      <c r="J5" s="1" t="s">
        <v>157</v>
      </c>
      <c r="K5" s="1" t="s">
        <v>178</v>
      </c>
      <c r="L5" s="1" t="s">
        <v>178</v>
      </c>
      <c r="M5" s="1" t="s">
        <v>158</v>
      </c>
      <c r="N5" s="1" t="s">
        <v>158</v>
      </c>
      <c r="O5" s="1" t="s">
        <v>159</v>
      </c>
      <c r="P5" s="1" t="s">
        <v>160</v>
      </c>
      <c r="Q5" s="1" t="s">
        <v>179</v>
      </c>
      <c r="R5" s="1" t="s">
        <v>162</v>
      </c>
      <c r="S5" s="1" t="s">
        <v>163</v>
      </c>
      <c r="T5" s="1" t="s">
        <v>164</v>
      </c>
    </row>
    <row r="6" s="1" customFormat="1" spans="1:20">
      <c r="A6" s="3">
        <v>16357606414</v>
      </c>
      <c r="B6" s="1" t="s">
        <v>173</v>
      </c>
      <c r="C6" s="1" t="s">
        <v>180</v>
      </c>
      <c r="D6" s="1" t="s">
        <v>181</v>
      </c>
      <c r="E6" s="1" t="s">
        <v>50</v>
      </c>
      <c r="F6" s="1" t="s">
        <v>153</v>
      </c>
      <c r="G6" s="1" t="s">
        <v>154</v>
      </c>
      <c r="H6" s="1" t="s">
        <v>155</v>
      </c>
      <c r="I6" s="1" t="s">
        <v>182</v>
      </c>
      <c r="J6" s="1" t="s">
        <v>157</v>
      </c>
      <c r="K6" s="1" t="s">
        <v>182</v>
      </c>
      <c r="L6" s="1" t="s">
        <v>182</v>
      </c>
      <c r="M6" s="1" t="s">
        <v>158</v>
      </c>
      <c r="N6" s="1" t="s">
        <v>158</v>
      </c>
      <c r="O6" s="1" t="s">
        <v>159</v>
      </c>
      <c r="P6" s="1" t="s">
        <v>160</v>
      </c>
      <c r="Q6" s="1" t="s">
        <v>183</v>
      </c>
      <c r="R6" s="1" t="s">
        <v>162</v>
      </c>
      <c r="S6" s="1" t="s">
        <v>163</v>
      </c>
      <c r="T6" s="1" t="s">
        <v>164</v>
      </c>
    </row>
    <row r="7" s="1" customFormat="1" spans="1:20">
      <c r="A7" s="3">
        <v>16359174125</v>
      </c>
      <c r="B7" s="1" t="s">
        <v>173</v>
      </c>
      <c r="C7" s="1" t="s">
        <v>184</v>
      </c>
      <c r="D7" s="1" t="s">
        <v>185</v>
      </c>
      <c r="E7" s="1" t="s">
        <v>53</v>
      </c>
      <c r="F7" s="1" t="s">
        <v>173</v>
      </c>
      <c r="G7" s="1" t="s">
        <v>154</v>
      </c>
      <c r="H7" s="1" t="s">
        <v>155</v>
      </c>
      <c r="I7" s="1" t="s">
        <v>186</v>
      </c>
      <c r="J7" s="1" t="s">
        <v>157</v>
      </c>
      <c r="K7" s="1" t="s">
        <v>186</v>
      </c>
      <c r="L7" s="1" t="s">
        <v>186</v>
      </c>
      <c r="M7" s="1" t="s">
        <v>158</v>
      </c>
      <c r="N7" s="1" t="s">
        <v>158</v>
      </c>
      <c r="O7" s="1" t="s">
        <v>159</v>
      </c>
      <c r="P7" s="1" t="s">
        <v>160</v>
      </c>
      <c r="Q7" s="1" t="s">
        <v>187</v>
      </c>
      <c r="R7" s="1" t="s">
        <v>162</v>
      </c>
      <c r="S7" s="1" t="s">
        <v>163</v>
      </c>
      <c r="T7" s="1" t="s">
        <v>164</v>
      </c>
    </row>
    <row r="8" s="1" customFormat="1" spans="1:20">
      <c r="A8" s="3">
        <v>16364111916</v>
      </c>
      <c r="B8" s="1" t="s">
        <v>188</v>
      </c>
      <c r="C8" s="1" t="s">
        <v>189</v>
      </c>
      <c r="D8" s="1" t="s">
        <v>190</v>
      </c>
      <c r="E8" s="1" t="s">
        <v>56</v>
      </c>
      <c r="F8" s="1" t="s">
        <v>153</v>
      </c>
      <c r="G8" s="1" t="s">
        <v>154</v>
      </c>
      <c r="H8" s="1" t="s">
        <v>155</v>
      </c>
      <c r="I8" s="1" t="s">
        <v>191</v>
      </c>
      <c r="J8" s="1" t="s">
        <v>157</v>
      </c>
      <c r="K8" s="1" t="s">
        <v>191</v>
      </c>
      <c r="L8" s="1" t="s">
        <v>191</v>
      </c>
      <c r="M8" s="1" t="s">
        <v>158</v>
      </c>
      <c r="N8" s="1" t="s">
        <v>158</v>
      </c>
      <c r="O8" s="1" t="s">
        <v>159</v>
      </c>
      <c r="P8" s="1" t="s">
        <v>160</v>
      </c>
      <c r="Q8" s="1" t="s">
        <v>192</v>
      </c>
      <c r="R8" s="1" t="s">
        <v>162</v>
      </c>
      <c r="S8" s="1" t="s">
        <v>163</v>
      </c>
      <c r="T8" s="1" t="s">
        <v>164</v>
      </c>
    </row>
    <row r="9" s="1" customFormat="1" spans="1:20">
      <c r="A9" s="3">
        <v>16364568652</v>
      </c>
      <c r="B9" s="1" t="s">
        <v>188</v>
      </c>
      <c r="C9" s="1" t="s">
        <v>193</v>
      </c>
      <c r="D9" s="1" t="s">
        <v>194</v>
      </c>
      <c r="E9" s="1" t="s">
        <v>59</v>
      </c>
      <c r="F9" s="1" t="s">
        <v>188</v>
      </c>
      <c r="G9" s="1" t="s">
        <v>154</v>
      </c>
      <c r="H9" s="1" t="s">
        <v>155</v>
      </c>
      <c r="I9" s="1" t="s">
        <v>195</v>
      </c>
      <c r="J9" s="1" t="s">
        <v>157</v>
      </c>
      <c r="K9" s="1" t="s">
        <v>195</v>
      </c>
      <c r="L9" s="1" t="s">
        <v>195</v>
      </c>
      <c r="M9" s="1" t="s">
        <v>158</v>
      </c>
      <c r="N9" s="1" t="s">
        <v>158</v>
      </c>
      <c r="O9" s="1" t="s">
        <v>159</v>
      </c>
      <c r="P9" s="1" t="s">
        <v>160</v>
      </c>
      <c r="Q9" s="1" t="s">
        <v>196</v>
      </c>
      <c r="R9" s="1" t="s">
        <v>162</v>
      </c>
      <c r="S9" s="1" t="s">
        <v>163</v>
      </c>
      <c r="T9" s="1" t="s">
        <v>164</v>
      </c>
    </row>
    <row r="10" s="1" customFormat="1" spans="1:20">
      <c r="A10" s="3">
        <v>16365525861</v>
      </c>
      <c r="B10" s="1" t="s">
        <v>188</v>
      </c>
      <c r="C10" s="1" t="s">
        <v>197</v>
      </c>
      <c r="D10" s="1" t="s">
        <v>198</v>
      </c>
      <c r="E10" s="1" t="s">
        <v>62</v>
      </c>
      <c r="F10" s="1" t="s">
        <v>188</v>
      </c>
      <c r="G10" s="1" t="s">
        <v>154</v>
      </c>
      <c r="H10" s="1" t="s">
        <v>155</v>
      </c>
      <c r="I10" s="1" t="s">
        <v>199</v>
      </c>
      <c r="J10" s="1" t="s">
        <v>157</v>
      </c>
      <c r="K10" s="1" t="s">
        <v>199</v>
      </c>
      <c r="L10" s="1" t="s">
        <v>199</v>
      </c>
      <c r="M10" s="1" t="s">
        <v>158</v>
      </c>
      <c r="N10" s="1" t="s">
        <v>158</v>
      </c>
      <c r="O10" s="1" t="s">
        <v>159</v>
      </c>
      <c r="P10" s="1" t="s">
        <v>160</v>
      </c>
      <c r="Q10" s="1" t="s">
        <v>200</v>
      </c>
      <c r="R10" s="1" t="s">
        <v>162</v>
      </c>
      <c r="S10" s="1" t="s">
        <v>163</v>
      </c>
      <c r="T10" s="1" t="s">
        <v>164</v>
      </c>
    </row>
    <row r="11" s="1" customFormat="1" spans="1:20">
      <c r="A11" s="3">
        <v>16366282294</v>
      </c>
      <c r="B11" s="1" t="s">
        <v>188</v>
      </c>
      <c r="C11" s="1" t="s">
        <v>201</v>
      </c>
      <c r="D11" s="1" t="s">
        <v>202</v>
      </c>
      <c r="E11" s="1" t="s">
        <v>64</v>
      </c>
      <c r="F11" s="1" t="s">
        <v>188</v>
      </c>
      <c r="G11" s="1" t="s">
        <v>154</v>
      </c>
      <c r="H11" s="1" t="s">
        <v>155</v>
      </c>
      <c r="I11" s="1" t="s">
        <v>203</v>
      </c>
      <c r="J11" s="1" t="s">
        <v>157</v>
      </c>
      <c r="K11" s="1" t="s">
        <v>203</v>
      </c>
      <c r="L11" s="1" t="s">
        <v>203</v>
      </c>
      <c r="M11" s="1" t="s">
        <v>158</v>
      </c>
      <c r="N11" s="1" t="s">
        <v>158</v>
      </c>
      <c r="O11" s="1" t="s">
        <v>159</v>
      </c>
      <c r="P11" s="1" t="s">
        <v>160</v>
      </c>
      <c r="Q11" s="1" t="s">
        <v>204</v>
      </c>
      <c r="R11" s="1" t="s">
        <v>162</v>
      </c>
      <c r="S11" s="1" t="s">
        <v>163</v>
      </c>
      <c r="T11" s="1" t="s">
        <v>164</v>
      </c>
    </row>
    <row r="12" s="1" customFormat="1" spans="1:20">
      <c r="A12" s="3">
        <v>16371051319</v>
      </c>
      <c r="B12" s="1" t="s">
        <v>188</v>
      </c>
      <c r="C12" s="1" t="s">
        <v>205</v>
      </c>
      <c r="D12" s="1" t="s">
        <v>206</v>
      </c>
      <c r="E12" s="1" t="s">
        <v>67</v>
      </c>
      <c r="F12" s="1" t="s">
        <v>153</v>
      </c>
      <c r="G12" s="1" t="s">
        <v>154</v>
      </c>
      <c r="H12" s="1" t="s">
        <v>155</v>
      </c>
      <c r="I12" s="1" t="s">
        <v>207</v>
      </c>
      <c r="J12" s="1" t="s">
        <v>157</v>
      </c>
      <c r="K12" s="1" t="s">
        <v>207</v>
      </c>
      <c r="L12" s="1" t="s">
        <v>207</v>
      </c>
      <c r="M12" s="1" t="s">
        <v>158</v>
      </c>
      <c r="N12" s="1" t="s">
        <v>158</v>
      </c>
      <c r="O12" s="1" t="s">
        <v>159</v>
      </c>
      <c r="P12" s="1" t="s">
        <v>160</v>
      </c>
      <c r="Q12" s="1" t="s">
        <v>208</v>
      </c>
      <c r="R12" s="1" t="s">
        <v>162</v>
      </c>
      <c r="S12" s="1" t="s">
        <v>163</v>
      </c>
      <c r="T12" s="1" t="s">
        <v>164</v>
      </c>
    </row>
    <row r="13" s="1" customFormat="1" spans="1:20">
      <c r="A13" s="3">
        <v>16371085921</v>
      </c>
      <c r="B13" s="1" t="s">
        <v>188</v>
      </c>
      <c r="C13" s="1" t="s">
        <v>209</v>
      </c>
      <c r="D13" s="1" t="s">
        <v>206</v>
      </c>
      <c r="E13" s="1" t="s">
        <v>69</v>
      </c>
      <c r="F13" s="1" t="s">
        <v>153</v>
      </c>
      <c r="G13" s="1" t="s">
        <v>154</v>
      </c>
      <c r="H13" s="1" t="s">
        <v>155</v>
      </c>
      <c r="I13" s="1" t="s">
        <v>207</v>
      </c>
      <c r="J13" s="1" t="s">
        <v>157</v>
      </c>
      <c r="K13" s="1" t="s">
        <v>207</v>
      </c>
      <c r="L13" s="1" t="s">
        <v>207</v>
      </c>
      <c r="M13" s="1" t="s">
        <v>158</v>
      </c>
      <c r="N13" s="1" t="s">
        <v>158</v>
      </c>
      <c r="O13" s="1" t="s">
        <v>159</v>
      </c>
      <c r="P13" s="1" t="s">
        <v>160</v>
      </c>
      <c r="Q13" s="1" t="s">
        <v>210</v>
      </c>
      <c r="R13" s="1" t="s">
        <v>162</v>
      </c>
      <c r="S13" s="1" t="s">
        <v>163</v>
      </c>
      <c r="T13" s="1" t="s">
        <v>164</v>
      </c>
    </row>
    <row r="14" s="1" customFormat="1" spans="1:20">
      <c r="A14" s="3">
        <v>16371256549</v>
      </c>
      <c r="B14" s="1" t="s">
        <v>188</v>
      </c>
      <c r="C14" s="1" t="s">
        <v>211</v>
      </c>
      <c r="D14" s="1" t="s">
        <v>212</v>
      </c>
      <c r="E14" s="1" t="s">
        <v>73</v>
      </c>
      <c r="F14" s="1" t="s">
        <v>153</v>
      </c>
      <c r="G14" s="1" t="s">
        <v>154</v>
      </c>
      <c r="H14" s="1" t="s">
        <v>155</v>
      </c>
      <c r="I14" s="1" t="s">
        <v>213</v>
      </c>
      <c r="J14" s="1" t="s">
        <v>157</v>
      </c>
      <c r="K14" s="1" t="s">
        <v>213</v>
      </c>
      <c r="L14" s="1" t="s">
        <v>213</v>
      </c>
      <c r="M14" s="1" t="s">
        <v>158</v>
      </c>
      <c r="N14" s="1" t="s">
        <v>158</v>
      </c>
      <c r="O14" s="1" t="s">
        <v>159</v>
      </c>
      <c r="P14" s="1" t="s">
        <v>160</v>
      </c>
      <c r="Q14" s="1" t="s">
        <v>214</v>
      </c>
      <c r="R14" s="1" t="s">
        <v>162</v>
      </c>
      <c r="S14" s="1" t="s">
        <v>163</v>
      </c>
      <c r="T14" s="1" t="s">
        <v>164</v>
      </c>
    </row>
    <row r="15" s="1" customFormat="1" spans="1:20">
      <c r="A15" s="3">
        <v>16372134250</v>
      </c>
      <c r="B15" s="1" t="s">
        <v>153</v>
      </c>
      <c r="C15" s="1" t="s">
        <v>215</v>
      </c>
      <c r="D15" s="1" t="s">
        <v>216</v>
      </c>
      <c r="E15" s="1" t="s">
        <v>76</v>
      </c>
      <c r="F15" s="1" t="s">
        <v>153</v>
      </c>
      <c r="G15" s="1" t="s">
        <v>154</v>
      </c>
      <c r="H15" s="1" t="s">
        <v>155</v>
      </c>
      <c r="I15" s="1" t="s">
        <v>217</v>
      </c>
      <c r="J15" s="1" t="s">
        <v>157</v>
      </c>
      <c r="K15" s="1" t="s">
        <v>217</v>
      </c>
      <c r="L15" s="1" t="s">
        <v>217</v>
      </c>
      <c r="M15" s="1" t="s">
        <v>158</v>
      </c>
      <c r="N15" s="1" t="s">
        <v>158</v>
      </c>
      <c r="O15" s="1" t="s">
        <v>159</v>
      </c>
      <c r="P15" s="1" t="s">
        <v>160</v>
      </c>
      <c r="Q15" s="1" t="s">
        <v>218</v>
      </c>
      <c r="R15" s="1" t="s">
        <v>162</v>
      </c>
      <c r="S15" s="1" t="s">
        <v>163</v>
      </c>
      <c r="T15" s="1" t="s">
        <v>164</v>
      </c>
    </row>
    <row r="16" s="1" customFormat="1" spans="1:20">
      <c r="A16" s="3">
        <v>16372235163</v>
      </c>
      <c r="B16" s="1" t="s">
        <v>153</v>
      </c>
      <c r="C16" s="1" t="s">
        <v>219</v>
      </c>
      <c r="D16" s="1" t="s">
        <v>220</v>
      </c>
      <c r="E16" s="1" t="s">
        <v>80</v>
      </c>
      <c r="F16" s="1" t="s">
        <v>153</v>
      </c>
      <c r="G16" s="1" t="s">
        <v>154</v>
      </c>
      <c r="H16" s="1" t="s">
        <v>155</v>
      </c>
      <c r="I16" s="1" t="s">
        <v>221</v>
      </c>
      <c r="J16" s="1" t="s">
        <v>157</v>
      </c>
      <c r="K16" s="1" t="s">
        <v>221</v>
      </c>
      <c r="L16" s="1" t="s">
        <v>221</v>
      </c>
      <c r="M16" s="1" t="s">
        <v>158</v>
      </c>
      <c r="N16" s="1" t="s">
        <v>158</v>
      </c>
      <c r="O16" s="1" t="s">
        <v>159</v>
      </c>
      <c r="P16" s="1" t="s">
        <v>160</v>
      </c>
      <c r="Q16" s="1" t="s">
        <v>222</v>
      </c>
      <c r="R16" s="1" t="s">
        <v>162</v>
      </c>
      <c r="S16" s="1" t="s">
        <v>163</v>
      </c>
      <c r="T16" s="1" t="s">
        <v>164</v>
      </c>
    </row>
    <row r="17" s="1" customFormat="1" spans="1:20">
      <c r="A17" s="3">
        <v>16372457490</v>
      </c>
      <c r="B17" s="1" t="s">
        <v>153</v>
      </c>
      <c r="C17" s="1" t="s">
        <v>223</v>
      </c>
      <c r="D17" s="1" t="s">
        <v>224</v>
      </c>
      <c r="E17" s="1" t="s">
        <v>83</v>
      </c>
      <c r="F17" s="1" t="s">
        <v>153</v>
      </c>
      <c r="G17" s="1" t="s">
        <v>154</v>
      </c>
      <c r="H17" s="1" t="s">
        <v>155</v>
      </c>
      <c r="I17" s="1" t="s">
        <v>225</v>
      </c>
      <c r="J17" s="1" t="s">
        <v>157</v>
      </c>
      <c r="K17" s="1" t="s">
        <v>225</v>
      </c>
      <c r="L17" s="1" t="s">
        <v>225</v>
      </c>
      <c r="M17" s="1" t="s">
        <v>158</v>
      </c>
      <c r="N17" s="1" t="s">
        <v>158</v>
      </c>
      <c r="O17" s="1" t="s">
        <v>159</v>
      </c>
      <c r="P17" s="1" t="s">
        <v>160</v>
      </c>
      <c r="Q17" s="1" t="s">
        <v>226</v>
      </c>
      <c r="R17" s="1" t="s">
        <v>162</v>
      </c>
      <c r="S17" s="1" t="s">
        <v>163</v>
      </c>
      <c r="T17" s="1" t="s">
        <v>164</v>
      </c>
    </row>
    <row r="18" s="1" customFormat="1" spans="1:20">
      <c r="A18" s="3">
        <v>16372532061</v>
      </c>
      <c r="B18" s="1" t="s">
        <v>153</v>
      </c>
      <c r="C18" s="1" t="s">
        <v>227</v>
      </c>
      <c r="D18" s="1" t="s">
        <v>228</v>
      </c>
      <c r="E18" s="1" t="s">
        <v>89</v>
      </c>
      <c r="F18" s="1" t="s">
        <v>153</v>
      </c>
      <c r="G18" s="1" t="s">
        <v>154</v>
      </c>
      <c r="H18" s="1" t="s">
        <v>155</v>
      </c>
      <c r="I18" s="1" t="s">
        <v>229</v>
      </c>
      <c r="J18" s="1" t="s">
        <v>157</v>
      </c>
      <c r="K18" s="1" t="s">
        <v>229</v>
      </c>
      <c r="L18" s="1" t="s">
        <v>229</v>
      </c>
      <c r="M18" s="1" t="s">
        <v>158</v>
      </c>
      <c r="N18" s="1" t="s">
        <v>158</v>
      </c>
      <c r="O18" s="1" t="s">
        <v>159</v>
      </c>
      <c r="P18" s="1" t="s">
        <v>160</v>
      </c>
      <c r="Q18" s="1" t="s">
        <v>230</v>
      </c>
      <c r="R18" s="1" t="s">
        <v>162</v>
      </c>
      <c r="S18" s="1" t="s">
        <v>163</v>
      </c>
      <c r="T18" s="1" t="s">
        <v>164</v>
      </c>
    </row>
    <row r="19" s="1" customFormat="1" spans="1:20">
      <c r="A19" s="3">
        <v>16372702911</v>
      </c>
      <c r="B19" s="1" t="s">
        <v>153</v>
      </c>
      <c r="C19" s="1" t="s">
        <v>231</v>
      </c>
      <c r="D19" s="1" t="s">
        <v>232</v>
      </c>
      <c r="E19" s="1" t="s">
        <v>92</v>
      </c>
      <c r="F19" s="1" t="s">
        <v>153</v>
      </c>
      <c r="G19" s="1" t="s">
        <v>154</v>
      </c>
      <c r="H19" s="1" t="s">
        <v>155</v>
      </c>
      <c r="I19" s="1" t="s">
        <v>233</v>
      </c>
      <c r="J19" s="1" t="s">
        <v>157</v>
      </c>
      <c r="K19" s="1" t="s">
        <v>233</v>
      </c>
      <c r="L19" s="1" t="s">
        <v>233</v>
      </c>
      <c r="M19" s="1" t="s">
        <v>158</v>
      </c>
      <c r="N19" s="1" t="s">
        <v>158</v>
      </c>
      <c r="O19" s="1" t="s">
        <v>159</v>
      </c>
      <c r="P19" s="1" t="s">
        <v>160</v>
      </c>
      <c r="Q19" s="1" t="s">
        <v>234</v>
      </c>
      <c r="R19" s="1" t="s">
        <v>162</v>
      </c>
      <c r="S19" s="1" t="s">
        <v>163</v>
      </c>
      <c r="T19" s="1" t="s">
        <v>164</v>
      </c>
    </row>
    <row r="20" s="1" customFormat="1" spans="1:20">
      <c r="A20" s="3">
        <v>16372725322</v>
      </c>
      <c r="B20" s="1" t="s">
        <v>153</v>
      </c>
      <c r="C20" s="1" t="s">
        <v>235</v>
      </c>
      <c r="D20" s="1" t="s">
        <v>236</v>
      </c>
      <c r="E20" s="1" t="s">
        <v>95</v>
      </c>
      <c r="F20" s="1" t="s">
        <v>153</v>
      </c>
      <c r="G20" s="1" t="s">
        <v>154</v>
      </c>
      <c r="H20" s="1" t="s">
        <v>155</v>
      </c>
      <c r="I20" s="1" t="s">
        <v>237</v>
      </c>
      <c r="J20" s="1" t="s">
        <v>157</v>
      </c>
      <c r="K20" s="1" t="s">
        <v>237</v>
      </c>
      <c r="L20" s="1" t="s">
        <v>237</v>
      </c>
      <c r="M20" s="1" t="s">
        <v>158</v>
      </c>
      <c r="N20" s="1" t="s">
        <v>158</v>
      </c>
      <c r="O20" s="1" t="s">
        <v>159</v>
      </c>
      <c r="P20" s="1" t="s">
        <v>160</v>
      </c>
      <c r="Q20" s="1" t="s">
        <v>238</v>
      </c>
      <c r="R20" s="1" t="s">
        <v>162</v>
      </c>
      <c r="S20" s="1" t="s">
        <v>163</v>
      </c>
      <c r="T20" s="1" t="s">
        <v>164</v>
      </c>
    </row>
    <row r="21" s="1" customFormat="1" spans="1:20">
      <c r="A21" s="3">
        <v>16373585411</v>
      </c>
      <c r="B21" s="1" t="s">
        <v>153</v>
      </c>
      <c r="C21" s="1" t="s">
        <v>239</v>
      </c>
      <c r="D21" s="1" t="s">
        <v>240</v>
      </c>
      <c r="E21" s="1" t="s">
        <v>98</v>
      </c>
      <c r="F21" s="1" t="s">
        <v>153</v>
      </c>
      <c r="G21" s="1" t="s">
        <v>154</v>
      </c>
      <c r="H21" s="1" t="s">
        <v>155</v>
      </c>
      <c r="I21" s="1" t="s">
        <v>241</v>
      </c>
      <c r="J21" s="1" t="s">
        <v>157</v>
      </c>
      <c r="K21" s="1" t="s">
        <v>241</v>
      </c>
      <c r="L21" s="1" t="s">
        <v>241</v>
      </c>
      <c r="M21" s="1" t="s">
        <v>158</v>
      </c>
      <c r="N21" s="1" t="s">
        <v>158</v>
      </c>
      <c r="O21" s="1" t="s">
        <v>159</v>
      </c>
      <c r="P21" s="1" t="s">
        <v>160</v>
      </c>
      <c r="Q21" s="1" t="s">
        <v>242</v>
      </c>
      <c r="R21" s="1" t="s">
        <v>162</v>
      </c>
      <c r="S21" s="1" t="s">
        <v>163</v>
      </c>
      <c r="T21" s="1" t="s">
        <v>164</v>
      </c>
    </row>
    <row r="22" s="1" customFormat="1" spans="1:20">
      <c r="A22" s="3">
        <v>16373986728</v>
      </c>
      <c r="B22" s="1" t="s">
        <v>153</v>
      </c>
      <c r="C22" s="1" t="s">
        <v>243</v>
      </c>
      <c r="D22" s="1" t="s">
        <v>244</v>
      </c>
      <c r="E22" s="1" t="s">
        <v>100</v>
      </c>
      <c r="F22" s="1" t="s">
        <v>153</v>
      </c>
      <c r="G22" s="1" t="s">
        <v>154</v>
      </c>
      <c r="H22" s="1" t="s">
        <v>155</v>
      </c>
      <c r="I22" s="1" t="s">
        <v>245</v>
      </c>
      <c r="J22" s="1" t="s">
        <v>157</v>
      </c>
      <c r="K22" s="1" t="s">
        <v>245</v>
      </c>
      <c r="L22" s="1" t="s">
        <v>245</v>
      </c>
      <c r="M22" s="1" t="s">
        <v>158</v>
      </c>
      <c r="N22" s="1" t="s">
        <v>158</v>
      </c>
      <c r="O22" s="1" t="s">
        <v>159</v>
      </c>
      <c r="P22" s="1" t="s">
        <v>160</v>
      </c>
      <c r="Q22" s="1" t="s">
        <v>246</v>
      </c>
      <c r="R22" s="1" t="s">
        <v>162</v>
      </c>
      <c r="S22" s="1" t="s">
        <v>163</v>
      </c>
      <c r="T22" s="1" t="s">
        <v>164</v>
      </c>
    </row>
    <row r="23" s="1" customFormat="1" spans="1:20">
      <c r="A23" s="3">
        <v>16376607824</v>
      </c>
      <c r="B23" s="1" t="s">
        <v>153</v>
      </c>
      <c r="C23" s="1" t="s">
        <v>247</v>
      </c>
      <c r="D23" s="1" t="s">
        <v>248</v>
      </c>
      <c r="E23" s="1" t="s">
        <v>102</v>
      </c>
      <c r="F23" s="1" t="s">
        <v>153</v>
      </c>
      <c r="G23" s="1" t="s">
        <v>154</v>
      </c>
      <c r="H23" s="1" t="s">
        <v>155</v>
      </c>
      <c r="I23" s="1" t="s">
        <v>249</v>
      </c>
      <c r="J23" s="1" t="s">
        <v>157</v>
      </c>
      <c r="K23" s="1" t="s">
        <v>249</v>
      </c>
      <c r="L23" s="1" t="s">
        <v>249</v>
      </c>
      <c r="M23" s="1" t="s">
        <v>158</v>
      </c>
      <c r="N23" s="1" t="s">
        <v>158</v>
      </c>
      <c r="O23" s="1" t="s">
        <v>159</v>
      </c>
      <c r="P23" s="1" t="s">
        <v>160</v>
      </c>
      <c r="Q23" s="1" t="s">
        <v>250</v>
      </c>
      <c r="R23" s="1" t="s">
        <v>162</v>
      </c>
      <c r="S23" s="1" t="s">
        <v>163</v>
      </c>
      <c r="T23" s="1" t="s">
        <v>164</v>
      </c>
    </row>
    <row r="24" s="1" customFormat="1" spans="1:20">
      <c r="A24" s="3">
        <v>16376795473</v>
      </c>
      <c r="B24" s="1" t="s">
        <v>153</v>
      </c>
      <c r="C24" s="1" t="s">
        <v>251</v>
      </c>
      <c r="D24" s="1" t="s">
        <v>248</v>
      </c>
      <c r="E24" s="1" t="s">
        <v>103</v>
      </c>
      <c r="F24" s="1" t="s">
        <v>153</v>
      </c>
      <c r="G24" s="1" t="s">
        <v>154</v>
      </c>
      <c r="H24" s="1" t="s">
        <v>155</v>
      </c>
      <c r="I24" s="1" t="s">
        <v>249</v>
      </c>
      <c r="J24" s="1" t="s">
        <v>157</v>
      </c>
      <c r="K24" s="1" t="s">
        <v>249</v>
      </c>
      <c r="L24" s="1" t="s">
        <v>249</v>
      </c>
      <c r="M24" s="1" t="s">
        <v>158</v>
      </c>
      <c r="N24" s="1" t="s">
        <v>158</v>
      </c>
      <c r="O24" s="1" t="s">
        <v>159</v>
      </c>
      <c r="P24" s="1" t="s">
        <v>160</v>
      </c>
      <c r="Q24" s="1" t="s">
        <v>252</v>
      </c>
      <c r="R24" s="1" t="s">
        <v>162</v>
      </c>
      <c r="S24" s="1" t="s">
        <v>163</v>
      </c>
      <c r="T24" s="1" t="s">
        <v>164</v>
      </c>
    </row>
    <row r="25" s="1" customFormat="1" spans="1:20">
      <c r="A25" s="3">
        <v>16377389961</v>
      </c>
      <c r="B25" s="1" t="s">
        <v>153</v>
      </c>
      <c r="C25" s="1" t="s">
        <v>253</v>
      </c>
      <c r="D25" s="1" t="s">
        <v>254</v>
      </c>
      <c r="E25" s="1" t="s">
        <v>106</v>
      </c>
      <c r="F25" s="1" t="s">
        <v>153</v>
      </c>
      <c r="G25" s="1" t="s">
        <v>154</v>
      </c>
      <c r="H25" s="1" t="s">
        <v>155</v>
      </c>
      <c r="I25" s="1" t="s">
        <v>255</v>
      </c>
      <c r="J25" s="1" t="s">
        <v>157</v>
      </c>
      <c r="K25" s="1" t="s">
        <v>255</v>
      </c>
      <c r="L25" s="1" t="s">
        <v>255</v>
      </c>
      <c r="M25" s="1" t="s">
        <v>158</v>
      </c>
      <c r="N25" s="1" t="s">
        <v>158</v>
      </c>
      <c r="O25" s="1" t="s">
        <v>159</v>
      </c>
      <c r="P25" s="1" t="s">
        <v>160</v>
      </c>
      <c r="Q25" s="1" t="s">
        <v>256</v>
      </c>
      <c r="R25" s="1" t="s">
        <v>162</v>
      </c>
      <c r="S25" s="1" t="s">
        <v>163</v>
      </c>
      <c r="T25" s="1" t="s">
        <v>164</v>
      </c>
    </row>
    <row r="26" s="1" customFormat="1" spans="1:20">
      <c r="A26" s="3">
        <v>16377710331</v>
      </c>
      <c r="B26" s="1" t="s">
        <v>153</v>
      </c>
      <c r="C26" s="1" t="s">
        <v>257</v>
      </c>
      <c r="D26" s="1" t="s">
        <v>258</v>
      </c>
      <c r="E26" s="1" t="s">
        <v>109</v>
      </c>
      <c r="F26" s="1" t="s">
        <v>153</v>
      </c>
      <c r="G26" s="1" t="s">
        <v>154</v>
      </c>
      <c r="H26" s="1" t="s">
        <v>155</v>
      </c>
      <c r="I26" s="1" t="s">
        <v>259</v>
      </c>
      <c r="J26" s="1" t="s">
        <v>157</v>
      </c>
      <c r="K26" s="1" t="s">
        <v>259</v>
      </c>
      <c r="L26" s="1" t="s">
        <v>259</v>
      </c>
      <c r="M26" s="1" t="s">
        <v>158</v>
      </c>
      <c r="N26" s="1" t="s">
        <v>158</v>
      </c>
      <c r="O26" s="1" t="s">
        <v>159</v>
      </c>
      <c r="P26" s="1" t="s">
        <v>160</v>
      </c>
      <c r="Q26" s="1" t="s">
        <v>260</v>
      </c>
      <c r="R26" s="1" t="s">
        <v>162</v>
      </c>
      <c r="S26" s="1" t="s">
        <v>163</v>
      </c>
      <c r="T26" s="1" t="s">
        <v>164</v>
      </c>
    </row>
    <row r="27" s="1" customFormat="1" spans="1:20">
      <c r="A27" s="3">
        <v>16377989794</v>
      </c>
      <c r="B27" s="1" t="s">
        <v>153</v>
      </c>
      <c r="C27" s="1" t="s">
        <v>261</v>
      </c>
      <c r="D27" s="1" t="s">
        <v>262</v>
      </c>
      <c r="E27" s="1" t="s">
        <v>112</v>
      </c>
      <c r="F27" s="1" t="s">
        <v>153</v>
      </c>
      <c r="G27" s="1" t="s">
        <v>154</v>
      </c>
      <c r="H27" s="1" t="s">
        <v>155</v>
      </c>
      <c r="I27" s="1" t="s">
        <v>225</v>
      </c>
      <c r="J27" s="1" t="s">
        <v>157</v>
      </c>
      <c r="K27" s="1" t="s">
        <v>225</v>
      </c>
      <c r="L27" s="1" t="s">
        <v>225</v>
      </c>
      <c r="M27" s="1" t="s">
        <v>158</v>
      </c>
      <c r="N27" s="1" t="s">
        <v>158</v>
      </c>
      <c r="O27" s="1" t="s">
        <v>159</v>
      </c>
      <c r="P27" s="1" t="s">
        <v>160</v>
      </c>
      <c r="Q27" s="1" t="s">
        <v>263</v>
      </c>
      <c r="R27" s="1" t="s">
        <v>162</v>
      </c>
      <c r="S27" s="1" t="s">
        <v>163</v>
      </c>
      <c r="T27" s="1" t="s">
        <v>164</v>
      </c>
    </row>
    <row r="28" s="1" customFormat="1" spans="1:20">
      <c r="A28" s="3">
        <v>16378168499</v>
      </c>
      <c r="B28" s="1" t="s">
        <v>153</v>
      </c>
      <c r="C28" s="1" t="s">
        <v>264</v>
      </c>
      <c r="D28" s="1" t="s">
        <v>265</v>
      </c>
      <c r="E28" s="1" t="s">
        <v>115</v>
      </c>
      <c r="F28" s="1" t="s">
        <v>153</v>
      </c>
      <c r="G28" s="1" t="s">
        <v>154</v>
      </c>
      <c r="H28" s="1" t="s">
        <v>155</v>
      </c>
      <c r="I28" s="1" t="s">
        <v>266</v>
      </c>
      <c r="J28" s="1" t="s">
        <v>157</v>
      </c>
      <c r="K28" s="1" t="s">
        <v>266</v>
      </c>
      <c r="L28" s="1" t="s">
        <v>266</v>
      </c>
      <c r="M28" s="1" t="s">
        <v>158</v>
      </c>
      <c r="N28" s="1" t="s">
        <v>158</v>
      </c>
      <c r="O28" s="1" t="s">
        <v>159</v>
      </c>
      <c r="P28" s="1" t="s">
        <v>160</v>
      </c>
      <c r="Q28" s="1" t="s">
        <v>267</v>
      </c>
      <c r="R28" s="1" t="s">
        <v>162</v>
      </c>
      <c r="S28" s="1" t="s">
        <v>163</v>
      </c>
      <c r="T28" s="1" t="s">
        <v>268</v>
      </c>
    </row>
    <row r="29" s="1" customFormat="1" spans="1:20">
      <c r="A29" s="3">
        <v>16378252301</v>
      </c>
      <c r="B29" s="1" t="s">
        <v>153</v>
      </c>
      <c r="C29" s="1" t="s">
        <v>269</v>
      </c>
      <c r="D29" s="1" t="s">
        <v>270</v>
      </c>
      <c r="E29" s="1" t="s">
        <v>118</v>
      </c>
      <c r="F29" s="1" t="s">
        <v>153</v>
      </c>
      <c r="G29" s="1" t="s">
        <v>154</v>
      </c>
      <c r="H29" s="1" t="s">
        <v>155</v>
      </c>
      <c r="I29" s="1" t="s">
        <v>271</v>
      </c>
      <c r="J29" s="1" t="s">
        <v>157</v>
      </c>
      <c r="K29" s="1" t="s">
        <v>271</v>
      </c>
      <c r="L29" s="1" t="s">
        <v>271</v>
      </c>
      <c r="M29" s="1" t="s">
        <v>158</v>
      </c>
      <c r="N29" s="1" t="s">
        <v>158</v>
      </c>
      <c r="O29" s="1" t="s">
        <v>159</v>
      </c>
      <c r="P29" s="1" t="s">
        <v>160</v>
      </c>
      <c r="Q29" s="1" t="s">
        <v>272</v>
      </c>
      <c r="R29" s="1" t="s">
        <v>162</v>
      </c>
      <c r="S29" s="1" t="s">
        <v>163</v>
      </c>
      <c r="T29" s="1" t="s">
        <v>164</v>
      </c>
    </row>
    <row r="30" s="1" customFormat="1" spans="1:20">
      <c r="A30" s="3">
        <v>16378392086</v>
      </c>
      <c r="B30" s="1" t="s">
        <v>153</v>
      </c>
      <c r="C30" s="1" t="s">
        <v>273</v>
      </c>
      <c r="D30" s="1" t="s">
        <v>274</v>
      </c>
      <c r="E30" s="1" t="s">
        <v>121</v>
      </c>
      <c r="F30" s="1" t="s">
        <v>153</v>
      </c>
      <c r="G30" s="1" t="s">
        <v>154</v>
      </c>
      <c r="H30" s="1" t="s">
        <v>155</v>
      </c>
      <c r="I30" s="1" t="s">
        <v>275</v>
      </c>
      <c r="J30" s="1" t="s">
        <v>157</v>
      </c>
      <c r="K30" s="1" t="s">
        <v>275</v>
      </c>
      <c r="L30" s="1" t="s">
        <v>275</v>
      </c>
      <c r="M30" s="1" t="s">
        <v>158</v>
      </c>
      <c r="N30" s="1" t="s">
        <v>158</v>
      </c>
      <c r="O30" s="1" t="s">
        <v>159</v>
      </c>
      <c r="P30" s="1" t="s">
        <v>160</v>
      </c>
      <c r="Q30" s="1" t="s">
        <v>276</v>
      </c>
      <c r="R30" s="1" t="s">
        <v>162</v>
      </c>
      <c r="S30" s="1" t="s">
        <v>163</v>
      </c>
      <c r="T30" s="1" t="s">
        <v>164</v>
      </c>
    </row>
    <row r="31" s="1" customFormat="1" spans="1:20">
      <c r="A31" s="3">
        <v>16378652200</v>
      </c>
      <c r="B31" s="1" t="s">
        <v>153</v>
      </c>
      <c r="C31" s="1" t="s">
        <v>277</v>
      </c>
      <c r="D31" s="1" t="s">
        <v>202</v>
      </c>
      <c r="E31" s="1" t="s">
        <v>122</v>
      </c>
      <c r="F31" s="1" t="s">
        <v>153</v>
      </c>
      <c r="G31" s="1" t="s">
        <v>154</v>
      </c>
      <c r="H31" s="1" t="s">
        <v>155</v>
      </c>
      <c r="I31" s="1" t="s">
        <v>278</v>
      </c>
      <c r="J31" s="1" t="s">
        <v>157</v>
      </c>
      <c r="K31" s="1" t="s">
        <v>278</v>
      </c>
      <c r="L31" s="1" t="s">
        <v>278</v>
      </c>
      <c r="M31" s="1" t="s">
        <v>158</v>
      </c>
      <c r="N31" s="1" t="s">
        <v>158</v>
      </c>
      <c r="O31" s="1" t="s">
        <v>159</v>
      </c>
      <c r="P31" s="1" t="s">
        <v>160</v>
      </c>
      <c r="Q31" s="1" t="s">
        <v>279</v>
      </c>
      <c r="R31" s="1" t="s">
        <v>162</v>
      </c>
      <c r="S31" s="1" t="s">
        <v>163</v>
      </c>
      <c r="T31" s="1" t="s">
        <v>164</v>
      </c>
    </row>
    <row r="32" s="1" customFormat="1" spans="1:20">
      <c r="A32" s="3">
        <v>16378876129</v>
      </c>
      <c r="B32" s="1" t="s">
        <v>153</v>
      </c>
      <c r="C32" s="1" t="s">
        <v>280</v>
      </c>
      <c r="D32" s="1" t="s">
        <v>281</v>
      </c>
      <c r="E32" s="1" t="s">
        <v>125</v>
      </c>
      <c r="F32" s="1" t="s">
        <v>153</v>
      </c>
      <c r="G32" s="1" t="s">
        <v>154</v>
      </c>
      <c r="H32" s="1" t="s">
        <v>155</v>
      </c>
      <c r="I32" s="1" t="s">
        <v>282</v>
      </c>
      <c r="J32" s="1" t="s">
        <v>157</v>
      </c>
      <c r="K32" s="1" t="s">
        <v>282</v>
      </c>
      <c r="L32" s="1" t="s">
        <v>282</v>
      </c>
      <c r="M32" s="1" t="s">
        <v>158</v>
      </c>
      <c r="N32" s="1" t="s">
        <v>158</v>
      </c>
      <c r="O32" s="1" t="s">
        <v>159</v>
      </c>
      <c r="P32" s="1" t="s">
        <v>160</v>
      </c>
      <c r="Q32" s="1" t="s">
        <v>283</v>
      </c>
      <c r="R32" s="1" t="s">
        <v>162</v>
      </c>
      <c r="S32" s="1" t="s">
        <v>163</v>
      </c>
      <c r="T32" s="1" t="s">
        <v>164</v>
      </c>
    </row>
    <row r="33" s="1" customFormat="1" spans="1:20">
      <c r="A33" s="3">
        <v>16378978665</v>
      </c>
      <c r="B33" s="1" t="s">
        <v>153</v>
      </c>
      <c r="C33" s="1" t="s">
        <v>284</v>
      </c>
      <c r="D33" s="1" t="s">
        <v>285</v>
      </c>
      <c r="E33" s="1" t="s">
        <v>127</v>
      </c>
      <c r="F33" s="1" t="s">
        <v>153</v>
      </c>
      <c r="G33" s="1" t="s">
        <v>154</v>
      </c>
      <c r="H33" s="1" t="s">
        <v>155</v>
      </c>
      <c r="I33" s="1" t="s">
        <v>286</v>
      </c>
      <c r="J33" s="1" t="s">
        <v>157</v>
      </c>
      <c r="K33" s="1" t="s">
        <v>286</v>
      </c>
      <c r="L33" s="1" t="s">
        <v>286</v>
      </c>
      <c r="M33" s="1" t="s">
        <v>158</v>
      </c>
      <c r="N33" s="1" t="s">
        <v>158</v>
      </c>
      <c r="O33" s="1" t="s">
        <v>159</v>
      </c>
      <c r="P33" s="1" t="s">
        <v>160</v>
      </c>
      <c r="Q33" s="1" t="s">
        <v>287</v>
      </c>
      <c r="R33" s="1" t="s">
        <v>162</v>
      </c>
      <c r="S33" s="1" t="s">
        <v>163</v>
      </c>
      <c r="T33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2021-09-30T03:33:31Z</dcterms:created>
  <dcterms:modified xsi:type="dcterms:W3CDTF">2021-09-30T03:47:20Z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EE965497E22741C888C9787A9DA6DD42</vt:lpwstr>
  </property>
  <property fmtid="{D5CDD505-2E9C-101B-9397-08002B2CF9AE}" pid="3" name="KSOProductBuildVer">
    <vt:lpwstr>2052-11.1.0.10938</vt:lpwstr>
  </property>
</Properties>
</file>