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<sst xmlns="http://schemas.openxmlformats.org/spreadsheetml/2006/main" count="786" uniqueCount="308">
  <si>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</si>
  <si>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</si>
  <si>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</si>
  <si>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</si>
  <si>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</si>
  <si>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</si>
  <si>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</si>
  <si>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</si>
  <si>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</si>
  <si>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</si>
  <si>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</si>
  <si>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</si>
  <si>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</si>
  <si>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</si>
  <si>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</si>
  <si>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</si>
  <si>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</si>
  <si>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</si>
  <si>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</si>
  <si>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</si>
  <si>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</si>
  <si>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</si>
  <si>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</si>
  <si>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</si>
  <si>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</si>
  <si>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</si>
  <si>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</si>
  <si>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[法兰克福]法兰克福市中心万豪居家酒店(Residence Inn by Marriott Frankfurt City Center)(55269727)</t>
  </si>
  <si>
    <t>舒适庭景特大床一室房带沙发床&lt;2人入住&gt;&lt;不退款&gt;&lt;早餐&gt;</t>
  </si>
  <si>
    <t>HKD</t>
  </si>
  <si>
    <t>Wang/Weijia</t>
  </si>
  <si>
    <t>CA13030210925HKD</t>
  </si>
  <si>
    <t>未提现</t>
  </si>
  <si>
    <t>携程开票</t>
  </si>
  <si>
    <t>Chiu Tang/Kwai Ying</t>
  </si>
  <si>
    <t>[南特]城市公寓南特威尔姆酒店(Appart'City Nantes Viarme)(80331048)</t>
  </si>
  <si>
    <t>公寓房&lt;不退款&gt;&lt;2人入住&gt;</t>
  </si>
  <si>
    <t>BENELL/GEORGES</t>
  </si>
  <si>
    <t>[巴尼奥莱]钟楼巴黎东巴涅奥莱酒店(Campanile Paris Est - Porte de Bagnolet)(55639807)</t>
  </si>
  <si>
    <t>双人床房&lt;不退款&gt;&lt;2人入住&gt;</t>
  </si>
  <si>
    <t>GALODE/Julie</t>
  </si>
  <si>
    <t>[希什利]伊斯坦布尔市中心温德姆华美达广场酒店(Ramada Plaza by Wyndham Istanbul City Center)(60480571)</t>
  </si>
  <si>
    <t>shaglil/mhd montaser</t>
  </si>
  <si>
    <t>[伦敦]丽亭西敏桥酒店&amp;度假村(Park Plaza Westminster Bridge London)(55653027)</t>
  </si>
  <si>
    <t>高级双床房&lt;不退款&gt;&lt;2人入住&gt;</t>
  </si>
  <si>
    <t>Jordan/Paul</t>
  </si>
  <si>
    <t>[沽岛]库德岛天然海滩度假酒店(The Beach Natural Resort - Koh Kood)(55598930)</t>
  </si>
  <si>
    <t>海滩别墅&lt;2人入住&gt;&lt;不退款&gt;&lt;早餐&gt;</t>
  </si>
  <si>
    <t>GUO/XIANG</t>
  </si>
  <si>
    <t>[曼谷]UHG阿索克素坤逸酒店(Asoke Residence Sukhumvit by UHG)(55547224)</t>
  </si>
  <si>
    <t>经济大号床房&lt;不退款&gt;&lt;2人入住&gt;</t>
  </si>
  <si>
    <t>PAWEENA/LESOH</t>
  </si>
  <si>
    <t>EXP-1832499575</t>
  </si>
  <si>
    <t>[伊斯坦布尔]万丽波拉特伊斯坦布尔酒店(Renaissance Polat Istanbul Hotel)(55707634)</t>
  </si>
  <si>
    <t>豪华城景双床房&lt;2人入住&gt;&lt;不退款&gt;&lt;早餐&gt;</t>
  </si>
  <si>
    <t>Voylokov/Denis</t>
  </si>
  <si>
    <t>[浦那]浦那哈拉迪万豪费尔菲尔德酒店(Fairfield by Marriott Pune Kharadi)(68028455)</t>
  </si>
  <si>
    <t>费尔菲尔德豪华城景双床房&lt;2人入住&gt;&lt;不退款&gt;&lt;早餐&gt;</t>
  </si>
  <si>
    <t>bhasin/gaurav</t>
  </si>
  <si>
    <t>[布拉德福德]布拉德福德康铂酒店(HOTEL CAMPANILE BRADFORD)(80332993)</t>
  </si>
  <si>
    <t>标准大床房&lt;不退款&gt;&lt;2人入住&gt;</t>
  </si>
  <si>
    <t>Quantrill /Laura</t>
  </si>
  <si>
    <t>退单</t>
  </si>
  <si>
    <t>[查尔斯顿]查尔斯顿万豪斯普瑞黑尔酒店 - 带市中心/河景(SpringHill Suites by Marriott Charleston Downtown/Riverview)(55280740)</t>
  </si>
  <si>
    <t>1工作室特大床带沙发床&lt;2人入住&gt;&lt;不退款&gt;&lt;早餐&gt;</t>
  </si>
  <si>
    <t>Taylor/Scott</t>
  </si>
  <si>
    <t>[埃科尔瓦朗坦]贝桑松高瓦伦丁普瑞米尔经典酒店(Premiere Classe Besancon Ecole Valentin)(70793125)</t>
  </si>
  <si>
    <t>Chretien /Hugo</t>
  </si>
  <si>
    <t>CA13030210926HKD</t>
  </si>
  <si>
    <t>[圣地亚哥]圣迭戈迷踪谷希尔顿逸林酒店(DoubleTree by Hilton San Diego-Mission Valley)(55354600)</t>
  </si>
  <si>
    <t>特大床房&lt;不退款&gt;&lt;2人入住&gt;</t>
  </si>
  <si>
    <t>Guaran /Edgar</t>
  </si>
  <si>
    <t>[华沙]华沙万豪酒店(Warsaw Marriott Hotel)(68027796)</t>
  </si>
  <si>
    <t>豪华特大床客房&lt;2人入住&gt;&lt;不退款&gt;&lt;早餐&gt;</t>
  </si>
  <si>
    <t>Perwas/Peter Michael</t>
  </si>
  <si>
    <t>[布城]普特拉贾亚艾美度假酒店(Le Meridien Putrajaya)(68027945)</t>
  </si>
  <si>
    <t>招牌双床房&lt;2人入住&gt;&lt;不退款&gt;&lt;早餐&gt;</t>
  </si>
  <si>
    <t>Abu Hasan/Fauziah</t>
  </si>
  <si>
    <t>[伊斯内斯]普瑞米尔波尔多爱森经典酒店(Premiere Classe Bordeaux Eysines)(80332327)</t>
  </si>
  <si>
    <t>PIOT/Philippe</t>
  </si>
  <si>
    <t>[密西沙加]万豪多伦多密西沙加万豪费尔菲尔德酒店(Fairfield Inn &amp; Suites by Marriott Toronto Mississauga)(60480417)</t>
  </si>
  <si>
    <t>双床房&lt;2人入住&gt;&lt;不退款&gt;&lt;早餐&gt;</t>
  </si>
  <si>
    <t>Pratola/Silvio</t>
  </si>
  <si>
    <t>[伊斯坦布尔]绿色公园梅特尔酒店(The Green Park Merter)(77363891)</t>
  </si>
  <si>
    <t>标准房&lt;2人入住&gt;&lt;不退款&gt;&lt;早餐&gt;</t>
  </si>
  <si>
    <t>Suliman /rima</t>
  </si>
  <si>
    <t>赔款</t>
  </si>
  <si>
    <t>[坎皮卡福特]格兰维斯塔水疗集团酒店(Grupotel Gran Vista &amp; Spa)(46053022)</t>
  </si>
  <si>
    <t>特大床房&lt;2人入住&gt;&lt;不退款&gt;&lt;早餐&gt;</t>
  </si>
  <si>
    <t>Payet/Amandine,Payet/Shainez</t>
  </si>
  <si>
    <t>，</t>
  </si>
  <si>
    <t>本期扣款873.7</t>
  </si>
  <si>
    <t>本期扣款501.08</t>
  </si>
  <si>
    <t>18856.22 HKD</t>
  </si>
  <si>
    <t>A210930145628481</t>
  </si>
  <si>
    <t>总计：18856.22HKD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</si>
  <si>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</si>
  <si>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</si>
  <si>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</si>
  <si>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</si>
  <si>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</si>
  <si>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</si>
  <si>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</si>
  <si>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</si>
  <si>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</si>
  <si>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</si>
  <si>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</si>
  <si>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</si>
  <si>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</si>
  <si>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</si>
  <si>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</si>
  <si>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</si>
  <si>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</si>
  <si>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2021-06-22</t>
  </si>
  <si>
    <t>2167453</t>
  </si>
  <si>
    <t>威基基喜来登酒店</t>
  </si>
  <si>
    <t>KIM EUNKYUNG</t>
  </si>
  <si>
    <t>2021-09-18</t>
  </si>
  <si>
    <t>2021-09-22</t>
  </si>
  <si>
    <t>退房日周结</t>
  </si>
  <si>
    <t>0.00</t>
  </si>
  <si>
    <t>0</t>
  </si>
  <si>
    <t>携程汇智国际直连</t>
  </si>
  <si>
    <t>2021-06-22 19:29:20</t>
  </si>
  <si>
    <t>否</t>
  </si>
  <si>
    <t>汇智国际旅游发展有限公司</t>
  </si>
  <si>
    <t>直连</t>
  </si>
  <si>
    <t>2021-06-24</t>
  </si>
  <si>
    <t>2169767</t>
  </si>
  <si>
    <t>芝加哥喜来登大酒店</t>
  </si>
  <si>
    <t>Yao Wensheng</t>
  </si>
  <si>
    <t>2021-09-23</t>
  </si>
  <si>
    <t>4823.60</t>
  </si>
  <si>
    <t>5774.00</t>
  </si>
  <si>
    <t>2021-06-24 10:55:33</t>
  </si>
  <si>
    <t>2021-08-07</t>
  </si>
  <si>
    <t>2218726</t>
  </si>
  <si>
    <t>43号车站酒店</t>
  </si>
  <si>
    <t>Reeve Henry</t>
  </si>
  <si>
    <t>2021-09-21</t>
  </si>
  <si>
    <t>836.57</t>
  </si>
  <si>
    <t>1002.00</t>
  </si>
  <si>
    <t>2021-08-07 13:18:59</t>
  </si>
  <si>
    <t>2021-08-23</t>
  </si>
  <si>
    <t>2230172</t>
  </si>
  <si>
    <t>哈里法克斯万豪港湾酒店</t>
  </si>
  <si>
    <t>do Rego Josie</t>
  </si>
  <si>
    <t>2021-09-20</t>
  </si>
  <si>
    <t>1848.17</t>
  </si>
  <si>
    <t>2211.00</t>
  </si>
  <si>
    <t>2021-08-23 08:24:20</t>
  </si>
  <si>
    <t>2021-09-02</t>
  </si>
  <si>
    <t>2240848</t>
  </si>
  <si>
    <t>里昂塞特万豪国际酒店</t>
  </si>
  <si>
    <t>hadiji ramzi</t>
  </si>
  <si>
    <t>1187.00</t>
  </si>
  <si>
    <t>1426.00</t>
  </si>
  <si>
    <t>2021-09-02 17:56:29</t>
  </si>
  <si>
    <t>2021-09-03</t>
  </si>
  <si>
    <t>2241885</t>
  </si>
  <si>
    <t>Campa Andrew J</t>
  </si>
  <si>
    <t>4540.20</t>
  </si>
  <si>
    <t>5455.00</t>
  </si>
  <si>
    <t>2021-09-03 15:43:31</t>
  </si>
  <si>
    <t>2021-09-04</t>
  </si>
  <si>
    <t>2243521</t>
  </si>
  <si>
    <t>卡莱瑟旅馆</t>
  </si>
  <si>
    <t>Berkheimer Linda A.</t>
  </si>
  <si>
    <t>799.84</t>
  </si>
  <si>
    <t>961.00</t>
  </si>
  <si>
    <t>2021-09-04 22:39:25</t>
  </si>
  <si>
    <t>2021-09-05</t>
  </si>
  <si>
    <t>2243669</t>
  </si>
  <si>
    <t>首尔明洞世宗酒店</t>
  </si>
  <si>
    <t>park gyunam</t>
  </si>
  <si>
    <t>459.48</t>
  </si>
  <si>
    <t>552.00</t>
  </si>
  <si>
    <t>2021-09-05 06:39:42</t>
  </si>
  <si>
    <t>2243781</t>
  </si>
  <si>
    <t>Niroomand Iman</t>
  </si>
  <si>
    <t>2021-09-19</t>
  </si>
  <si>
    <t>2300.75</t>
  </si>
  <si>
    <t>2764.00</t>
  </si>
  <si>
    <t>2021-09-05 10:33:31</t>
  </si>
  <si>
    <t>2021-09-06</t>
  </si>
  <si>
    <t>2244771</t>
  </si>
  <si>
    <t>威基基海滩丽思卡尔顿酒店</t>
  </si>
  <si>
    <t>Lee eunsul</t>
  </si>
  <si>
    <t>2988.32</t>
  </si>
  <si>
    <t>3590.00</t>
  </si>
  <si>
    <t>2021-09-06 09:46:59</t>
  </si>
  <si>
    <t>2021-09-11</t>
  </si>
  <si>
    <t>2250596</t>
  </si>
  <si>
    <t>马拉加巴瑟罗酒店</t>
  </si>
  <si>
    <t>ACEBO PEREZ LAURA</t>
  </si>
  <si>
    <t>5504.23</t>
  </si>
  <si>
    <t>6630.00</t>
  </si>
  <si>
    <t>2021-09-11 18:06:27</t>
  </si>
  <si>
    <t>2021-09-14</t>
  </si>
  <si>
    <t>2253322</t>
  </si>
  <si>
    <t>法兰克福市中心万豪长住酒店</t>
  </si>
  <si>
    <t>Wang Weijia</t>
  </si>
  <si>
    <t>785.20</t>
  </si>
  <si>
    <t>945.00</t>
  </si>
  <si>
    <t>2021-09-14 15:51:01</t>
  </si>
  <si>
    <t>2021-09-15</t>
  </si>
  <si>
    <t>2253999</t>
  </si>
  <si>
    <t>Chiu Tang Kwai Ying</t>
  </si>
  <si>
    <t>783.78</t>
  </si>
  <si>
    <t>2021-09-15 03:53:50</t>
  </si>
  <si>
    <t>2254020</t>
  </si>
  <si>
    <t>贝桑松高瓦伦丁普瑞米尔经典酒店</t>
  </si>
  <si>
    <t>Chretien  Hugo</t>
  </si>
  <si>
    <t>903.22</t>
  </si>
  <si>
    <t>1089.00</t>
  </si>
  <si>
    <t>2021-09-15 05:38:25</t>
  </si>
  <si>
    <t>2021-09-16</t>
  </si>
  <si>
    <t>2255228</t>
  </si>
  <si>
    <t>城市公寓南特威尔姆酒店</t>
  </si>
  <si>
    <t>BENELL GEORGES</t>
  </si>
  <si>
    <t>788.45</t>
  </si>
  <si>
    <t>952.00</t>
  </si>
  <si>
    <t>2021-09-16 06:30:26</t>
  </si>
  <si>
    <t>2255620</t>
  </si>
  <si>
    <t>钟楼巴黎东巴涅奥莱酒店</t>
  </si>
  <si>
    <t>GALODE Julie</t>
  </si>
  <si>
    <t>412.44</t>
  </si>
  <si>
    <t>498.00</t>
  </si>
  <si>
    <t>2021-09-16 15:52:04</t>
  </si>
  <si>
    <t>2021-09-17</t>
  </si>
  <si>
    <t>2256279</t>
  </si>
  <si>
    <t>伊斯坦布尔市中心华美达广场酒店</t>
  </si>
  <si>
    <t>shaglil mhd montaser</t>
  </si>
  <si>
    <t>3012.01</t>
  </si>
  <si>
    <t>3625.00</t>
  </si>
  <si>
    <t>2021-09-17 07:59:30</t>
  </si>
  <si>
    <t>2257580</t>
  </si>
  <si>
    <t>圣迭戈迷踪谷希尔顿逸林酒店</t>
  </si>
  <si>
    <t>Guaran  Edgar</t>
  </si>
  <si>
    <t>1897.87</t>
  </si>
  <si>
    <t>2280.00</t>
  </si>
  <si>
    <t>2021-09-18 08:33:33</t>
  </si>
  <si>
    <t>2259326</t>
  </si>
  <si>
    <t>丽亭西敏桥酒店&amp;度假村</t>
  </si>
  <si>
    <t>Jordan Paul</t>
  </si>
  <si>
    <t>1474.07</t>
  </si>
  <si>
    <t>1773.00</t>
  </si>
  <si>
    <t>2021-09-20 00:41:38</t>
  </si>
  <si>
    <t>2259954</t>
  </si>
  <si>
    <t>华沙万豪酒店</t>
  </si>
  <si>
    <t>Perwas Peter Michael</t>
  </si>
  <si>
    <t>1735.96</t>
  </si>
  <si>
    <t>2088.00</t>
  </si>
  <si>
    <t>2021-09-20 20:51:23</t>
  </si>
  <si>
    <t>2259988</t>
  </si>
  <si>
    <t>库德岛天然海滩度假酒店</t>
  </si>
  <si>
    <t>GUO XIANG</t>
  </si>
  <si>
    <t>1930.51</t>
  </si>
  <si>
    <t>2322.00</t>
  </si>
  <si>
    <t>2021-09-20 21:18:19</t>
  </si>
  <si>
    <t>2260171</t>
  </si>
  <si>
    <t>UHG阿索克素坤逸酒店</t>
  </si>
  <si>
    <t>PAWEENA LESOH</t>
  </si>
  <si>
    <t>114.07</t>
  </si>
  <si>
    <t>137.00</t>
  </si>
  <si>
    <t>2021-09-21 01:50:49</t>
  </si>
  <si>
    <t>2260201</t>
  </si>
  <si>
    <t>万丽波拉特伊斯坦布尔酒店</t>
  </si>
  <si>
    <t>Voylokov Denis</t>
  </si>
  <si>
    <t>727.69</t>
  </si>
  <si>
    <t>874.00</t>
  </si>
  <si>
    <t>2021-09-21 03:03:31</t>
  </si>
  <si>
    <t>2260511</t>
  </si>
  <si>
    <t>吉隆坡布特拉再也艾美酒店</t>
  </si>
  <si>
    <t>Abu Hasan Fauziah</t>
  </si>
  <si>
    <t>458.76</t>
  </si>
  <si>
    <t>551.00</t>
  </si>
  <si>
    <t>2021-09-21 17:30:20</t>
  </si>
  <si>
    <t>2260620</t>
  </si>
  <si>
    <t>浦那哈拉迪万豪费尔菲尔德酒店</t>
  </si>
  <si>
    <t>bhasin gaurav</t>
  </si>
  <si>
    <t>202.32</t>
  </si>
  <si>
    <t>243.00</t>
  </si>
  <si>
    <t>2021-09-21 20:42:22</t>
  </si>
  <si>
    <t>2260643</t>
  </si>
  <si>
    <t>CAMPANILE BRADFORD</t>
  </si>
  <si>
    <t>Quantrill  Laura</t>
  </si>
  <si>
    <t>365.51</t>
  </si>
  <si>
    <t>439.00</t>
  </si>
  <si>
    <t>2021-09-21 21:32:38</t>
  </si>
  <si>
    <t>2260783</t>
  </si>
  <si>
    <t>波尔多西埃西纳普瑞米尔经典酒店</t>
  </si>
  <si>
    <t>PIOT Philippe</t>
  </si>
  <si>
    <t>275.49</t>
  </si>
  <si>
    <t>331.00</t>
  </si>
  <si>
    <t>2021-09-22 01:56:40</t>
  </si>
  <si>
    <t>2260910</t>
  </si>
  <si>
    <t>万豪多伦多密西沙加费尔菲尔德酒店</t>
  </si>
  <si>
    <t>Pratola Silvio</t>
  </si>
  <si>
    <t>609.24</t>
  </si>
  <si>
    <t>732.00</t>
  </si>
  <si>
    <t>2021-09-22 09:15:15</t>
  </si>
  <si>
    <t>2261247</t>
  </si>
  <si>
    <t>绿色公园梅特尔酒店</t>
  </si>
  <si>
    <t>Suliman  rima</t>
  </si>
  <si>
    <t>338.75</t>
  </si>
  <si>
    <t>407.00</t>
  </si>
  <si>
    <t>2021-09-22 16:44:32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</si>
</sst>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16284298709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44460</v>
      </c>
      <c r="G2" s="5">
        <v>44461</v>
      </c>
      <c r="H2" s="4">
        <v>1</v>
      </c>
      <c r="I2" s="4">
        <v>1</v>
      </c>
      <c r="J2" s="4">
        <v>1</v>
      </c>
      <c r="K2" s="4" t="s">
        <v>29</v>
      </c>
      <c r="L2" s="4">
        <v>945</v>
      </c>
      <c r="M2" s="4">
        <v>945</v>
      </c>
      <c r="N2" s="4" t="s">
        <v>30</v>
      </c>
      <c r="O2" s="4" t="s">
        <v>31</v>
      </c>
      <c r="P2" s="4" t="s">
        <v>32</v>
      </c>
      <c r="Q2" s="4">
        <v>0</v>
      </c>
      <c r="R2" s="6">
        <v>44453</v>
      </c>
      <c r="S2" s="5">
        <v>44464</v>
      </c>
      <c r="T2" s="4" t="s">
        <v>33</v>
      </c>
      <c r="U2" s="4">
        <v>945</v>
      </c>
      <c r="V2" s="4">
        <v>0</v>
      </c>
      <c r="W2" s="4">
        <v>0</v>
      </c>
      <c r="X2" s="4">
        <v>2253322</v>
      </c>
      <c r="Y2" s="4">
        <v>84180287</v>
      </c>
    </row>
    <row r="3" s="4" customFormat="1" spans="1:25">
      <c r="A3" s="4">
        <v>16288089672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44460</v>
      </c>
      <c r="G3" s="5">
        <v>44461</v>
      </c>
      <c r="H3" s="4">
        <v>1</v>
      </c>
      <c r="I3" s="4">
        <v>1</v>
      </c>
      <c r="J3" s="4">
        <v>1</v>
      </c>
      <c r="K3" s="4" t="s">
        <v>29</v>
      </c>
      <c r="L3" s="4">
        <v>945</v>
      </c>
      <c r="M3" s="4">
        <v>945</v>
      </c>
      <c r="N3" s="4" t="s">
        <v>34</v>
      </c>
      <c r="O3" s="4" t="s">
        <v>31</v>
      </c>
      <c r="P3" s="4" t="s">
        <v>32</v>
      </c>
      <c r="Q3" s="4">
        <v>0</v>
      </c>
      <c r="R3" s="6">
        <v>44454</v>
      </c>
      <c r="S3" s="5">
        <v>44464</v>
      </c>
      <c r="T3" s="4" t="s">
        <v>33</v>
      </c>
      <c r="U3" s="4">
        <v>945</v>
      </c>
      <c r="V3" s="4">
        <v>0</v>
      </c>
      <c r="W3" s="4">
        <v>0</v>
      </c>
      <c r="X3" s="4">
        <v>2253999</v>
      </c>
      <c r="Y3" s="4">
        <v>84703944</v>
      </c>
    </row>
    <row r="4" s="4" customFormat="1" spans="1:23">
      <c r="A4" s="4">
        <v>16295440395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44460</v>
      </c>
      <c r="G4" s="5">
        <v>44461</v>
      </c>
      <c r="H4" s="4">
        <v>1</v>
      </c>
      <c r="I4" s="4">
        <v>1</v>
      </c>
      <c r="J4" s="4">
        <v>1</v>
      </c>
      <c r="K4" s="4" t="s">
        <v>29</v>
      </c>
      <c r="L4" s="4">
        <v>952</v>
      </c>
      <c r="M4" s="4">
        <v>952</v>
      </c>
      <c r="N4" s="4" t="s">
        <v>37</v>
      </c>
      <c r="O4" s="4" t="s">
        <v>31</v>
      </c>
      <c r="P4" s="4" t="s">
        <v>32</v>
      </c>
      <c r="Q4" s="4">
        <v>0</v>
      </c>
      <c r="R4" s="6">
        <v>44455</v>
      </c>
      <c r="S4" s="5">
        <v>44464</v>
      </c>
      <c r="T4" s="4" t="s">
        <v>33</v>
      </c>
      <c r="U4" s="4">
        <v>952</v>
      </c>
      <c r="V4" s="4">
        <v>0</v>
      </c>
      <c r="W4" s="4">
        <v>0</v>
      </c>
    </row>
    <row r="5" s="4" customFormat="1" spans="1:24">
      <c r="A5" s="4">
        <v>16297784020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44460</v>
      </c>
      <c r="G5" s="5">
        <v>44461</v>
      </c>
      <c r="H5" s="4">
        <v>1</v>
      </c>
      <c r="I5" s="4">
        <v>1</v>
      </c>
      <c r="J5" s="4">
        <v>1</v>
      </c>
      <c r="K5" s="4" t="s">
        <v>29</v>
      </c>
      <c r="L5" s="4">
        <v>498</v>
      </c>
      <c r="M5" s="4">
        <v>498</v>
      </c>
      <c r="N5" s="4" t="s">
        <v>40</v>
      </c>
      <c r="O5" s="4" t="s">
        <v>31</v>
      </c>
      <c r="P5" s="4" t="s">
        <v>32</v>
      </c>
      <c r="Q5" s="4">
        <v>0</v>
      </c>
      <c r="R5" s="6">
        <v>44455</v>
      </c>
      <c r="S5" s="5">
        <v>44464</v>
      </c>
      <c r="T5" s="4" t="s">
        <v>33</v>
      </c>
      <c r="U5" s="4">
        <v>498</v>
      </c>
      <c r="V5" s="4">
        <v>0</v>
      </c>
      <c r="W5" s="4">
        <v>0</v>
      </c>
      <c r="X5" s="4">
        <v>2255620</v>
      </c>
    </row>
    <row r="6" s="4" customFormat="1" spans="1:23">
      <c r="A6" s="4">
        <v>16302580645</v>
      </c>
      <c r="B6" s="4" t="s">
        <v>25</v>
      </c>
      <c r="C6" s="4" t="s">
        <v>26</v>
      </c>
      <c r="D6" s="4" t="s">
        <v>41</v>
      </c>
      <c r="E6" s="4" t="s">
        <v>39</v>
      </c>
      <c r="F6" s="5">
        <v>44456</v>
      </c>
      <c r="G6" s="5">
        <v>44461</v>
      </c>
      <c r="H6" s="4">
        <v>1</v>
      </c>
      <c r="I6" s="4">
        <v>5</v>
      </c>
      <c r="J6" s="4">
        <v>5</v>
      </c>
      <c r="K6" s="4" t="s">
        <v>29</v>
      </c>
      <c r="L6" s="4">
        <v>3625</v>
      </c>
      <c r="M6" s="4">
        <v>3625</v>
      </c>
      <c r="N6" s="4" t="s">
        <v>42</v>
      </c>
      <c r="O6" s="4" t="s">
        <v>31</v>
      </c>
      <c r="P6" s="4" t="s">
        <v>32</v>
      </c>
      <c r="Q6" s="4">
        <v>0</v>
      </c>
      <c r="R6" s="6">
        <v>44456</v>
      </c>
      <c r="S6" s="5">
        <v>44464</v>
      </c>
      <c r="T6" s="4" t="s">
        <v>33</v>
      </c>
      <c r="U6" s="4">
        <v>3625</v>
      </c>
      <c r="V6" s="4">
        <v>0</v>
      </c>
      <c r="W6" s="4">
        <v>0</v>
      </c>
    </row>
    <row r="7" s="4" customFormat="1" spans="1:25">
      <c r="A7" s="4">
        <v>16324072538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44460</v>
      </c>
      <c r="G7" s="5">
        <v>44461</v>
      </c>
      <c r="H7" s="4">
        <v>1</v>
      </c>
      <c r="I7" s="4">
        <v>1</v>
      </c>
      <c r="J7" s="4">
        <v>1</v>
      </c>
      <c r="K7" s="4" t="s">
        <v>29</v>
      </c>
      <c r="L7" s="4">
        <v>1773</v>
      </c>
      <c r="M7" s="4">
        <v>1773</v>
      </c>
      <c r="N7" s="4" t="s">
        <v>45</v>
      </c>
      <c r="O7" s="4" t="s">
        <v>31</v>
      </c>
      <c r="P7" s="4" t="s">
        <v>32</v>
      </c>
      <c r="Q7" s="4">
        <v>0</v>
      </c>
      <c r="R7" s="6">
        <v>44459</v>
      </c>
      <c r="S7" s="5">
        <v>44464</v>
      </c>
      <c r="T7" s="4" t="s">
        <v>33</v>
      </c>
      <c r="U7" s="4">
        <v>1773</v>
      </c>
      <c r="V7" s="4">
        <v>0</v>
      </c>
      <c r="W7" s="4">
        <v>0</v>
      </c>
      <c r="X7" s="4">
        <v>2259326</v>
      </c>
      <c r="Y7" s="4">
        <v>9756524</v>
      </c>
    </row>
    <row r="8" s="4" customFormat="1" spans="1:24">
      <c r="A8" s="4">
        <v>16329724840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44460</v>
      </c>
      <c r="G8" s="5">
        <v>44461</v>
      </c>
      <c r="H8" s="4">
        <v>1</v>
      </c>
      <c r="I8" s="4">
        <v>1</v>
      </c>
      <c r="J8" s="4">
        <v>1</v>
      </c>
      <c r="K8" s="4" t="s">
        <v>29</v>
      </c>
      <c r="L8" s="4">
        <v>2322</v>
      </c>
      <c r="M8" s="4">
        <v>2322</v>
      </c>
      <c r="N8" s="4" t="s">
        <v>48</v>
      </c>
      <c r="O8" s="4" t="s">
        <v>31</v>
      </c>
      <c r="P8" s="4" t="s">
        <v>32</v>
      </c>
      <c r="Q8" s="4">
        <v>0</v>
      </c>
      <c r="R8" s="6">
        <v>44459</v>
      </c>
      <c r="S8" s="5">
        <v>44464</v>
      </c>
      <c r="T8" s="4" t="s">
        <v>33</v>
      </c>
      <c r="U8" s="4">
        <v>2322</v>
      </c>
      <c r="V8" s="4">
        <v>0</v>
      </c>
      <c r="W8" s="4">
        <v>0</v>
      </c>
      <c r="X8" s="4">
        <v>2259988</v>
      </c>
    </row>
    <row r="9" s="4" customFormat="1" spans="1:25">
      <c r="A9" s="4">
        <v>16330669117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44460</v>
      </c>
      <c r="G9" s="5">
        <v>44461</v>
      </c>
      <c r="H9" s="4">
        <v>1</v>
      </c>
      <c r="I9" s="4">
        <v>1</v>
      </c>
      <c r="J9" s="4">
        <v>1</v>
      </c>
      <c r="K9" s="4" t="s">
        <v>29</v>
      </c>
      <c r="L9" s="4">
        <v>137</v>
      </c>
      <c r="M9" s="4">
        <v>137</v>
      </c>
      <c r="N9" s="4" t="s">
        <v>51</v>
      </c>
      <c r="O9" s="4" t="s">
        <v>31</v>
      </c>
      <c r="P9" s="4" t="s">
        <v>32</v>
      </c>
      <c r="Q9" s="4">
        <v>0</v>
      </c>
      <c r="R9" s="6">
        <v>44460</v>
      </c>
      <c r="S9" s="5">
        <v>44464</v>
      </c>
      <c r="T9" s="4" t="s">
        <v>33</v>
      </c>
      <c r="U9" s="4">
        <v>137</v>
      </c>
      <c r="V9" s="4">
        <v>0</v>
      </c>
      <c r="W9" s="4">
        <v>0</v>
      </c>
      <c r="X9" s="4">
        <v>2260171</v>
      </c>
      <c r="Y9" s="4" t="s">
        <v>52</v>
      </c>
    </row>
    <row r="10" s="4" customFormat="1" spans="1:25">
      <c r="A10" s="4">
        <v>16330786083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44460</v>
      </c>
      <c r="G10" s="5">
        <v>44461</v>
      </c>
      <c r="H10" s="4">
        <v>1</v>
      </c>
      <c r="I10" s="4">
        <v>1</v>
      </c>
      <c r="J10" s="4">
        <v>1</v>
      </c>
      <c r="K10" s="4" t="s">
        <v>29</v>
      </c>
      <c r="L10" s="4">
        <v>874</v>
      </c>
      <c r="M10" s="4">
        <v>874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44460</v>
      </c>
      <c r="S10" s="5">
        <v>44464</v>
      </c>
      <c r="T10" s="4" t="s">
        <v>33</v>
      </c>
      <c r="U10" s="4">
        <v>874</v>
      </c>
      <c r="V10" s="4">
        <v>0</v>
      </c>
      <c r="W10" s="4">
        <v>0</v>
      </c>
      <c r="Y10" s="4">
        <v>89633242</v>
      </c>
    </row>
    <row r="11" s="4" customFormat="1" spans="1:25">
      <c r="A11" s="4">
        <v>16335235678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44460</v>
      </c>
      <c r="G11" s="5">
        <v>44461</v>
      </c>
      <c r="H11" s="4">
        <v>1</v>
      </c>
      <c r="I11" s="4">
        <v>1</v>
      </c>
      <c r="J11" s="4">
        <v>1</v>
      </c>
      <c r="K11" s="4" t="s">
        <v>29</v>
      </c>
      <c r="L11" s="4">
        <v>243</v>
      </c>
      <c r="M11" s="4">
        <v>243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44460</v>
      </c>
      <c r="S11" s="5">
        <v>44464</v>
      </c>
      <c r="T11" s="4" t="s">
        <v>33</v>
      </c>
      <c r="U11" s="4">
        <v>243</v>
      </c>
      <c r="V11" s="4">
        <v>0</v>
      </c>
      <c r="W11" s="4">
        <v>0</v>
      </c>
      <c r="Y11" s="4">
        <v>90229639</v>
      </c>
    </row>
    <row r="12" s="4" customFormat="1" spans="1:25">
      <c r="A12" s="4">
        <v>16335361878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44460</v>
      </c>
      <c r="G12" s="5">
        <v>44461</v>
      </c>
      <c r="H12" s="4">
        <v>1</v>
      </c>
      <c r="I12" s="4">
        <v>1</v>
      </c>
      <c r="J12" s="4">
        <v>1</v>
      </c>
      <c r="K12" s="4" t="s">
        <v>29</v>
      </c>
      <c r="L12" s="4">
        <v>439</v>
      </c>
      <c r="M12" s="4">
        <v>439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44460</v>
      </c>
      <c r="S12" s="5">
        <v>44464</v>
      </c>
      <c r="T12" s="4" t="s">
        <v>33</v>
      </c>
      <c r="U12" s="4">
        <v>439</v>
      </c>
      <c r="V12" s="4">
        <v>0</v>
      </c>
      <c r="W12" s="4">
        <v>0</v>
      </c>
      <c r="X12" s="4">
        <v>2260643</v>
      </c>
      <c r="Y12" s="4">
        <v>2352843179</v>
      </c>
    </row>
    <row r="13" s="4" customFormat="1" spans="1:25">
      <c r="A13" s="4">
        <v>16276758200</v>
      </c>
      <c r="B13" s="4" t="s">
        <v>25</v>
      </c>
      <c r="C13" s="4" t="s">
        <v>62</v>
      </c>
      <c r="D13" s="4" t="s">
        <v>63</v>
      </c>
      <c r="E13" s="4" t="s">
        <v>64</v>
      </c>
      <c r="F13" s="5">
        <v>44455</v>
      </c>
      <c r="G13" s="5">
        <v>44456</v>
      </c>
      <c r="H13" s="4">
        <v>1</v>
      </c>
      <c r="I13" s="4">
        <v>1</v>
      </c>
      <c r="J13" s="4">
        <v>1</v>
      </c>
      <c r="K13" s="4" t="s">
        <v>29</v>
      </c>
      <c r="L13" s="4">
        <v>-873.7</v>
      </c>
      <c r="M13" s="4">
        <v>-873.7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44452</v>
      </c>
      <c r="S13" s="5">
        <v>44464</v>
      </c>
      <c r="T13" s="4" t="s">
        <v>33</v>
      </c>
      <c r="U13" s="4">
        <v>-873.7</v>
      </c>
      <c r="V13" s="4">
        <v>0</v>
      </c>
      <c r="W13" s="4">
        <v>0</v>
      </c>
      <c r="Y13" s="4">
        <v>83270878</v>
      </c>
    </row>
    <row r="14" s="4" customFormat="1" spans="1:25">
      <c r="A14" s="4">
        <v>16288116830</v>
      </c>
      <c r="B14" s="4" t="s">
        <v>25</v>
      </c>
      <c r="C14" s="4" t="s">
        <v>26</v>
      </c>
      <c r="D14" s="4" t="s">
        <v>66</v>
      </c>
      <c r="E14" s="4" t="s">
        <v>60</v>
      </c>
      <c r="F14" s="5">
        <v>44459</v>
      </c>
      <c r="G14" s="5">
        <v>44462</v>
      </c>
      <c r="H14" s="4">
        <v>1</v>
      </c>
      <c r="I14" s="4">
        <v>3</v>
      </c>
      <c r="J14" s="4">
        <v>3</v>
      </c>
      <c r="K14" s="4" t="s">
        <v>29</v>
      </c>
      <c r="L14" s="4">
        <v>1089</v>
      </c>
      <c r="M14" s="4">
        <v>1089</v>
      </c>
      <c r="N14" s="4" t="s">
        <v>67</v>
      </c>
      <c r="O14" s="4" t="s">
        <v>68</v>
      </c>
      <c r="P14" s="4" t="s">
        <v>32</v>
      </c>
      <c r="Q14" s="4">
        <v>0</v>
      </c>
      <c r="R14" s="6">
        <v>44454</v>
      </c>
      <c r="S14" s="5">
        <v>44465</v>
      </c>
      <c r="T14" s="4" t="s">
        <v>33</v>
      </c>
      <c r="U14" s="4">
        <v>1089</v>
      </c>
      <c r="V14" s="4">
        <v>0</v>
      </c>
      <c r="W14" s="4">
        <v>0</v>
      </c>
      <c r="X14" s="4">
        <v>2254020</v>
      </c>
      <c r="Y14" s="4">
        <v>2352552752</v>
      </c>
    </row>
    <row r="15" s="4" customFormat="1" spans="1:25">
      <c r="A15" s="4">
        <v>16310282443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44460</v>
      </c>
      <c r="G15" s="5">
        <v>44462</v>
      </c>
      <c r="H15" s="4">
        <v>1</v>
      </c>
      <c r="I15" s="4">
        <v>2</v>
      </c>
      <c r="J15" s="4">
        <v>2</v>
      </c>
      <c r="K15" s="4" t="s">
        <v>29</v>
      </c>
      <c r="L15" s="4">
        <v>2280</v>
      </c>
      <c r="M15" s="4">
        <v>2280</v>
      </c>
      <c r="N15" s="4" t="s">
        <v>71</v>
      </c>
      <c r="O15" s="4" t="s">
        <v>68</v>
      </c>
      <c r="P15" s="4" t="s">
        <v>32</v>
      </c>
      <c r="Q15" s="4">
        <v>0</v>
      </c>
      <c r="R15" s="6">
        <v>44457</v>
      </c>
      <c r="S15" s="5">
        <v>44465</v>
      </c>
      <c r="T15" s="4" t="s">
        <v>33</v>
      </c>
      <c r="U15" s="4">
        <v>2280</v>
      </c>
      <c r="V15" s="4">
        <v>0</v>
      </c>
      <c r="W15" s="4">
        <v>0</v>
      </c>
      <c r="X15" s="4">
        <v>2257580</v>
      </c>
      <c r="Y15" s="4">
        <v>86585974</v>
      </c>
    </row>
    <row r="16" s="4" customFormat="1" spans="1:25">
      <c r="A16" s="4">
        <v>16329578060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44460</v>
      </c>
      <c r="G16" s="5">
        <v>44462</v>
      </c>
      <c r="H16" s="4">
        <v>1</v>
      </c>
      <c r="I16" s="4">
        <v>2</v>
      </c>
      <c r="J16" s="4">
        <v>2</v>
      </c>
      <c r="K16" s="4" t="s">
        <v>29</v>
      </c>
      <c r="L16" s="4">
        <v>2088</v>
      </c>
      <c r="M16" s="4">
        <v>2088</v>
      </c>
      <c r="N16" s="4" t="s">
        <v>74</v>
      </c>
      <c r="O16" s="4" t="s">
        <v>68</v>
      </c>
      <c r="P16" s="4" t="s">
        <v>32</v>
      </c>
      <c r="Q16" s="4">
        <v>0</v>
      </c>
      <c r="R16" s="6">
        <v>44459</v>
      </c>
      <c r="S16" s="5">
        <v>44465</v>
      </c>
      <c r="T16" s="4" t="s">
        <v>33</v>
      </c>
      <c r="U16" s="4">
        <v>2088</v>
      </c>
      <c r="V16" s="4">
        <v>0</v>
      </c>
      <c r="W16" s="4">
        <v>0</v>
      </c>
      <c r="X16" s="4">
        <v>2259954</v>
      </c>
      <c r="Y16" s="4">
        <v>89231838</v>
      </c>
    </row>
    <row r="17" s="4" customFormat="1" spans="1:25">
      <c r="A17" s="4">
        <v>16334514717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44461</v>
      </c>
      <c r="G17" s="5">
        <v>44462</v>
      </c>
      <c r="H17" s="4">
        <v>1</v>
      </c>
      <c r="I17" s="4">
        <v>1</v>
      </c>
      <c r="J17" s="4">
        <v>1</v>
      </c>
      <c r="K17" s="4" t="s">
        <v>29</v>
      </c>
      <c r="L17" s="4">
        <v>551</v>
      </c>
      <c r="M17" s="4">
        <v>551</v>
      </c>
      <c r="N17" s="4" t="s">
        <v>77</v>
      </c>
      <c r="O17" s="4" t="s">
        <v>68</v>
      </c>
      <c r="P17" s="4" t="s">
        <v>32</v>
      </c>
      <c r="Q17" s="4">
        <v>0</v>
      </c>
      <c r="R17" s="6">
        <v>44460</v>
      </c>
      <c r="S17" s="5">
        <v>44465</v>
      </c>
      <c r="T17" s="4" t="s">
        <v>33</v>
      </c>
      <c r="U17" s="4">
        <v>551</v>
      </c>
      <c r="V17" s="4">
        <v>0</v>
      </c>
      <c r="W17" s="4">
        <v>0</v>
      </c>
      <c r="X17" s="4">
        <v>2260511</v>
      </c>
      <c r="Y17" s="4">
        <v>90155086</v>
      </c>
    </row>
    <row r="18" s="4" customFormat="1" spans="1:25">
      <c r="A18" s="4">
        <v>16336200663</v>
      </c>
      <c r="B18" s="4" t="s">
        <v>25</v>
      </c>
      <c r="C18" s="4" t="s">
        <v>26</v>
      </c>
      <c r="D18" s="4" t="s">
        <v>78</v>
      </c>
      <c r="E18" s="4" t="s">
        <v>39</v>
      </c>
      <c r="F18" s="5">
        <v>44461</v>
      </c>
      <c r="G18" s="5">
        <v>44462</v>
      </c>
      <c r="H18" s="4">
        <v>1</v>
      </c>
      <c r="I18" s="4">
        <v>1</v>
      </c>
      <c r="J18" s="4">
        <v>1</v>
      </c>
      <c r="K18" s="4" t="s">
        <v>29</v>
      </c>
      <c r="L18" s="4">
        <v>331</v>
      </c>
      <c r="M18" s="4">
        <v>331</v>
      </c>
      <c r="N18" s="4" t="s">
        <v>79</v>
      </c>
      <c r="O18" s="4" t="s">
        <v>68</v>
      </c>
      <c r="P18" s="4" t="s">
        <v>32</v>
      </c>
      <c r="Q18" s="4">
        <v>0</v>
      </c>
      <c r="R18" s="6">
        <v>44461</v>
      </c>
      <c r="S18" s="5">
        <v>44465</v>
      </c>
      <c r="T18" s="4" t="s">
        <v>33</v>
      </c>
      <c r="U18" s="4">
        <v>331</v>
      </c>
      <c r="V18" s="4">
        <v>0</v>
      </c>
      <c r="W18" s="4">
        <v>0</v>
      </c>
      <c r="X18" s="4">
        <v>2260783</v>
      </c>
      <c r="Y18" s="4">
        <v>2352856515</v>
      </c>
    </row>
    <row r="19" s="4" customFormat="1" spans="1:25">
      <c r="A19" s="4">
        <v>16336613067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44461</v>
      </c>
      <c r="G19" s="5">
        <v>44462</v>
      </c>
      <c r="H19" s="4">
        <v>1</v>
      </c>
      <c r="I19" s="4">
        <v>1</v>
      </c>
      <c r="J19" s="4">
        <v>1</v>
      </c>
      <c r="K19" s="4" t="s">
        <v>29</v>
      </c>
      <c r="L19" s="4">
        <v>732</v>
      </c>
      <c r="M19" s="4">
        <v>732</v>
      </c>
      <c r="N19" s="4" t="s">
        <v>82</v>
      </c>
      <c r="O19" s="4" t="s">
        <v>68</v>
      </c>
      <c r="P19" s="4" t="s">
        <v>32</v>
      </c>
      <c r="Q19" s="4">
        <v>0</v>
      </c>
      <c r="R19" s="6">
        <v>44461</v>
      </c>
      <c r="S19" s="5">
        <v>44465</v>
      </c>
      <c r="T19" s="4" t="s">
        <v>33</v>
      </c>
      <c r="U19" s="4">
        <v>732</v>
      </c>
      <c r="V19" s="4">
        <v>0</v>
      </c>
      <c r="W19" s="4">
        <v>0</v>
      </c>
      <c r="X19" s="4">
        <v>2260910</v>
      </c>
      <c r="Y19" s="4">
        <v>90964701</v>
      </c>
    </row>
    <row r="20" s="4" customFormat="1" spans="1:25">
      <c r="A20" s="4">
        <v>16340775341</v>
      </c>
      <c r="B20" s="4" t="s">
        <v>25</v>
      </c>
      <c r="C20" s="4" t="s">
        <v>26</v>
      </c>
      <c r="D20" s="4" t="s">
        <v>83</v>
      </c>
      <c r="E20" s="4" t="s">
        <v>84</v>
      </c>
      <c r="F20" s="5">
        <v>44461</v>
      </c>
      <c r="G20" s="5">
        <v>44462</v>
      </c>
      <c r="H20" s="4">
        <v>1</v>
      </c>
      <c r="I20" s="4">
        <v>1</v>
      </c>
      <c r="J20" s="4">
        <v>1</v>
      </c>
      <c r="K20" s="4" t="s">
        <v>29</v>
      </c>
      <c r="L20" s="4">
        <v>407</v>
      </c>
      <c r="M20" s="4">
        <v>407</v>
      </c>
      <c r="N20" s="4" t="s">
        <v>85</v>
      </c>
      <c r="O20" s="4" t="s">
        <v>68</v>
      </c>
      <c r="P20" s="4" t="s">
        <v>32</v>
      </c>
      <c r="Q20" s="4">
        <v>0</v>
      </c>
      <c r="R20" s="6">
        <v>44461</v>
      </c>
      <c r="S20" s="5">
        <v>44465</v>
      </c>
      <c r="T20" s="4" t="s">
        <v>33</v>
      </c>
      <c r="U20" s="4">
        <v>407</v>
      </c>
      <c r="V20" s="4">
        <v>0</v>
      </c>
      <c r="W20" s="4">
        <v>0</v>
      </c>
      <c r="Y20" s="4">
        <v>97936692</v>
      </c>
    </row>
    <row r="21" s="4" customFormat="1" spans="1:23">
      <c r="A21" s="4">
        <v>15720649014</v>
      </c>
      <c r="B21" s="4" t="s">
        <v>25</v>
      </c>
      <c r="C21" s="4" t="s">
        <v>86</v>
      </c>
      <c r="D21" s="4" t="s">
        <v>87</v>
      </c>
      <c r="E21" s="4" t="s">
        <v>88</v>
      </c>
      <c r="F21" s="5">
        <v>44411</v>
      </c>
      <c r="G21" s="5">
        <v>44416</v>
      </c>
      <c r="H21" s="4">
        <v>1</v>
      </c>
      <c r="I21" s="4">
        <v>5</v>
      </c>
      <c r="J21" s="4">
        <v>5</v>
      </c>
      <c r="K21" s="4" t="s">
        <v>29</v>
      </c>
      <c r="L21" s="4">
        <v>-501.08</v>
      </c>
      <c r="M21" s="4">
        <v>-501.08</v>
      </c>
      <c r="N21" s="4" t="s">
        <v>89</v>
      </c>
      <c r="O21" s="4" t="s">
        <v>68</v>
      </c>
      <c r="P21" s="4" t="s">
        <v>32</v>
      </c>
      <c r="Q21" s="4">
        <v>0</v>
      </c>
      <c r="R21" s="6">
        <v>44384</v>
      </c>
      <c r="S21" s="5">
        <v>44465</v>
      </c>
      <c r="U21" s="4">
        <v>0</v>
      </c>
      <c r="V21" s="4">
        <v>0</v>
      </c>
      <c r="W2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7" sqref="A27:A28"/>
    </sheetView>
  </sheetViews>
  <sheetFormatPr defaultColWidth="9" defaultRowHeight="13.5"/>
  <cols>
    <col min="1" max="1" width="11.875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hidden="1" spans="1:9">
      <c r="A2" s="4">
        <v>16284298709</v>
      </c>
      <c r="B2" s="5">
        <v>44460</v>
      </c>
      <c r="C2" s="5">
        <v>44461</v>
      </c>
      <c r="D2" s="4">
        <v>945</v>
      </c>
      <c r="E2" s="4" t="str">
        <f>VLOOKUP(A2,HOP!A:L,12,0)</f>
        <v>945.00</v>
      </c>
      <c r="F2" s="4" t="str">
        <f>VLOOKUP(A2,HOP!A:C,3,0)</f>
        <v>2253322</v>
      </c>
      <c r="G2" s="4">
        <f>D2-E2</f>
        <v>0</v>
      </c>
      <c r="H2" s="4" t="str">
        <f>$H$1&amp;F2</f>
        <v>，2253322</v>
      </c>
      <c r="I2" s="4" t="str">
        <f>VLOOKUP(A2,HOP!A:T,20,0)</f>
        <v>直连</v>
      </c>
    </row>
    <row r="3" s="4" customFormat="1" hidden="1" spans="1:9">
      <c r="A3" s="4">
        <v>16288089672</v>
      </c>
      <c r="B3" s="5">
        <v>44460</v>
      </c>
      <c r="C3" s="5">
        <v>44461</v>
      </c>
      <c r="D3" s="4">
        <v>945</v>
      </c>
      <c r="E3" s="4" t="str">
        <f>VLOOKUP(A3,HOP!A:L,12,0)</f>
        <v>945.00</v>
      </c>
      <c r="F3" s="4" t="str">
        <f>VLOOKUP(A3,HOP!A:C,3,0)</f>
        <v>2253999</v>
      </c>
      <c r="G3" s="4">
        <f t="shared" ref="G3:G21" si="0">D3-E3</f>
        <v>0</v>
      </c>
      <c r="H3" s="4" t="str">
        <f t="shared" ref="H3:H21" si="1">$H$1&amp;F3</f>
        <v>，2253999</v>
      </c>
      <c r="I3" s="4" t="str">
        <f>VLOOKUP(A3,HOP!A:T,20,0)</f>
        <v>直连</v>
      </c>
    </row>
    <row r="4" s="4" customFormat="1" hidden="1" spans="1:9">
      <c r="A4" s="4">
        <v>16295440395</v>
      </c>
      <c r="B4" s="5">
        <v>44460</v>
      </c>
      <c r="C4" s="5">
        <v>44461</v>
      </c>
      <c r="D4" s="4">
        <v>952</v>
      </c>
      <c r="E4" s="4" t="str">
        <f>VLOOKUP(A4,HOP!A:L,12,0)</f>
        <v>952.00</v>
      </c>
      <c r="F4" s="4" t="str">
        <f>VLOOKUP(A4,HOP!A:C,3,0)</f>
        <v>2255228</v>
      </c>
      <c r="G4" s="4">
        <f t="shared" si="0"/>
        <v>0</v>
      </c>
      <c r="H4" s="4" t="str">
        <f t="shared" si="1"/>
        <v>，2255228</v>
      </c>
      <c r="I4" s="4" t="str">
        <f>VLOOKUP(A4,HOP!A:T,20,0)</f>
        <v>直连</v>
      </c>
    </row>
    <row r="5" s="4" customFormat="1" hidden="1" spans="1:9">
      <c r="A5" s="4">
        <v>16297784020</v>
      </c>
      <c r="B5" s="5">
        <v>44460</v>
      </c>
      <c r="C5" s="5">
        <v>44461</v>
      </c>
      <c r="D5" s="4">
        <v>498</v>
      </c>
      <c r="E5" s="4" t="str">
        <f>VLOOKUP(A5,HOP!A:L,12,0)</f>
        <v>498.00</v>
      </c>
      <c r="F5" s="4" t="str">
        <f>VLOOKUP(A5,HOP!A:C,3,0)</f>
        <v>2255620</v>
      </c>
      <c r="G5" s="4">
        <f t="shared" si="0"/>
        <v>0</v>
      </c>
      <c r="H5" s="4" t="str">
        <f t="shared" si="1"/>
        <v>，2255620</v>
      </c>
      <c r="I5" s="4" t="str">
        <f>VLOOKUP(A5,HOP!A:T,20,0)</f>
        <v>直连</v>
      </c>
    </row>
    <row r="6" s="4" customFormat="1" hidden="1" spans="1:9">
      <c r="A6" s="4">
        <v>16302580645</v>
      </c>
      <c r="B6" s="5">
        <v>44456</v>
      </c>
      <c r="C6" s="5">
        <v>44461</v>
      </c>
      <c r="D6" s="4">
        <v>3625</v>
      </c>
      <c r="E6" s="4" t="str">
        <f>VLOOKUP(A6,HOP!A:L,12,0)</f>
        <v>3625.00</v>
      </c>
      <c r="F6" s="4" t="str">
        <f>VLOOKUP(A6,HOP!A:C,3,0)</f>
        <v>2256279</v>
      </c>
      <c r="G6" s="4">
        <f t="shared" si="0"/>
        <v>0</v>
      </c>
      <c r="H6" s="4" t="str">
        <f t="shared" si="1"/>
        <v>，2256279</v>
      </c>
      <c r="I6" s="4" t="str">
        <f>VLOOKUP(A6,HOP!A:T,20,0)</f>
        <v>直连</v>
      </c>
    </row>
    <row r="7" s="4" customFormat="1" hidden="1" spans="1:9">
      <c r="A7" s="4">
        <v>16324072538</v>
      </c>
      <c r="B7" s="5">
        <v>44460</v>
      </c>
      <c r="C7" s="5">
        <v>44461</v>
      </c>
      <c r="D7" s="4">
        <v>1773</v>
      </c>
      <c r="E7" s="4" t="str">
        <f>VLOOKUP(A7,HOP!A:L,12,0)</f>
        <v>1773.00</v>
      </c>
      <c r="F7" s="4" t="str">
        <f>VLOOKUP(A7,HOP!A:C,3,0)</f>
        <v>2259326</v>
      </c>
      <c r="G7" s="4">
        <f t="shared" si="0"/>
        <v>0</v>
      </c>
      <c r="H7" s="4" t="str">
        <f t="shared" si="1"/>
        <v>，2259326</v>
      </c>
      <c r="I7" s="4" t="str">
        <f>VLOOKUP(A7,HOP!A:T,20,0)</f>
        <v>直连</v>
      </c>
    </row>
    <row r="8" s="4" customFormat="1" hidden="1" spans="1:9">
      <c r="A8" s="4">
        <v>16329724840</v>
      </c>
      <c r="B8" s="5">
        <v>44460</v>
      </c>
      <c r="C8" s="5">
        <v>44461</v>
      </c>
      <c r="D8" s="4">
        <v>2322</v>
      </c>
      <c r="E8" s="4" t="str">
        <f>VLOOKUP(A8,HOP!A:L,12,0)</f>
        <v>2322.00</v>
      </c>
      <c r="F8" s="4" t="str">
        <f>VLOOKUP(A8,HOP!A:C,3,0)</f>
        <v>2259988</v>
      </c>
      <c r="G8" s="4">
        <f t="shared" si="0"/>
        <v>0</v>
      </c>
      <c r="H8" s="4" t="str">
        <f t="shared" si="1"/>
        <v>，2259988</v>
      </c>
      <c r="I8" s="4" t="str">
        <f>VLOOKUP(A8,HOP!A:T,20,0)</f>
        <v>直连</v>
      </c>
    </row>
    <row r="9" s="4" customFormat="1" hidden="1" spans="1:9">
      <c r="A9" s="4">
        <v>16330669117</v>
      </c>
      <c r="B9" s="5">
        <v>44460</v>
      </c>
      <c r="C9" s="5">
        <v>44461</v>
      </c>
      <c r="D9" s="4">
        <v>137</v>
      </c>
      <c r="E9" s="4" t="str">
        <f>VLOOKUP(A9,HOP!A:L,12,0)</f>
        <v>137.00</v>
      </c>
      <c r="F9" s="4" t="str">
        <f>VLOOKUP(A9,HOP!A:C,3,0)</f>
        <v>2260171</v>
      </c>
      <c r="G9" s="4">
        <f t="shared" si="0"/>
        <v>0</v>
      </c>
      <c r="H9" s="4" t="str">
        <f t="shared" si="1"/>
        <v>，2260171</v>
      </c>
      <c r="I9" s="4" t="str">
        <f>VLOOKUP(A9,HOP!A:T,20,0)</f>
        <v>直连</v>
      </c>
    </row>
    <row r="10" s="4" customFormat="1" hidden="1" spans="1:9">
      <c r="A10" s="4">
        <v>16330786083</v>
      </c>
      <c r="B10" s="5">
        <v>44460</v>
      </c>
      <c r="C10" s="5">
        <v>44461</v>
      </c>
      <c r="D10" s="4">
        <v>874</v>
      </c>
      <c r="E10" s="4" t="str">
        <f>VLOOKUP(A10,HOP!A:L,12,0)</f>
        <v>874.00</v>
      </c>
      <c r="F10" s="4" t="str">
        <f>VLOOKUP(A10,HOP!A:C,3,0)</f>
        <v>2260201</v>
      </c>
      <c r="G10" s="4">
        <f t="shared" si="0"/>
        <v>0</v>
      </c>
      <c r="H10" s="4" t="str">
        <f t="shared" si="1"/>
        <v>，2260201</v>
      </c>
      <c r="I10" s="4" t="str">
        <f>VLOOKUP(A10,HOP!A:T,20,0)</f>
        <v>直连</v>
      </c>
    </row>
    <row r="11" s="4" customFormat="1" hidden="1" spans="1:9">
      <c r="A11" s="4">
        <v>16335235678</v>
      </c>
      <c r="B11" s="5">
        <v>44460</v>
      </c>
      <c r="C11" s="5">
        <v>44461</v>
      </c>
      <c r="D11" s="4">
        <v>243</v>
      </c>
      <c r="E11" s="4" t="str">
        <f>VLOOKUP(A11,HOP!A:L,12,0)</f>
        <v>243.00</v>
      </c>
      <c r="F11" s="4" t="str">
        <f>VLOOKUP(A11,HOP!A:C,3,0)</f>
        <v>2260620</v>
      </c>
      <c r="G11" s="4">
        <f t="shared" si="0"/>
        <v>0</v>
      </c>
      <c r="H11" s="4" t="str">
        <f t="shared" si="1"/>
        <v>，2260620</v>
      </c>
      <c r="I11" s="4" t="str">
        <f>VLOOKUP(A11,HOP!A:T,20,0)</f>
        <v>直连</v>
      </c>
    </row>
    <row r="12" s="4" customFormat="1" hidden="1" spans="1:9">
      <c r="A12" s="4">
        <v>16335361878</v>
      </c>
      <c r="B12" s="5">
        <v>44460</v>
      </c>
      <c r="C12" s="5">
        <v>44461</v>
      </c>
      <c r="D12" s="4">
        <v>439</v>
      </c>
      <c r="E12" s="4" t="str">
        <f>VLOOKUP(A12,HOP!A:L,12,0)</f>
        <v>439.00</v>
      </c>
      <c r="F12" s="4" t="str">
        <f>VLOOKUP(A12,HOP!A:C,3,0)</f>
        <v>2260643</v>
      </c>
      <c r="G12" s="4">
        <f t="shared" si="0"/>
        <v>0</v>
      </c>
      <c r="H12" s="4" t="str">
        <f t="shared" si="1"/>
        <v>，2260643</v>
      </c>
      <c r="I12" s="4" t="str">
        <f>VLOOKUP(A12,HOP!A:T,20,0)</f>
        <v>直连</v>
      </c>
    </row>
    <row r="13" s="4" customFormat="1" spans="1:10">
      <c r="A13" s="4">
        <v>16276758200</v>
      </c>
      <c r="B13" s="5">
        <v>44455</v>
      </c>
      <c r="C13" s="5">
        <v>44456</v>
      </c>
      <c r="D13" s="4">
        <v>-873.7</v>
      </c>
      <c r="E13" s="4" t="e">
        <f>VLOOKUP(A13,HOP!A:L,12,0)</f>
        <v>#N/A</v>
      </c>
      <c r="F13" s="4">
        <v>2252475</v>
      </c>
      <c r="G13" s="4" t="e">
        <f t="shared" si="0"/>
        <v>#N/A</v>
      </c>
      <c r="H13" s="4" t="str">
        <f t="shared" si="1"/>
        <v>，2252475</v>
      </c>
      <c r="I13" s="4" t="e">
        <f>VLOOKUP(A13,HOP!A:T,20,0)</f>
        <v>#N/A</v>
      </c>
      <c r="J13" s="4" t="s">
        <v>91</v>
      </c>
    </row>
    <row r="14" s="4" customFormat="1" hidden="1" spans="1:9">
      <c r="A14" s="4">
        <v>16288116830</v>
      </c>
      <c r="B14" s="5">
        <v>44459</v>
      </c>
      <c r="C14" s="5">
        <v>44462</v>
      </c>
      <c r="D14" s="4">
        <v>1089</v>
      </c>
      <c r="E14" s="4" t="str">
        <f>VLOOKUP(A14,HOP!A:L,12,0)</f>
        <v>1089.00</v>
      </c>
      <c r="F14" s="4" t="str">
        <f>VLOOKUP(A14,HOP!A:C,3,0)</f>
        <v>2254020</v>
      </c>
      <c r="G14" s="4">
        <f t="shared" si="0"/>
        <v>0</v>
      </c>
      <c r="H14" s="4" t="str">
        <f t="shared" si="1"/>
        <v>，2254020</v>
      </c>
      <c r="I14" s="4" t="str">
        <f>VLOOKUP(A14,HOP!A:T,20,0)</f>
        <v>直连</v>
      </c>
    </row>
    <row r="15" s="4" customFormat="1" hidden="1" spans="1:9">
      <c r="A15" s="4">
        <v>16310282443</v>
      </c>
      <c r="B15" s="5">
        <v>44460</v>
      </c>
      <c r="C15" s="5">
        <v>44462</v>
      </c>
      <c r="D15" s="4">
        <v>2280</v>
      </c>
      <c r="E15" s="4" t="str">
        <f>VLOOKUP(A15,HOP!A:L,12,0)</f>
        <v>2280.00</v>
      </c>
      <c r="F15" s="4" t="str">
        <f>VLOOKUP(A15,HOP!A:C,3,0)</f>
        <v>2257580</v>
      </c>
      <c r="G15" s="4">
        <f t="shared" si="0"/>
        <v>0</v>
      </c>
      <c r="H15" s="4" t="str">
        <f t="shared" si="1"/>
        <v>，2257580</v>
      </c>
      <c r="I15" s="4" t="str">
        <f>VLOOKUP(A15,HOP!A:T,20,0)</f>
        <v>直连</v>
      </c>
    </row>
    <row r="16" s="4" customFormat="1" hidden="1" spans="1:9">
      <c r="A16" s="4">
        <v>16329578060</v>
      </c>
      <c r="B16" s="5">
        <v>44460</v>
      </c>
      <c r="C16" s="5">
        <v>44462</v>
      </c>
      <c r="D16" s="4">
        <v>2088</v>
      </c>
      <c r="E16" s="4" t="str">
        <f>VLOOKUP(A16,HOP!A:L,12,0)</f>
        <v>2088.00</v>
      </c>
      <c r="F16" s="4" t="str">
        <f>VLOOKUP(A16,HOP!A:C,3,0)</f>
        <v>2259954</v>
      </c>
      <c r="G16" s="4">
        <f t="shared" si="0"/>
        <v>0</v>
      </c>
      <c r="H16" s="4" t="str">
        <f t="shared" si="1"/>
        <v>，2259954</v>
      </c>
      <c r="I16" s="4" t="str">
        <f>VLOOKUP(A16,HOP!A:T,20,0)</f>
        <v>直连</v>
      </c>
    </row>
    <row r="17" s="4" customFormat="1" hidden="1" spans="1:9">
      <c r="A17" s="4">
        <v>16334514717</v>
      </c>
      <c r="B17" s="5">
        <v>44461</v>
      </c>
      <c r="C17" s="5">
        <v>44462</v>
      </c>
      <c r="D17" s="4">
        <v>551</v>
      </c>
      <c r="E17" s="4" t="str">
        <f>VLOOKUP(A17,HOP!A:L,12,0)</f>
        <v>551.00</v>
      </c>
      <c r="F17" s="4" t="str">
        <f>VLOOKUP(A17,HOP!A:C,3,0)</f>
        <v>2260511</v>
      </c>
      <c r="G17" s="4">
        <f t="shared" si="0"/>
        <v>0</v>
      </c>
      <c r="H17" s="4" t="str">
        <f t="shared" si="1"/>
        <v>，2260511</v>
      </c>
      <c r="I17" s="4" t="str">
        <f>VLOOKUP(A17,HOP!A:T,20,0)</f>
        <v>直连</v>
      </c>
    </row>
    <row r="18" s="4" customFormat="1" hidden="1" spans="1:9">
      <c r="A18" s="4">
        <v>16336200663</v>
      </c>
      <c r="B18" s="5">
        <v>44461</v>
      </c>
      <c r="C18" s="5">
        <v>44462</v>
      </c>
      <c r="D18" s="4">
        <v>331</v>
      </c>
      <c r="E18" s="4" t="str">
        <f>VLOOKUP(A18,HOP!A:L,12,0)</f>
        <v>331.00</v>
      </c>
      <c r="F18" s="4" t="str">
        <f>VLOOKUP(A18,HOP!A:C,3,0)</f>
        <v>2260783</v>
      </c>
      <c r="G18" s="4">
        <f t="shared" si="0"/>
        <v>0</v>
      </c>
      <c r="H18" s="4" t="str">
        <f t="shared" si="1"/>
        <v>，2260783</v>
      </c>
      <c r="I18" s="4" t="str">
        <f>VLOOKUP(A18,HOP!A:T,20,0)</f>
        <v>直连</v>
      </c>
    </row>
    <row r="19" s="4" customFormat="1" hidden="1" spans="1:9">
      <c r="A19" s="4">
        <v>16336613067</v>
      </c>
      <c r="B19" s="5">
        <v>44461</v>
      </c>
      <c r="C19" s="5">
        <v>44462</v>
      </c>
      <c r="D19" s="4">
        <v>732</v>
      </c>
      <c r="E19" s="4" t="str">
        <f>VLOOKUP(A19,HOP!A:L,12,0)</f>
        <v>732.00</v>
      </c>
      <c r="F19" s="4" t="str">
        <f>VLOOKUP(A19,HOP!A:C,3,0)</f>
        <v>2260910</v>
      </c>
      <c r="G19" s="4">
        <f t="shared" si="0"/>
        <v>0</v>
      </c>
      <c r="H19" s="4" t="str">
        <f t="shared" si="1"/>
        <v>，2260910</v>
      </c>
      <c r="I19" s="4" t="str">
        <f>VLOOKUP(A19,HOP!A:T,20,0)</f>
        <v>直连</v>
      </c>
    </row>
    <row r="20" s="4" customFormat="1" hidden="1" spans="1:9">
      <c r="A20" s="4">
        <v>16340775341</v>
      </c>
      <c r="B20" s="5">
        <v>44461</v>
      </c>
      <c r="C20" s="5">
        <v>44462</v>
      </c>
      <c r="D20" s="4">
        <v>407</v>
      </c>
      <c r="E20" s="4" t="str">
        <f>VLOOKUP(A20,HOP!A:L,12,0)</f>
        <v>407.00</v>
      </c>
      <c r="F20" s="4" t="str">
        <f>VLOOKUP(A20,HOP!A:C,3,0)</f>
        <v>2261247</v>
      </c>
      <c r="G20" s="4">
        <f t="shared" si="0"/>
        <v>0</v>
      </c>
      <c r="H20" s="4" t="str">
        <f t="shared" si="1"/>
        <v>，2261247</v>
      </c>
      <c r="I20" s="4" t="str">
        <f>VLOOKUP(A20,HOP!A:T,20,0)</f>
        <v>直连</v>
      </c>
    </row>
    <row r="21" s="4" customFormat="1" spans="1:10">
      <c r="A21" s="4">
        <v>15720649014</v>
      </c>
      <c r="B21" s="5">
        <v>44411</v>
      </c>
      <c r="C21" s="5">
        <v>44416</v>
      </c>
      <c r="D21" s="4">
        <v>-501.08</v>
      </c>
      <c r="E21" s="4" t="e">
        <f>VLOOKUP(A21,HOP!A:L,12,0)</f>
        <v>#N/A</v>
      </c>
      <c r="F21" s="4">
        <v>2186109</v>
      </c>
      <c r="G21" s="4" t="e">
        <f t="shared" si="0"/>
        <v>#N/A</v>
      </c>
      <c r="H21" s="4" t="str">
        <f t="shared" si="1"/>
        <v>，2186109</v>
      </c>
      <c r="I21" s="4" t="e">
        <f>VLOOKUP(A21,HOP!A:T,20,0)</f>
        <v>#N/A</v>
      </c>
      <c r="J21" s="4" t="s">
        <v>92</v>
      </c>
    </row>
    <row r="23" spans="4:4">
      <c r="D23" s="4">
        <f>SUM(D2:D22)</f>
        <v>18856.22</v>
      </c>
    </row>
    <row r="24" spans="4:4">
      <c r="D24" s="4" t="s">
        <v>93</v>
      </c>
    </row>
    <row r="27" spans="1:3">
      <c r="A27" s="4" t="s">
        <v>94</v>
      </c>
      <c r="C27" s="4">
        <v>18856.22</v>
      </c>
    </row>
    <row r="28" spans="1:1">
      <c r="A28" s="4" t="s">
        <v>95</v>
      </c>
    </row>
  </sheetData>
  <autoFilter ref="A1:XFD27"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F37" sqref="F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</row>
    <row r="2" s="1" customFormat="1" spans="1:20">
      <c r="A2" s="3">
        <v>15601783909</v>
      </c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29</v>
      </c>
      <c r="K2" s="1" t="s">
        <v>120</v>
      </c>
      <c r="L2" s="1" t="s">
        <v>120</v>
      </c>
      <c r="M2" s="1" t="s">
        <v>121</v>
      </c>
      <c r="N2" s="1" t="s">
        <v>121</v>
      </c>
      <c r="O2" s="1" t="s">
        <v>120</v>
      </c>
      <c r="P2" s="1" t="s">
        <v>122</v>
      </c>
      <c r="Q2" s="1" t="s">
        <v>123</v>
      </c>
      <c r="R2" s="1" t="s">
        <v>124</v>
      </c>
      <c r="S2" s="1" t="s">
        <v>125</v>
      </c>
      <c r="T2" s="1" t="s">
        <v>126</v>
      </c>
    </row>
    <row r="3" s="1" customFormat="1" spans="1:20">
      <c r="A3" s="3">
        <v>15611879053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117</v>
      </c>
      <c r="G3" s="1" t="s">
        <v>131</v>
      </c>
      <c r="H3" s="1" t="s">
        <v>119</v>
      </c>
      <c r="I3" s="1" t="s">
        <v>132</v>
      </c>
      <c r="J3" s="1" t="s">
        <v>29</v>
      </c>
      <c r="K3" s="1" t="s">
        <v>133</v>
      </c>
      <c r="L3" s="1" t="s">
        <v>133</v>
      </c>
      <c r="M3" s="1" t="s">
        <v>121</v>
      </c>
      <c r="N3" s="1" t="s">
        <v>121</v>
      </c>
      <c r="O3" s="1" t="s">
        <v>120</v>
      </c>
      <c r="P3" s="1" t="s">
        <v>122</v>
      </c>
      <c r="Q3" s="1" t="s">
        <v>134</v>
      </c>
      <c r="R3" s="1" t="s">
        <v>124</v>
      </c>
      <c r="S3" s="1" t="s">
        <v>125</v>
      </c>
      <c r="T3" s="1" t="s">
        <v>126</v>
      </c>
    </row>
    <row r="4" s="1" customFormat="1" spans="1:20">
      <c r="A4" s="3">
        <v>16028380927</v>
      </c>
      <c r="B4" s="1" t="s">
        <v>135</v>
      </c>
      <c r="C4" s="1" t="s">
        <v>136</v>
      </c>
      <c r="D4" s="1" t="s">
        <v>137</v>
      </c>
      <c r="E4" s="1" t="s">
        <v>138</v>
      </c>
      <c r="F4" s="1" t="s">
        <v>139</v>
      </c>
      <c r="G4" s="1" t="s">
        <v>118</v>
      </c>
      <c r="H4" s="1" t="s">
        <v>119</v>
      </c>
      <c r="I4" s="1" t="s">
        <v>140</v>
      </c>
      <c r="J4" s="1" t="s">
        <v>29</v>
      </c>
      <c r="K4" s="1" t="s">
        <v>141</v>
      </c>
      <c r="L4" s="1" t="s">
        <v>141</v>
      </c>
      <c r="M4" s="1" t="s">
        <v>121</v>
      </c>
      <c r="N4" s="1" t="s">
        <v>121</v>
      </c>
      <c r="O4" s="1" t="s">
        <v>120</v>
      </c>
      <c r="P4" s="1" t="s">
        <v>122</v>
      </c>
      <c r="Q4" s="1" t="s">
        <v>142</v>
      </c>
      <c r="R4" s="1" t="s">
        <v>124</v>
      </c>
      <c r="S4" s="1" t="s">
        <v>125</v>
      </c>
      <c r="T4" s="1" t="s">
        <v>126</v>
      </c>
    </row>
    <row r="5" s="1" customFormat="1" spans="1:20">
      <c r="A5" s="3">
        <v>16118353292</v>
      </c>
      <c r="B5" s="1" t="s">
        <v>143</v>
      </c>
      <c r="C5" s="1" t="s">
        <v>144</v>
      </c>
      <c r="D5" s="1" t="s">
        <v>145</v>
      </c>
      <c r="E5" s="1" t="s">
        <v>146</v>
      </c>
      <c r="F5" s="1" t="s">
        <v>147</v>
      </c>
      <c r="G5" s="1" t="s">
        <v>131</v>
      </c>
      <c r="H5" s="1" t="s">
        <v>119</v>
      </c>
      <c r="I5" s="1" t="s">
        <v>148</v>
      </c>
      <c r="J5" s="1" t="s">
        <v>29</v>
      </c>
      <c r="K5" s="1" t="s">
        <v>149</v>
      </c>
      <c r="L5" s="1" t="s">
        <v>149</v>
      </c>
      <c r="M5" s="1" t="s">
        <v>121</v>
      </c>
      <c r="N5" s="1" t="s">
        <v>121</v>
      </c>
      <c r="O5" s="1" t="s">
        <v>120</v>
      </c>
      <c r="P5" s="1" t="s">
        <v>122</v>
      </c>
      <c r="Q5" s="1" t="s">
        <v>150</v>
      </c>
      <c r="R5" s="1" t="s">
        <v>124</v>
      </c>
      <c r="S5" s="1" t="s">
        <v>125</v>
      </c>
      <c r="T5" s="1" t="s">
        <v>126</v>
      </c>
    </row>
    <row r="6" s="1" customFormat="1" spans="1:20">
      <c r="A6" s="3">
        <v>16191660562</v>
      </c>
      <c r="B6" s="1" t="s">
        <v>151</v>
      </c>
      <c r="C6" s="1" t="s">
        <v>152</v>
      </c>
      <c r="D6" s="1" t="s">
        <v>153</v>
      </c>
      <c r="E6" s="1" t="s">
        <v>154</v>
      </c>
      <c r="F6" s="1" t="s">
        <v>118</v>
      </c>
      <c r="G6" s="1" t="s">
        <v>131</v>
      </c>
      <c r="H6" s="1" t="s">
        <v>119</v>
      </c>
      <c r="I6" s="1" t="s">
        <v>155</v>
      </c>
      <c r="J6" s="1" t="s">
        <v>29</v>
      </c>
      <c r="K6" s="1" t="s">
        <v>156</v>
      </c>
      <c r="L6" s="1" t="s">
        <v>156</v>
      </c>
      <c r="M6" s="1" t="s">
        <v>121</v>
      </c>
      <c r="N6" s="1" t="s">
        <v>121</v>
      </c>
      <c r="O6" s="1" t="s">
        <v>120</v>
      </c>
      <c r="P6" s="1" t="s">
        <v>122</v>
      </c>
      <c r="Q6" s="1" t="s">
        <v>157</v>
      </c>
      <c r="R6" s="1" t="s">
        <v>124</v>
      </c>
      <c r="S6" s="1" t="s">
        <v>125</v>
      </c>
      <c r="T6" s="1" t="s">
        <v>126</v>
      </c>
    </row>
    <row r="7" s="1" customFormat="1" spans="1:20">
      <c r="A7" s="3">
        <v>16195953081</v>
      </c>
      <c r="B7" s="1" t="s">
        <v>158</v>
      </c>
      <c r="C7" s="1" t="s">
        <v>159</v>
      </c>
      <c r="D7" s="1" t="s">
        <v>129</v>
      </c>
      <c r="E7" s="1" t="s">
        <v>160</v>
      </c>
      <c r="F7" s="1" t="s">
        <v>117</v>
      </c>
      <c r="G7" s="1" t="s">
        <v>118</v>
      </c>
      <c r="H7" s="1" t="s">
        <v>119</v>
      </c>
      <c r="I7" s="1" t="s">
        <v>161</v>
      </c>
      <c r="J7" s="1" t="s">
        <v>29</v>
      </c>
      <c r="K7" s="1" t="s">
        <v>162</v>
      </c>
      <c r="L7" s="1" t="s">
        <v>162</v>
      </c>
      <c r="M7" s="1" t="s">
        <v>121</v>
      </c>
      <c r="N7" s="1" t="s">
        <v>121</v>
      </c>
      <c r="O7" s="1" t="s">
        <v>120</v>
      </c>
      <c r="P7" s="1" t="s">
        <v>122</v>
      </c>
      <c r="Q7" s="1" t="s">
        <v>163</v>
      </c>
      <c r="R7" s="1" t="s">
        <v>124</v>
      </c>
      <c r="S7" s="1" t="s">
        <v>125</v>
      </c>
      <c r="T7" s="1" t="s">
        <v>126</v>
      </c>
    </row>
    <row r="8" s="1" customFormat="1" spans="1:20">
      <c r="A8" s="3">
        <v>16210323650</v>
      </c>
      <c r="B8" s="1" t="s">
        <v>164</v>
      </c>
      <c r="C8" s="1" t="s">
        <v>165</v>
      </c>
      <c r="D8" s="1" t="s">
        <v>166</v>
      </c>
      <c r="E8" s="1" t="s">
        <v>167</v>
      </c>
      <c r="F8" s="1" t="s">
        <v>118</v>
      </c>
      <c r="G8" s="1" t="s">
        <v>131</v>
      </c>
      <c r="H8" s="1" t="s">
        <v>119</v>
      </c>
      <c r="I8" s="1" t="s">
        <v>168</v>
      </c>
      <c r="J8" s="1" t="s">
        <v>29</v>
      </c>
      <c r="K8" s="1" t="s">
        <v>169</v>
      </c>
      <c r="L8" s="1" t="s">
        <v>169</v>
      </c>
      <c r="M8" s="1" t="s">
        <v>121</v>
      </c>
      <c r="N8" s="1" t="s">
        <v>121</v>
      </c>
      <c r="O8" s="1" t="s">
        <v>120</v>
      </c>
      <c r="P8" s="1" t="s">
        <v>122</v>
      </c>
      <c r="Q8" s="1" t="s">
        <v>170</v>
      </c>
      <c r="R8" s="1" t="s">
        <v>124</v>
      </c>
      <c r="S8" s="1" t="s">
        <v>125</v>
      </c>
      <c r="T8" s="1" t="s">
        <v>126</v>
      </c>
    </row>
    <row r="9" s="1" customFormat="1" spans="1:20">
      <c r="A9" s="3">
        <v>16211099340</v>
      </c>
      <c r="B9" s="1" t="s">
        <v>171</v>
      </c>
      <c r="C9" s="1" t="s">
        <v>172</v>
      </c>
      <c r="D9" s="1" t="s">
        <v>173</v>
      </c>
      <c r="E9" s="1" t="s">
        <v>174</v>
      </c>
      <c r="F9" s="1" t="s">
        <v>139</v>
      </c>
      <c r="G9" s="1" t="s">
        <v>118</v>
      </c>
      <c r="H9" s="1" t="s">
        <v>119</v>
      </c>
      <c r="I9" s="1" t="s">
        <v>175</v>
      </c>
      <c r="J9" s="1" t="s">
        <v>29</v>
      </c>
      <c r="K9" s="1" t="s">
        <v>176</v>
      </c>
      <c r="L9" s="1" t="s">
        <v>176</v>
      </c>
      <c r="M9" s="1" t="s">
        <v>121</v>
      </c>
      <c r="N9" s="1" t="s">
        <v>121</v>
      </c>
      <c r="O9" s="1" t="s">
        <v>120</v>
      </c>
      <c r="P9" s="1" t="s">
        <v>122</v>
      </c>
      <c r="Q9" s="1" t="s">
        <v>177</v>
      </c>
      <c r="R9" s="1" t="s">
        <v>124</v>
      </c>
      <c r="S9" s="1" t="s">
        <v>125</v>
      </c>
      <c r="T9" s="1" t="s">
        <v>126</v>
      </c>
    </row>
    <row r="10" s="1" customFormat="1" spans="1:20">
      <c r="A10" s="3">
        <v>16211526223</v>
      </c>
      <c r="B10" s="1" t="s">
        <v>171</v>
      </c>
      <c r="C10" s="1" t="s">
        <v>178</v>
      </c>
      <c r="D10" s="1" t="s">
        <v>129</v>
      </c>
      <c r="E10" s="1" t="s">
        <v>179</v>
      </c>
      <c r="F10" s="1" t="s">
        <v>180</v>
      </c>
      <c r="G10" s="1" t="s">
        <v>118</v>
      </c>
      <c r="H10" s="1" t="s">
        <v>119</v>
      </c>
      <c r="I10" s="1" t="s">
        <v>181</v>
      </c>
      <c r="J10" s="1" t="s">
        <v>29</v>
      </c>
      <c r="K10" s="1" t="s">
        <v>182</v>
      </c>
      <c r="L10" s="1" t="s">
        <v>182</v>
      </c>
      <c r="M10" s="1" t="s">
        <v>121</v>
      </c>
      <c r="N10" s="1" t="s">
        <v>121</v>
      </c>
      <c r="O10" s="1" t="s">
        <v>120</v>
      </c>
      <c r="P10" s="1" t="s">
        <v>122</v>
      </c>
      <c r="Q10" s="1" t="s">
        <v>183</v>
      </c>
      <c r="R10" s="1" t="s">
        <v>124</v>
      </c>
      <c r="S10" s="1" t="s">
        <v>125</v>
      </c>
      <c r="T10" s="1" t="s">
        <v>126</v>
      </c>
    </row>
    <row r="11" s="1" customFormat="1" spans="1:20">
      <c r="A11" s="3">
        <v>16218416760</v>
      </c>
      <c r="B11" s="1" t="s">
        <v>184</v>
      </c>
      <c r="C11" s="1" t="s">
        <v>185</v>
      </c>
      <c r="D11" s="1" t="s">
        <v>186</v>
      </c>
      <c r="E11" s="1" t="s">
        <v>187</v>
      </c>
      <c r="F11" s="1" t="s">
        <v>139</v>
      </c>
      <c r="G11" s="1" t="s">
        <v>118</v>
      </c>
      <c r="H11" s="1" t="s">
        <v>119</v>
      </c>
      <c r="I11" s="1" t="s">
        <v>188</v>
      </c>
      <c r="J11" s="1" t="s">
        <v>29</v>
      </c>
      <c r="K11" s="1" t="s">
        <v>189</v>
      </c>
      <c r="L11" s="1" t="s">
        <v>189</v>
      </c>
      <c r="M11" s="1" t="s">
        <v>121</v>
      </c>
      <c r="N11" s="1" t="s">
        <v>121</v>
      </c>
      <c r="O11" s="1" t="s">
        <v>120</v>
      </c>
      <c r="P11" s="1" t="s">
        <v>122</v>
      </c>
      <c r="Q11" s="1" t="s">
        <v>190</v>
      </c>
      <c r="R11" s="1" t="s">
        <v>124</v>
      </c>
      <c r="S11" s="1" t="s">
        <v>125</v>
      </c>
      <c r="T11" s="1" t="s">
        <v>126</v>
      </c>
    </row>
    <row r="12" s="1" customFormat="1" spans="1:20">
      <c r="A12" s="3">
        <v>16263027019</v>
      </c>
      <c r="B12" s="1" t="s">
        <v>191</v>
      </c>
      <c r="C12" s="1" t="s">
        <v>192</v>
      </c>
      <c r="D12" s="1" t="s">
        <v>193</v>
      </c>
      <c r="E12" s="1" t="s">
        <v>194</v>
      </c>
      <c r="F12" s="1" t="s">
        <v>117</v>
      </c>
      <c r="G12" s="1" t="s">
        <v>131</v>
      </c>
      <c r="H12" s="1" t="s">
        <v>119</v>
      </c>
      <c r="I12" s="1" t="s">
        <v>195</v>
      </c>
      <c r="J12" s="1" t="s">
        <v>29</v>
      </c>
      <c r="K12" s="1" t="s">
        <v>196</v>
      </c>
      <c r="L12" s="1" t="s">
        <v>196</v>
      </c>
      <c r="M12" s="1" t="s">
        <v>121</v>
      </c>
      <c r="N12" s="1" t="s">
        <v>121</v>
      </c>
      <c r="O12" s="1" t="s">
        <v>120</v>
      </c>
      <c r="P12" s="1" t="s">
        <v>122</v>
      </c>
      <c r="Q12" s="1" t="s">
        <v>197</v>
      </c>
      <c r="R12" s="1" t="s">
        <v>124</v>
      </c>
      <c r="S12" s="1" t="s">
        <v>125</v>
      </c>
      <c r="T12" s="1" t="s">
        <v>126</v>
      </c>
    </row>
    <row r="13" s="1" customFormat="1" spans="1:20">
      <c r="A13" s="3">
        <v>16284298709</v>
      </c>
      <c r="B13" s="1" t="s">
        <v>198</v>
      </c>
      <c r="C13" s="1" t="s">
        <v>199</v>
      </c>
      <c r="D13" s="1" t="s">
        <v>200</v>
      </c>
      <c r="E13" s="1" t="s">
        <v>201</v>
      </c>
      <c r="F13" s="1" t="s">
        <v>139</v>
      </c>
      <c r="G13" s="1" t="s">
        <v>118</v>
      </c>
      <c r="H13" s="1" t="s">
        <v>119</v>
      </c>
      <c r="I13" s="1" t="s">
        <v>202</v>
      </c>
      <c r="J13" s="1" t="s">
        <v>29</v>
      </c>
      <c r="K13" s="1" t="s">
        <v>203</v>
      </c>
      <c r="L13" s="1" t="s">
        <v>203</v>
      </c>
      <c r="M13" s="1" t="s">
        <v>121</v>
      </c>
      <c r="N13" s="1" t="s">
        <v>121</v>
      </c>
      <c r="O13" s="1" t="s">
        <v>120</v>
      </c>
      <c r="P13" s="1" t="s">
        <v>122</v>
      </c>
      <c r="Q13" s="1" t="s">
        <v>204</v>
      </c>
      <c r="R13" s="1" t="s">
        <v>124</v>
      </c>
      <c r="S13" s="1" t="s">
        <v>125</v>
      </c>
      <c r="T13" s="1" t="s">
        <v>126</v>
      </c>
    </row>
    <row r="14" s="1" customFormat="1" spans="1:20">
      <c r="A14" s="3">
        <v>16288089672</v>
      </c>
      <c r="B14" s="1" t="s">
        <v>205</v>
      </c>
      <c r="C14" s="1" t="s">
        <v>206</v>
      </c>
      <c r="D14" s="1" t="s">
        <v>200</v>
      </c>
      <c r="E14" s="1" t="s">
        <v>207</v>
      </c>
      <c r="F14" s="1" t="s">
        <v>139</v>
      </c>
      <c r="G14" s="1" t="s">
        <v>118</v>
      </c>
      <c r="H14" s="1" t="s">
        <v>119</v>
      </c>
      <c r="I14" s="1" t="s">
        <v>208</v>
      </c>
      <c r="J14" s="1" t="s">
        <v>29</v>
      </c>
      <c r="K14" s="1" t="s">
        <v>203</v>
      </c>
      <c r="L14" s="1" t="s">
        <v>203</v>
      </c>
      <c r="M14" s="1" t="s">
        <v>121</v>
      </c>
      <c r="N14" s="1" t="s">
        <v>121</v>
      </c>
      <c r="O14" s="1" t="s">
        <v>120</v>
      </c>
      <c r="P14" s="1" t="s">
        <v>122</v>
      </c>
      <c r="Q14" s="1" t="s">
        <v>209</v>
      </c>
      <c r="R14" s="1" t="s">
        <v>124</v>
      </c>
      <c r="S14" s="1" t="s">
        <v>125</v>
      </c>
      <c r="T14" s="1" t="s">
        <v>126</v>
      </c>
    </row>
    <row r="15" s="1" customFormat="1" spans="1:20">
      <c r="A15" s="3">
        <v>16288116830</v>
      </c>
      <c r="B15" s="1" t="s">
        <v>205</v>
      </c>
      <c r="C15" s="1" t="s">
        <v>210</v>
      </c>
      <c r="D15" s="1" t="s">
        <v>211</v>
      </c>
      <c r="E15" s="1" t="s">
        <v>212</v>
      </c>
      <c r="F15" s="1" t="s">
        <v>147</v>
      </c>
      <c r="G15" s="1" t="s">
        <v>131</v>
      </c>
      <c r="H15" s="1" t="s">
        <v>119</v>
      </c>
      <c r="I15" s="1" t="s">
        <v>213</v>
      </c>
      <c r="J15" s="1" t="s">
        <v>29</v>
      </c>
      <c r="K15" s="1" t="s">
        <v>214</v>
      </c>
      <c r="L15" s="1" t="s">
        <v>214</v>
      </c>
      <c r="M15" s="1" t="s">
        <v>121</v>
      </c>
      <c r="N15" s="1" t="s">
        <v>121</v>
      </c>
      <c r="O15" s="1" t="s">
        <v>120</v>
      </c>
      <c r="P15" s="1" t="s">
        <v>122</v>
      </c>
      <c r="Q15" s="1" t="s">
        <v>215</v>
      </c>
      <c r="R15" s="1" t="s">
        <v>124</v>
      </c>
      <c r="S15" s="1" t="s">
        <v>125</v>
      </c>
      <c r="T15" s="1" t="s">
        <v>126</v>
      </c>
    </row>
    <row r="16" s="1" customFormat="1" spans="1:20">
      <c r="A16" s="3">
        <v>16295440395</v>
      </c>
      <c r="B16" s="1" t="s">
        <v>216</v>
      </c>
      <c r="C16" s="1" t="s">
        <v>217</v>
      </c>
      <c r="D16" s="1" t="s">
        <v>218</v>
      </c>
      <c r="E16" s="1" t="s">
        <v>219</v>
      </c>
      <c r="F16" s="1" t="s">
        <v>139</v>
      </c>
      <c r="G16" s="1" t="s">
        <v>118</v>
      </c>
      <c r="H16" s="1" t="s">
        <v>119</v>
      </c>
      <c r="I16" s="1" t="s">
        <v>220</v>
      </c>
      <c r="J16" s="1" t="s">
        <v>29</v>
      </c>
      <c r="K16" s="1" t="s">
        <v>221</v>
      </c>
      <c r="L16" s="1" t="s">
        <v>221</v>
      </c>
      <c r="M16" s="1" t="s">
        <v>121</v>
      </c>
      <c r="N16" s="1" t="s">
        <v>121</v>
      </c>
      <c r="O16" s="1" t="s">
        <v>120</v>
      </c>
      <c r="P16" s="1" t="s">
        <v>122</v>
      </c>
      <c r="Q16" s="1" t="s">
        <v>222</v>
      </c>
      <c r="R16" s="1" t="s">
        <v>124</v>
      </c>
      <c r="S16" s="1" t="s">
        <v>125</v>
      </c>
      <c r="T16" s="1" t="s">
        <v>126</v>
      </c>
    </row>
    <row r="17" s="1" customFormat="1" spans="1:20">
      <c r="A17" s="3">
        <v>16297784020</v>
      </c>
      <c r="B17" s="1" t="s">
        <v>216</v>
      </c>
      <c r="C17" s="1" t="s">
        <v>223</v>
      </c>
      <c r="D17" s="1" t="s">
        <v>224</v>
      </c>
      <c r="E17" s="1" t="s">
        <v>225</v>
      </c>
      <c r="F17" s="1" t="s">
        <v>139</v>
      </c>
      <c r="G17" s="1" t="s">
        <v>118</v>
      </c>
      <c r="H17" s="1" t="s">
        <v>119</v>
      </c>
      <c r="I17" s="1" t="s">
        <v>226</v>
      </c>
      <c r="J17" s="1" t="s">
        <v>29</v>
      </c>
      <c r="K17" s="1" t="s">
        <v>227</v>
      </c>
      <c r="L17" s="1" t="s">
        <v>227</v>
      </c>
      <c r="M17" s="1" t="s">
        <v>121</v>
      </c>
      <c r="N17" s="1" t="s">
        <v>121</v>
      </c>
      <c r="O17" s="1" t="s">
        <v>120</v>
      </c>
      <c r="P17" s="1" t="s">
        <v>122</v>
      </c>
      <c r="Q17" s="1" t="s">
        <v>228</v>
      </c>
      <c r="R17" s="1" t="s">
        <v>124</v>
      </c>
      <c r="S17" s="1" t="s">
        <v>125</v>
      </c>
      <c r="T17" s="1" t="s">
        <v>126</v>
      </c>
    </row>
    <row r="18" s="1" customFormat="1" spans="1:20">
      <c r="A18" s="3">
        <v>16302580645</v>
      </c>
      <c r="B18" s="1" t="s">
        <v>229</v>
      </c>
      <c r="C18" s="1" t="s">
        <v>230</v>
      </c>
      <c r="D18" s="1" t="s">
        <v>231</v>
      </c>
      <c r="E18" s="1" t="s">
        <v>232</v>
      </c>
      <c r="F18" s="1" t="s">
        <v>229</v>
      </c>
      <c r="G18" s="1" t="s">
        <v>118</v>
      </c>
      <c r="H18" s="1" t="s">
        <v>119</v>
      </c>
      <c r="I18" s="1" t="s">
        <v>233</v>
      </c>
      <c r="J18" s="1" t="s">
        <v>29</v>
      </c>
      <c r="K18" s="1" t="s">
        <v>234</v>
      </c>
      <c r="L18" s="1" t="s">
        <v>234</v>
      </c>
      <c r="M18" s="1" t="s">
        <v>121</v>
      </c>
      <c r="N18" s="1" t="s">
        <v>121</v>
      </c>
      <c r="O18" s="1" t="s">
        <v>120</v>
      </c>
      <c r="P18" s="1" t="s">
        <v>122</v>
      </c>
      <c r="Q18" s="1" t="s">
        <v>235</v>
      </c>
      <c r="R18" s="1" t="s">
        <v>124</v>
      </c>
      <c r="S18" s="1" t="s">
        <v>125</v>
      </c>
      <c r="T18" s="1" t="s">
        <v>126</v>
      </c>
    </row>
    <row r="19" s="1" customFormat="1" spans="1:20">
      <c r="A19" s="3">
        <v>16310282443</v>
      </c>
      <c r="B19" s="1" t="s">
        <v>117</v>
      </c>
      <c r="C19" s="1" t="s">
        <v>236</v>
      </c>
      <c r="D19" s="1" t="s">
        <v>237</v>
      </c>
      <c r="E19" s="1" t="s">
        <v>238</v>
      </c>
      <c r="F19" s="1" t="s">
        <v>139</v>
      </c>
      <c r="G19" s="1" t="s">
        <v>131</v>
      </c>
      <c r="H19" s="1" t="s">
        <v>119</v>
      </c>
      <c r="I19" s="1" t="s">
        <v>239</v>
      </c>
      <c r="J19" s="1" t="s">
        <v>29</v>
      </c>
      <c r="K19" s="1" t="s">
        <v>240</v>
      </c>
      <c r="L19" s="1" t="s">
        <v>240</v>
      </c>
      <c r="M19" s="1" t="s">
        <v>121</v>
      </c>
      <c r="N19" s="1" t="s">
        <v>121</v>
      </c>
      <c r="O19" s="1" t="s">
        <v>120</v>
      </c>
      <c r="P19" s="1" t="s">
        <v>122</v>
      </c>
      <c r="Q19" s="1" t="s">
        <v>241</v>
      </c>
      <c r="R19" s="1" t="s">
        <v>124</v>
      </c>
      <c r="S19" s="1" t="s">
        <v>125</v>
      </c>
      <c r="T19" s="1" t="s">
        <v>126</v>
      </c>
    </row>
    <row r="20" s="1" customFormat="1" spans="1:20">
      <c r="A20" s="3">
        <v>16324072538</v>
      </c>
      <c r="B20" s="1" t="s">
        <v>147</v>
      </c>
      <c r="C20" s="1" t="s">
        <v>242</v>
      </c>
      <c r="D20" s="1" t="s">
        <v>243</v>
      </c>
      <c r="E20" s="1" t="s">
        <v>244</v>
      </c>
      <c r="F20" s="1" t="s">
        <v>139</v>
      </c>
      <c r="G20" s="1" t="s">
        <v>118</v>
      </c>
      <c r="H20" s="1" t="s">
        <v>119</v>
      </c>
      <c r="I20" s="1" t="s">
        <v>245</v>
      </c>
      <c r="J20" s="1" t="s">
        <v>29</v>
      </c>
      <c r="K20" s="1" t="s">
        <v>246</v>
      </c>
      <c r="L20" s="1" t="s">
        <v>246</v>
      </c>
      <c r="M20" s="1" t="s">
        <v>121</v>
      </c>
      <c r="N20" s="1" t="s">
        <v>121</v>
      </c>
      <c r="O20" s="1" t="s">
        <v>120</v>
      </c>
      <c r="P20" s="1" t="s">
        <v>122</v>
      </c>
      <c r="Q20" s="1" t="s">
        <v>247</v>
      </c>
      <c r="R20" s="1" t="s">
        <v>124</v>
      </c>
      <c r="S20" s="1" t="s">
        <v>125</v>
      </c>
      <c r="T20" s="1" t="s">
        <v>126</v>
      </c>
    </row>
    <row r="21" s="1" customFormat="1" spans="1:20">
      <c r="A21" s="3">
        <v>16329578060</v>
      </c>
      <c r="B21" s="1" t="s">
        <v>147</v>
      </c>
      <c r="C21" s="1" t="s">
        <v>248</v>
      </c>
      <c r="D21" s="1" t="s">
        <v>249</v>
      </c>
      <c r="E21" s="1" t="s">
        <v>250</v>
      </c>
      <c r="F21" s="1" t="s">
        <v>139</v>
      </c>
      <c r="G21" s="1" t="s">
        <v>131</v>
      </c>
      <c r="H21" s="1" t="s">
        <v>119</v>
      </c>
      <c r="I21" s="1" t="s">
        <v>251</v>
      </c>
      <c r="J21" s="1" t="s">
        <v>29</v>
      </c>
      <c r="K21" s="1" t="s">
        <v>252</v>
      </c>
      <c r="L21" s="1" t="s">
        <v>252</v>
      </c>
      <c r="M21" s="1" t="s">
        <v>121</v>
      </c>
      <c r="N21" s="1" t="s">
        <v>121</v>
      </c>
      <c r="O21" s="1" t="s">
        <v>120</v>
      </c>
      <c r="P21" s="1" t="s">
        <v>122</v>
      </c>
      <c r="Q21" s="1" t="s">
        <v>253</v>
      </c>
      <c r="R21" s="1" t="s">
        <v>124</v>
      </c>
      <c r="S21" s="1" t="s">
        <v>125</v>
      </c>
      <c r="T21" s="1" t="s">
        <v>126</v>
      </c>
    </row>
    <row r="22" s="1" customFormat="1" spans="1:20">
      <c r="A22" s="3">
        <v>16329724840</v>
      </c>
      <c r="B22" s="1" t="s">
        <v>147</v>
      </c>
      <c r="C22" s="1" t="s">
        <v>254</v>
      </c>
      <c r="D22" s="1" t="s">
        <v>255</v>
      </c>
      <c r="E22" s="1" t="s">
        <v>256</v>
      </c>
      <c r="F22" s="1" t="s">
        <v>139</v>
      </c>
      <c r="G22" s="1" t="s">
        <v>118</v>
      </c>
      <c r="H22" s="1" t="s">
        <v>119</v>
      </c>
      <c r="I22" s="1" t="s">
        <v>257</v>
      </c>
      <c r="J22" s="1" t="s">
        <v>29</v>
      </c>
      <c r="K22" s="1" t="s">
        <v>258</v>
      </c>
      <c r="L22" s="1" t="s">
        <v>258</v>
      </c>
      <c r="M22" s="1" t="s">
        <v>121</v>
      </c>
      <c r="N22" s="1" t="s">
        <v>121</v>
      </c>
      <c r="O22" s="1" t="s">
        <v>120</v>
      </c>
      <c r="P22" s="1" t="s">
        <v>122</v>
      </c>
      <c r="Q22" s="1" t="s">
        <v>259</v>
      </c>
      <c r="R22" s="1" t="s">
        <v>124</v>
      </c>
      <c r="S22" s="1" t="s">
        <v>125</v>
      </c>
      <c r="T22" s="1" t="s">
        <v>126</v>
      </c>
    </row>
    <row r="23" s="1" customFormat="1" spans="1:20">
      <c r="A23" s="3">
        <v>16330669117</v>
      </c>
      <c r="B23" s="1" t="s">
        <v>139</v>
      </c>
      <c r="C23" s="1" t="s">
        <v>260</v>
      </c>
      <c r="D23" s="1" t="s">
        <v>261</v>
      </c>
      <c r="E23" s="1" t="s">
        <v>262</v>
      </c>
      <c r="F23" s="1" t="s">
        <v>139</v>
      </c>
      <c r="G23" s="1" t="s">
        <v>118</v>
      </c>
      <c r="H23" s="1" t="s">
        <v>119</v>
      </c>
      <c r="I23" s="1" t="s">
        <v>263</v>
      </c>
      <c r="J23" s="1" t="s">
        <v>29</v>
      </c>
      <c r="K23" s="1" t="s">
        <v>264</v>
      </c>
      <c r="L23" s="1" t="s">
        <v>264</v>
      </c>
      <c r="M23" s="1" t="s">
        <v>121</v>
      </c>
      <c r="N23" s="1" t="s">
        <v>121</v>
      </c>
      <c r="O23" s="1" t="s">
        <v>120</v>
      </c>
      <c r="P23" s="1" t="s">
        <v>122</v>
      </c>
      <c r="Q23" s="1" t="s">
        <v>265</v>
      </c>
      <c r="R23" s="1" t="s">
        <v>124</v>
      </c>
      <c r="S23" s="1" t="s">
        <v>125</v>
      </c>
      <c r="T23" s="1" t="s">
        <v>126</v>
      </c>
    </row>
    <row r="24" s="1" customFormat="1" spans="1:20">
      <c r="A24" s="3">
        <v>16330786083</v>
      </c>
      <c r="B24" s="1" t="s">
        <v>139</v>
      </c>
      <c r="C24" s="1" t="s">
        <v>266</v>
      </c>
      <c r="D24" s="1" t="s">
        <v>267</v>
      </c>
      <c r="E24" s="1" t="s">
        <v>268</v>
      </c>
      <c r="F24" s="1" t="s">
        <v>139</v>
      </c>
      <c r="G24" s="1" t="s">
        <v>118</v>
      </c>
      <c r="H24" s="1" t="s">
        <v>119</v>
      </c>
      <c r="I24" s="1" t="s">
        <v>269</v>
      </c>
      <c r="J24" s="1" t="s">
        <v>29</v>
      </c>
      <c r="K24" s="1" t="s">
        <v>270</v>
      </c>
      <c r="L24" s="1" t="s">
        <v>270</v>
      </c>
      <c r="M24" s="1" t="s">
        <v>121</v>
      </c>
      <c r="N24" s="1" t="s">
        <v>121</v>
      </c>
      <c r="O24" s="1" t="s">
        <v>120</v>
      </c>
      <c r="P24" s="1" t="s">
        <v>122</v>
      </c>
      <c r="Q24" s="1" t="s">
        <v>271</v>
      </c>
      <c r="R24" s="1" t="s">
        <v>124</v>
      </c>
      <c r="S24" s="1" t="s">
        <v>125</v>
      </c>
      <c r="T24" s="1" t="s">
        <v>126</v>
      </c>
    </row>
    <row r="25" s="1" customFormat="1" spans="1:20">
      <c r="A25" s="3">
        <v>16334514717</v>
      </c>
      <c r="B25" s="1" t="s">
        <v>139</v>
      </c>
      <c r="C25" s="1" t="s">
        <v>272</v>
      </c>
      <c r="D25" s="1" t="s">
        <v>273</v>
      </c>
      <c r="E25" s="1" t="s">
        <v>274</v>
      </c>
      <c r="F25" s="1" t="s">
        <v>118</v>
      </c>
      <c r="G25" s="1" t="s">
        <v>131</v>
      </c>
      <c r="H25" s="1" t="s">
        <v>119</v>
      </c>
      <c r="I25" s="1" t="s">
        <v>275</v>
      </c>
      <c r="J25" s="1" t="s">
        <v>29</v>
      </c>
      <c r="K25" s="1" t="s">
        <v>276</v>
      </c>
      <c r="L25" s="1" t="s">
        <v>276</v>
      </c>
      <c r="M25" s="1" t="s">
        <v>121</v>
      </c>
      <c r="N25" s="1" t="s">
        <v>121</v>
      </c>
      <c r="O25" s="1" t="s">
        <v>120</v>
      </c>
      <c r="P25" s="1" t="s">
        <v>122</v>
      </c>
      <c r="Q25" s="1" t="s">
        <v>277</v>
      </c>
      <c r="R25" s="1" t="s">
        <v>124</v>
      </c>
      <c r="S25" s="1" t="s">
        <v>125</v>
      </c>
      <c r="T25" s="1" t="s">
        <v>126</v>
      </c>
    </row>
    <row r="26" s="1" customFormat="1" spans="1:20">
      <c r="A26" s="3">
        <v>16335235678</v>
      </c>
      <c r="B26" s="1" t="s">
        <v>139</v>
      </c>
      <c r="C26" s="1" t="s">
        <v>278</v>
      </c>
      <c r="D26" s="1" t="s">
        <v>279</v>
      </c>
      <c r="E26" s="1" t="s">
        <v>280</v>
      </c>
      <c r="F26" s="1" t="s">
        <v>139</v>
      </c>
      <c r="G26" s="1" t="s">
        <v>118</v>
      </c>
      <c r="H26" s="1" t="s">
        <v>119</v>
      </c>
      <c r="I26" s="1" t="s">
        <v>281</v>
      </c>
      <c r="J26" s="1" t="s">
        <v>29</v>
      </c>
      <c r="K26" s="1" t="s">
        <v>282</v>
      </c>
      <c r="L26" s="1" t="s">
        <v>282</v>
      </c>
      <c r="M26" s="1" t="s">
        <v>121</v>
      </c>
      <c r="N26" s="1" t="s">
        <v>121</v>
      </c>
      <c r="O26" s="1" t="s">
        <v>120</v>
      </c>
      <c r="P26" s="1" t="s">
        <v>122</v>
      </c>
      <c r="Q26" s="1" t="s">
        <v>283</v>
      </c>
      <c r="R26" s="1" t="s">
        <v>124</v>
      </c>
      <c r="S26" s="1" t="s">
        <v>125</v>
      </c>
      <c r="T26" s="1" t="s">
        <v>126</v>
      </c>
    </row>
    <row r="27" s="1" customFormat="1" spans="1:20">
      <c r="A27" s="3">
        <v>16335361878</v>
      </c>
      <c r="B27" s="1" t="s">
        <v>139</v>
      </c>
      <c r="C27" s="1" t="s">
        <v>284</v>
      </c>
      <c r="D27" s="1" t="s">
        <v>285</v>
      </c>
      <c r="E27" s="1" t="s">
        <v>286</v>
      </c>
      <c r="F27" s="1" t="s">
        <v>139</v>
      </c>
      <c r="G27" s="1" t="s">
        <v>118</v>
      </c>
      <c r="H27" s="1" t="s">
        <v>119</v>
      </c>
      <c r="I27" s="1" t="s">
        <v>287</v>
      </c>
      <c r="J27" s="1" t="s">
        <v>29</v>
      </c>
      <c r="K27" s="1" t="s">
        <v>288</v>
      </c>
      <c r="L27" s="1" t="s">
        <v>288</v>
      </c>
      <c r="M27" s="1" t="s">
        <v>121</v>
      </c>
      <c r="N27" s="1" t="s">
        <v>121</v>
      </c>
      <c r="O27" s="1" t="s">
        <v>120</v>
      </c>
      <c r="P27" s="1" t="s">
        <v>122</v>
      </c>
      <c r="Q27" s="1" t="s">
        <v>289</v>
      </c>
      <c r="R27" s="1" t="s">
        <v>124</v>
      </c>
      <c r="S27" s="1" t="s">
        <v>125</v>
      </c>
      <c r="T27" s="1" t="s">
        <v>126</v>
      </c>
    </row>
    <row r="28" s="1" customFormat="1" spans="1:20">
      <c r="A28" s="3">
        <v>16336200663</v>
      </c>
      <c r="B28" s="1" t="s">
        <v>118</v>
      </c>
      <c r="C28" s="1" t="s">
        <v>290</v>
      </c>
      <c r="D28" s="1" t="s">
        <v>291</v>
      </c>
      <c r="E28" s="1" t="s">
        <v>292</v>
      </c>
      <c r="F28" s="1" t="s">
        <v>118</v>
      </c>
      <c r="G28" s="1" t="s">
        <v>131</v>
      </c>
      <c r="H28" s="1" t="s">
        <v>119</v>
      </c>
      <c r="I28" s="1" t="s">
        <v>293</v>
      </c>
      <c r="J28" s="1" t="s">
        <v>29</v>
      </c>
      <c r="K28" s="1" t="s">
        <v>294</v>
      </c>
      <c r="L28" s="1" t="s">
        <v>294</v>
      </c>
      <c r="M28" s="1" t="s">
        <v>121</v>
      </c>
      <c r="N28" s="1" t="s">
        <v>121</v>
      </c>
      <c r="O28" s="1" t="s">
        <v>120</v>
      </c>
      <c r="P28" s="1" t="s">
        <v>122</v>
      </c>
      <c r="Q28" s="1" t="s">
        <v>295</v>
      </c>
      <c r="R28" s="1" t="s">
        <v>124</v>
      </c>
      <c r="S28" s="1" t="s">
        <v>125</v>
      </c>
      <c r="T28" s="1" t="s">
        <v>126</v>
      </c>
    </row>
    <row r="29" s="1" customFormat="1" spans="1:20">
      <c r="A29" s="3">
        <v>16336613067</v>
      </c>
      <c r="B29" s="1" t="s">
        <v>118</v>
      </c>
      <c r="C29" s="1" t="s">
        <v>296</v>
      </c>
      <c r="D29" s="1" t="s">
        <v>297</v>
      </c>
      <c r="E29" s="1" t="s">
        <v>298</v>
      </c>
      <c r="F29" s="1" t="s">
        <v>118</v>
      </c>
      <c r="G29" s="1" t="s">
        <v>131</v>
      </c>
      <c r="H29" s="1" t="s">
        <v>119</v>
      </c>
      <c r="I29" s="1" t="s">
        <v>299</v>
      </c>
      <c r="J29" s="1" t="s">
        <v>29</v>
      </c>
      <c r="K29" s="1" t="s">
        <v>300</v>
      </c>
      <c r="L29" s="1" t="s">
        <v>300</v>
      </c>
      <c r="M29" s="1" t="s">
        <v>121</v>
      </c>
      <c r="N29" s="1" t="s">
        <v>121</v>
      </c>
      <c r="O29" s="1" t="s">
        <v>120</v>
      </c>
      <c r="P29" s="1" t="s">
        <v>122</v>
      </c>
      <c r="Q29" s="1" t="s">
        <v>301</v>
      </c>
      <c r="R29" s="1" t="s">
        <v>124</v>
      </c>
      <c r="S29" s="1" t="s">
        <v>125</v>
      </c>
      <c r="T29" s="1" t="s">
        <v>126</v>
      </c>
    </row>
    <row r="30" s="1" customFormat="1" spans="1:20">
      <c r="A30" s="3">
        <v>16340775341</v>
      </c>
      <c r="B30" s="1" t="s">
        <v>118</v>
      </c>
      <c r="C30" s="1" t="s">
        <v>302</v>
      </c>
      <c r="D30" s="1" t="s">
        <v>303</v>
      </c>
      <c r="E30" s="1" t="s">
        <v>304</v>
      </c>
      <c r="F30" s="1" t="s">
        <v>118</v>
      </c>
      <c r="G30" s="1" t="s">
        <v>131</v>
      </c>
      <c r="H30" s="1" t="s">
        <v>119</v>
      </c>
      <c r="I30" s="1" t="s">
        <v>305</v>
      </c>
      <c r="J30" s="1" t="s">
        <v>29</v>
      </c>
      <c r="K30" s="1" t="s">
        <v>306</v>
      </c>
      <c r="L30" s="1" t="s">
        <v>306</v>
      </c>
      <c r="M30" s="1" t="s">
        <v>121</v>
      </c>
      <c r="N30" s="1" t="s">
        <v>121</v>
      </c>
      <c r="O30" s="1" t="s">
        <v>120</v>
      </c>
      <c r="P30" s="1" t="s">
        <v>122</v>
      </c>
      <c r="Q30" s="1" t="s">
        <v>307</v>
      </c>
      <c r="R30" s="1" t="s">
        <v>124</v>
      </c>
      <c r="S30" s="1" t="s">
        <v>125</v>
      </c>
      <c r="T30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2021-09-26T07:03:00Z</dcterms:created>
  <dcterms:modified xsi:type="dcterms:W3CDTF">2021-09-30T06:56:19Z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7916B8E875814653949A2B6EE91C43D5</vt:lpwstr>
  </property>
  <property fmtid="{D5CDD505-2E9C-101B-9397-08002B2CF9AE}" pid="3" name="KSOProductBuildVer">
    <vt:lpwstr>2052-11.1.0.10938</vt:lpwstr>
  </property>
</Properties>
</file>