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<sst xmlns="http://schemas.openxmlformats.org/spreadsheetml/2006/main" count="1040" uniqueCount="299">
  <si>
    <t>去哪儿网酒店预付对账单</t>
  </si>
  <si>
    <t>供应商名称：</t>
  </si>
  <si>
    <t>港丰国际</t>
  </si>
  <si>
    <t>结算周期：</t>
  </si>
  <si>
    <t>2021-09-27至2021-10-03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</si>
  <si>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</si>
  <si>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</si>
  <si>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</si>
  <si>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</si>
  <si>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</si>
  <si>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</si>
  <si>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</si>
  <si>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</si>
  <si>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</si>
  <si>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</si>
  <si>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</si>
  <si>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</si>
  <si>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</si>
  <si>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</si>
  <si>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</si>
  <si>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¥46,201.00</t>
  </si>
  <si>
    <t>¥23,060.00</t>
  </si>
  <si>
    <t>¥2,005.00</t>
  </si>
  <si>
    <t>¥21,136.00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</si>
  <si>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</si>
  <si>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</si>
  <si>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</si>
  <si>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</si>
  <si>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</si>
  <si>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</si>
  <si>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</si>
  <si>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</si>
  <si>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</si>
  <si>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</si>
  <si>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</si>
  <si>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</si>
  <si>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</si>
  <si>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</si>
  <si>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</si>
  <si>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</si>
  <si>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</si>
  <si>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</si>
  <si>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</si>
  <si>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</si>
  <si>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</si>
  <si>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</si>
  <si>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</si>
  <si>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</si>
  <si>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</si>
  <si>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</si>
  <si>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</si>
  <si>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</si>
  <si>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</si>
  <si>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</si>
  <si>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</si>
  <si>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</si>
  <si>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</si>
  <si>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</si>
  <si>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</si>
  <si>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</si>
  <si>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</si>
  <si>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</si>
  <si>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</si>
  <si>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</si>
  <si>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</si>
  <si>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</si>
  <si>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</si>
  <si>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</si>
  <si>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</si>
  <si>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</si>
  <si>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702755341300</t>
  </si>
  <si>
    <t>2253044</t>
  </si>
  <si>
    <t>酒店预付</t>
  </si>
  <si>
    <t>否</t>
  </si>
  <si>
    <t>普通</t>
  </si>
  <si>
    <t>240164039</t>
  </si>
  <si>
    <t>澳门瑞吉酒店</t>
  </si>
  <si>
    <t>1619975</t>
  </si>
  <si>
    <t>ZHOU/LING</t>
  </si>
  <si>
    <t>2021-09-14</t>
  </si>
  <si>
    <t>2021-10-02</t>
  </si>
  <si>
    <t>2021-10-05</t>
  </si>
  <si>
    <t>¥5,367.00</t>
  </si>
  <si>
    <t>2021-09-27 17:14:26</t>
  </si>
  <si>
    <t>Deluxe King Bed Room</t>
  </si>
  <si>
    <t>WEBSITE</t>
  </si>
  <si>
    <t>702755372395</t>
  </si>
  <si>
    <t>2253039</t>
  </si>
  <si>
    <t>ZHANG/XUZHOU</t>
  </si>
  <si>
    <t>2021-09-27 17:33:05</t>
  </si>
  <si>
    <t>702764899465</t>
  </si>
  <si>
    <t>2261980</t>
  </si>
  <si>
    <t>240221159</t>
  </si>
  <si>
    <t>洛杉矶柔似密万豪费尔菲尔德酒店</t>
  </si>
  <si>
    <t>ZHANG/ZHONG|ZHONG/YUANPING</t>
  </si>
  <si>
    <t>2021-09-23</t>
  </si>
  <si>
    <t>2021-09-26</t>
  </si>
  <si>
    <t>2021-09-27</t>
  </si>
  <si>
    <t>¥770.00</t>
  </si>
  <si>
    <t>¥58.00</t>
  </si>
  <si>
    <t>¥712.00</t>
  </si>
  <si>
    <t>2 Double Bed Room</t>
  </si>
  <si>
    <t>702766852503</t>
  </si>
  <si>
    <t>2264191</t>
  </si>
  <si>
    <t>221909252</t>
  </si>
  <si>
    <t>澳门帝濠酒店</t>
  </si>
  <si>
    <t>VONG/WAPAN|PAI/MEIFONG</t>
  </si>
  <si>
    <t>2021-09-25</t>
  </si>
  <si>
    <t>2021-09-28</t>
  </si>
  <si>
    <t>¥390.00</t>
  </si>
  <si>
    <t>¥34.00</t>
  </si>
  <si>
    <t>¥356.00</t>
  </si>
  <si>
    <t>Superior Room</t>
  </si>
  <si>
    <t>702768158091</t>
  </si>
  <si>
    <t>2266248</t>
  </si>
  <si>
    <t>158545868</t>
  </si>
  <si>
    <t>巴厘岛康莱德酒店</t>
  </si>
  <si>
    <t>HU/HAIBIN</t>
  </si>
  <si>
    <t>¥542.00</t>
  </si>
  <si>
    <t>¥51.00</t>
  </si>
  <si>
    <t>¥491.00</t>
  </si>
  <si>
    <t>Deluxe King Lagoon View</t>
  </si>
  <si>
    <t>702768322076</t>
  </si>
  <si>
    <t>2266593</t>
  </si>
  <si>
    <t>179513999</t>
  </si>
  <si>
    <t>迪拜克里克喜来登酒店</t>
  </si>
  <si>
    <t>SONG/XIN</t>
  </si>
  <si>
    <t>¥480.00</t>
  </si>
  <si>
    <t>¥48.00</t>
  </si>
  <si>
    <t>¥432.00</t>
  </si>
  <si>
    <t>Deluxe  City view Room</t>
  </si>
  <si>
    <t>702694681721</t>
  </si>
  <si>
    <t>2197208</t>
  </si>
  <si>
    <t>WANG/YIXUAN</t>
  </si>
  <si>
    <t>2021-07-15</t>
  </si>
  <si>
    <t>2021-10-08</t>
  </si>
  <si>
    <t>¥4,602.00</t>
  </si>
  <si>
    <t>2021-09-28 17:11:04</t>
  </si>
  <si>
    <t>702767616174</t>
  </si>
  <si>
    <t>2265397</t>
  </si>
  <si>
    <t>207768728</t>
  </si>
  <si>
    <t>华欣希尔顿温泉度假酒店</t>
  </si>
  <si>
    <t>SU/YU|FU/YING</t>
  </si>
  <si>
    <t>2021-09-29</t>
  </si>
  <si>
    <t>¥1,848.00</t>
  </si>
  <si>
    <t>¥141.00</t>
  </si>
  <si>
    <t>¥1,707.00</t>
  </si>
  <si>
    <t>Premium Two Double Ocean View</t>
  </si>
  <si>
    <t>702694637725</t>
  </si>
  <si>
    <t>2197207</t>
  </si>
  <si>
    <t>LIU/XIAOQING</t>
  </si>
  <si>
    <t>2021-09-29 09:27:09</t>
  </si>
  <si>
    <t>702664353465</t>
  </si>
  <si>
    <t>2158360</t>
  </si>
  <si>
    <t>221904998</t>
  </si>
  <si>
    <t>澳门银河酒店</t>
  </si>
  <si>
    <t>WU/HUIMIN</t>
  </si>
  <si>
    <t>2021-06-15</t>
  </si>
  <si>
    <t>2021-09-30</t>
  </si>
  <si>
    <t>¥1,216.00</t>
  </si>
  <si>
    <t>¥82.00</t>
  </si>
  <si>
    <t>¥1,134.00</t>
  </si>
  <si>
    <t>Deluxe City King room</t>
  </si>
  <si>
    <t>702764624677</t>
  </si>
  <si>
    <t>2261699</t>
  </si>
  <si>
    <t>LIN/JIAHAO</t>
  </si>
  <si>
    <t>¥5,558.00</t>
  </si>
  <si>
    <t>¥565.00</t>
  </si>
  <si>
    <t>¥4,993.00</t>
  </si>
  <si>
    <t>deluxe king room with city view</t>
  </si>
  <si>
    <t>702771310498</t>
  </si>
  <si>
    <t>2269350</t>
  </si>
  <si>
    <t>2021-10-01</t>
  </si>
  <si>
    <t>¥584.00</t>
  </si>
  <si>
    <t>¥59.00</t>
  </si>
  <si>
    <t>¥525.00</t>
  </si>
  <si>
    <t>702766158761</t>
  </si>
  <si>
    <t>2264177</t>
  </si>
  <si>
    <t>¥3,676.00</t>
  </si>
  <si>
    <t>¥277.00</t>
  </si>
  <si>
    <t>¥3,399.00</t>
  </si>
  <si>
    <t>702768826911</t>
  </si>
  <si>
    <t>2265968</t>
  </si>
  <si>
    <t>805376923</t>
  </si>
  <si>
    <t>洛杉矶万豪L.A. LIVE中心居家酒店</t>
  </si>
  <si>
    <t>YI/PING|YU/YAN</t>
  </si>
  <si>
    <t>¥2,748.00</t>
  </si>
  <si>
    <t>¥206.00</t>
  </si>
  <si>
    <t>¥2,542.00</t>
  </si>
  <si>
    <t>1 King bed Studio with Sofa bed</t>
  </si>
  <si>
    <t>702770276401</t>
  </si>
  <si>
    <t>2268788</t>
  </si>
  <si>
    <t>221946464</t>
  </si>
  <si>
    <t>华欣万豪度假酒店（SHA Plus+）</t>
  </si>
  <si>
    <t>CHEN/YISHAN</t>
  </si>
  <si>
    <t>¥2,769.00</t>
  </si>
  <si>
    <t>¥264.00</t>
  </si>
  <si>
    <t>¥2,505.00</t>
  </si>
  <si>
    <t>Superior Resort View King Bed room</t>
  </si>
  <si>
    <t>702771406890</t>
  </si>
  <si>
    <t>2269398</t>
  </si>
  <si>
    <t>洛杉矶罗斯米德费尔菲尔德客栈</t>
  </si>
  <si>
    <t>¥1,098.00</t>
  </si>
  <si>
    <t>¥110.00</t>
  </si>
  <si>
    <t>¥988.00</t>
  </si>
  <si>
    <t>702774094365</t>
  </si>
  <si>
    <t>2271853</t>
  </si>
  <si>
    <t>158546390</t>
  </si>
  <si>
    <t>铂尔曼伦敦圣潘克拉斯酒店</t>
  </si>
  <si>
    <t>YANG/NINGRUI|LI/JUNYI</t>
  </si>
  <si>
    <t>2021-10-03</t>
  </si>
  <si>
    <t>2021-10-10</t>
  </si>
  <si>
    <t>¥3,122.00</t>
  </si>
  <si>
    <t>2021-10-03 08:17:55</t>
  </si>
  <si>
    <t>classic twin room</t>
  </si>
  <si>
    <t>702769197981</t>
  </si>
  <si>
    <t>2267148</t>
  </si>
  <si>
    <t>158555873</t>
  </si>
  <si>
    <t>法兰克福万豪酒店</t>
  </si>
  <si>
    <t>TSANG/KINHUNG|LI/DANNA</t>
  </si>
  <si>
    <t>¥1,462.00</t>
  </si>
  <si>
    <t>¥1,352.00</t>
  </si>
  <si>
    <t>Guest room, 1 King, Free WIFI, High floor</t>
  </si>
  <si>
    <t>合计</t>
  </si>
  <si>
    <t/>
  </si>
  <si>
    <t>¥23,141.00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</si>
  <si>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</si>
  <si>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</si>
  <si>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</si>
  <si>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</si>
  <si>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</si>
  <si>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</si>
  <si>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</si>
  <si>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</si>
  <si>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</si>
  <si>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A211008155018481</t>
  </si>
  <si>
    <r>
      <t>总计：</t>
    </r>
    <r>
      <rPr>
        <sz val="10"/>
        <rFont val="Arial"/>
        <charset val="134"/>
      </rPr>
      <t>21136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</si>
  <si>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</si>
  <si>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</si>
  <si>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</si>
  <si>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</si>
  <si>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</si>
  <si>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</si>
  <si>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</si>
  <si>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</si>
  <si>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</si>
  <si>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</si>
  <si>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</si>
  <si>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</si>
  <si>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</si>
  <si>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</si>
  <si>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</si>
  <si>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</si>
  <si>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WU HUIMIN</t>
  </si>
  <si>
    <t>退房日周结</t>
  </si>
  <si>
    <t>1134.00</t>
  </si>
  <si>
    <t>RMB</t>
  </si>
  <si>
    <t>0</t>
  </si>
  <si>
    <t>0.00</t>
  </si>
  <si>
    <t>去哪儿直连</t>
  </si>
  <si>
    <t>2021-06-15 21:01:25</t>
  </si>
  <si>
    <t>汇智国际旅游发展有限公司</t>
  </si>
  <si>
    <t>直连</t>
  </si>
  <si>
    <t>迪拜河喜来登大酒店</t>
  </si>
  <si>
    <t>LIN JIAHAO</t>
  </si>
  <si>
    <t>4993.03</t>
  </si>
  <si>
    <t>2021-09-23 01:03:54</t>
  </si>
  <si>
    <t>洛杉矶柔似密费尔菲尔德酒店</t>
  </si>
  <si>
    <t>ZHANG ZHONG,ZHONG YUANPING</t>
  </si>
  <si>
    <t>712.00</t>
  </si>
  <si>
    <t>2021-09-23 12:08:05</t>
  </si>
  <si>
    <t>3399.00</t>
  </si>
  <si>
    <t>2021-09-25 11:34:37</t>
  </si>
  <si>
    <t>VONG WAPAN,PAI MEIFONG</t>
  </si>
  <si>
    <t>356.00</t>
  </si>
  <si>
    <t>2021-09-25 11:53:36</t>
  </si>
  <si>
    <t>SU YU,FU YING</t>
  </si>
  <si>
    <t>1707.00</t>
  </si>
  <si>
    <t>2021-09-26 15:46:39</t>
  </si>
  <si>
    <t>YI PING,YU YAN</t>
  </si>
  <si>
    <t>2542.00</t>
  </si>
  <si>
    <t>2021-09-27 01:30:47</t>
  </si>
  <si>
    <t>HU HAIBIN</t>
  </si>
  <si>
    <t>491.00</t>
  </si>
  <si>
    <t>2021-09-27 12:02:04</t>
  </si>
  <si>
    <t>SONG XIN</t>
  </si>
  <si>
    <t>432.00</t>
  </si>
  <si>
    <t>2021-09-27 17:59:40</t>
  </si>
  <si>
    <t>TSANG KINHUNG,LI DANNA</t>
  </si>
  <si>
    <t>1352.00</t>
  </si>
  <si>
    <t>2021-09-28 00:16:52</t>
  </si>
  <si>
    <t>华欣万豪度假酒店</t>
  </si>
  <si>
    <t>CHEN YISHAN</t>
  </si>
  <si>
    <t>2505.00</t>
  </si>
  <si>
    <t>2021-09-29 16:24:43</t>
  </si>
  <si>
    <t>525.00</t>
  </si>
  <si>
    <t>2021-09-30 09:30:56</t>
  </si>
  <si>
    <t>988.00</t>
  </si>
  <si>
    <t>2021-09-30 10:56:37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</si>
</sst>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32" borderId="1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88</v>
      </c>
      <c r="L3" s="7">
        <v>1</v>
      </c>
      <c r="M3" s="7">
        <v>3</v>
      </c>
      <c r="N3" s="7" t="s">
        <v>79</v>
      </c>
      <c r="O3" s="7" t="s">
        <v>80</v>
      </c>
      <c r="P3" s="7" t="s">
        <v>81</v>
      </c>
      <c r="Q3" s="7"/>
      <c r="R3" s="11" t="s">
        <v>82</v>
      </c>
      <c r="S3" s="12" t="s">
        <v>82</v>
      </c>
      <c r="T3" s="7" t="s">
        <v>89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84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90</v>
      </c>
      <c r="B4" s="6" t="s">
        <v>91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92</v>
      </c>
      <c r="H4" s="7" t="s">
        <v>93</v>
      </c>
      <c r="I4" s="7" t="s">
        <v>77</v>
      </c>
      <c r="J4" s="7" t="s">
        <v>2</v>
      </c>
      <c r="K4" s="7" t="s">
        <v>94</v>
      </c>
      <c r="L4" s="7">
        <v>1</v>
      </c>
      <c r="M4" s="7">
        <v>1</v>
      </c>
      <c r="N4" s="7" t="s">
        <v>95</v>
      </c>
      <c r="O4" s="7" t="s">
        <v>96</v>
      </c>
      <c r="P4" s="7" t="s">
        <v>97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96</v>
      </c>
      <c r="P5" s="7" t="s">
        <v>108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97</v>
      </c>
      <c r="O6" s="7" t="s">
        <v>97</v>
      </c>
      <c r="P6" s="7" t="s">
        <v>108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97</v>
      </c>
      <c r="O7" s="7" t="s">
        <v>97</v>
      </c>
      <c r="P7" s="7" t="s">
        <v>108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75</v>
      </c>
      <c r="H8" s="7" t="s">
        <v>76</v>
      </c>
      <c r="I8" s="7" t="s">
        <v>77</v>
      </c>
      <c r="J8" s="7" t="s">
        <v>2</v>
      </c>
      <c r="K8" s="7" t="s">
        <v>133</v>
      </c>
      <c r="L8" s="7">
        <v>1</v>
      </c>
      <c r="M8" s="7">
        <v>3</v>
      </c>
      <c r="N8" s="7" t="s">
        <v>134</v>
      </c>
      <c r="O8" s="7" t="s">
        <v>81</v>
      </c>
      <c r="P8" s="7" t="s">
        <v>135</v>
      </c>
      <c r="Q8" s="7"/>
      <c r="R8" s="11" t="s">
        <v>136</v>
      </c>
      <c r="S8" s="12" t="s">
        <v>136</v>
      </c>
      <c r="T8" s="7" t="s">
        <v>137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84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 t="s">
        <v>139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3</v>
      </c>
      <c r="N9" s="7" t="s">
        <v>96</v>
      </c>
      <c r="O9" s="7" t="s">
        <v>96</v>
      </c>
      <c r="P9" s="7" t="s">
        <v>143</v>
      </c>
      <c r="Q9" s="7"/>
      <c r="R9" s="11" t="s">
        <v>144</v>
      </c>
      <c r="S9" s="12" t="s">
        <v>19</v>
      </c>
      <c r="T9" s="7"/>
      <c r="U9" s="11" t="s">
        <v>19</v>
      </c>
      <c r="V9" s="11" t="s">
        <v>144</v>
      </c>
      <c r="W9" s="12" t="s">
        <v>145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75</v>
      </c>
      <c r="H10" s="7" t="s">
        <v>76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3</v>
      </c>
      <c r="N10" s="7" t="s">
        <v>134</v>
      </c>
      <c r="O10" s="7" t="s">
        <v>81</v>
      </c>
      <c r="P10" s="7" t="s">
        <v>135</v>
      </c>
      <c r="Q10" s="7"/>
      <c r="R10" s="11" t="s">
        <v>136</v>
      </c>
      <c r="S10" s="12" t="s">
        <v>136</v>
      </c>
      <c r="T10" s="7" t="s">
        <v>151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84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 t="s">
        <v>153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157</v>
      </c>
      <c r="O11" s="7" t="s">
        <v>108</v>
      </c>
      <c r="P11" s="7" t="s">
        <v>158</v>
      </c>
      <c r="Q11" s="7"/>
      <c r="R11" s="11" t="s">
        <v>159</v>
      </c>
      <c r="S11" s="12" t="s">
        <v>19</v>
      </c>
      <c r="T11" s="7"/>
      <c r="U11" s="11" t="s">
        <v>19</v>
      </c>
      <c r="V11" s="11" t="s">
        <v>159</v>
      </c>
      <c r="W11" s="12" t="s">
        <v>160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163</v>
      </c>
      <c r="B12" s="6" t="s">
        <v>164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124</v>
      </c>
      <c r="H12" s="7" t="s">
        <v>125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7</v>
      </c>
      <c r="N12" s="7" t="s">
        <v>95</v>
      </c>
      <c r="O12" s="7" t="s">
        <v>95</v>
      </c>
      <c r="P12" s="7" t="s">
        <v>158</v>
      </c>
      <c r="Q12" s="7"/>
      <c r="R12" s="11" t="s">
        <v>166</v>
      </c>
      <c r="S12" s="12" t="s">
        <v>19</v>
      </c>
      <c r="T12" s="7"/>
      <c r="U12" s="11" t="s">
        <v>19</v>
      </c>
      <c r="V12" s="11" t="s">
        <v>166</v>
      </c>
      <c r="W12" s="12" t="s">
        <v>167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 t="s">
        <v>171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124</v>
      </c>
      <c r="H13" s="7" t="s">
        <v>125</v>
      </c>
      <c r="I13" s="7" t="s">
        <v>77</v>
      </c>
      <c r="J13" s="7" t="s">
        <v>2</v>
      </c>
      <c r="K13" s="7" t="s">
        <v>126</v>
      </c>
      <c r="L13" s="7">
        <v>1</v>
      </c>
      <c r="M13" s="7">
        <v>1</v>
      </c>
      <c r="N13" s="7" t="s">
        <v>158</v>
      </c>
      <c r="O13" s="7" t="s">
        <v>158</v>
      </c>
      <c r="P13" s="7" t="s">
        <v>172</v>
      </c>
      <c r="Q13" s="7"/>
      <c r="R13" s="11" t="s">
        <v>173</v>
      </c>
      <c r="S13" s="12" t="s">
        <v>19</v>
      </c>
      <c r="T13" s="7"/>
      <c r="U13" s="11" t="s">
        <v>19</v>
      </c>
      <c r="V13" s="11" t="s">
        <v>173</v>
      </c>
      <c r="W13" s="12" t="s">
        <v>174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130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176</v>
      </c>
      <c r="B14" s="6" t="s">
        <v>177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92</v>
      </c>
      <c r="H14" s="7" t="s">
        <v>93</v>
      </c>
      <c r="I14" s="7" t="s">
        <v>77</v>
      </c>
      <c r="J14" s="7" t="s">
        <v>2</v>
      </c>
      <c r="K14" s="7" t="s">
        <v>94</v>
      </c>
      <c r="L14" s="7">
        <v>1</v>
      </c>
      <c r="M14" s="7">
        <v>4</v>
      </c>
      <c r="N14" s="7" t="s">
        <v>107</v>
      </c>
      <c r="O14" s="7" t="s">
        <v>97</v>
      </c>
      <c r="P14" s="7" t="s">
        <v>172</v>
      </c>
      <c r="Q14" s="7"/>
      <c r="R14" s="11" t="s">
        <v>178</v>
      </c>
      <c r="S14" s="12" t="s">
        <v>19</v>
      </c>
      <c r="T14" s="7"/>
      <c r="U14" s="11" t="s">
        <v>19</v>
      </c>
      <c r="V14" s="11" t="s">
        <v>178</v>
      </c>
      <c r="W14" s="12" t="s">
        <v>179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101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2</v>
      </c>
      <c r="N15" s="7" t="s">
        <v>97</v>
      </c>
      <c r="O15" s="7" t="s">
        <v>143</v>
      </c>
      <c r="P15" s="7" t="s">
        <v>172</v>
      </c>
      <c r="Q15" s="7"/>
      <c r="R15" s="11" t="s">
        <v>186</v>
      </c>
      <c r="S15" s="12" t="s">
        <v>19</v>
      </c>
      <c r="T15" s="7"/>
      <c r="U15" s="11" t="s">
        <v>19</v>
      </c>
      <c r="V15" s="11" t="s">
        <v>186</v>
      </c>
      <c r="W15" s="12" t="s">
        <v>187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190</v>
      </c>
      <c r="B16" s="6" t="s">
        <v>191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3</v>
      </c>
      <c r="N16" s="7" t="s">
        <v>143</v>
      </c>
      <c r="O16" s="7" t="s">
        <v>143</v>
      </c>
      <c r="P16" s="7" t="s">
        <v>80</v>
      </c>
      <c r="Q16" s="7"/>
      <c r="R16" s="11" t="s">
        <v>195</v>
      </c>
      <c r="S16" s="12" t="s">
        <v>19</v>
      </c>
      <c r="T16" s="7"/>
      <c r="U16" s="11" t="s">
        <v>19</v>
      </c>
      <c r="V16" s="11" t="s">
        <v>195</v>
      </c>
      <c r="W16" s="12" t="s">
        <v>196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199</v>
      </c>
      <c r="B17" s="6" t="s">
        <v>200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92</v>
      </c>
      <c r="H17" s="7" t="s">
        <v>201</v>
      </c>
      <c r="I17" s="7" t="s">
        <v>77</v>
      </c>
      <c r="J17" s="7" t="s">
        <v>2</v>
      </c>
      <c r="K17" s="7" t="s">
        <v>94</v>
      </c>
      <c r="L17" s="7">
        <v>1</v>
      </c>
      <c r="M17" s="7">
        <v>1</v>
      </c>
      <c r="N17" s="7" t="s">
        <v>158</v>
      </c>
      <c r="O17" s="7" t="s">
        <v>172</v>
      </c>
      <c r="P17" s="7" t="s">
        <v>80</v>
      </c>
      <c r="Q17" s="7"/>
      <c r="R17" s="11" t="s">
        <v>202</v>
      </c>
      <c r="S17" s="12" t="s">
        <v>19</v>
      </c>
      <c r="T17" s="7"/>
      <c r="U17" s="11" t="s">
        <v>19</v>
      </c>
      <c r="V17" s="11" t="s">
        <v>202</v>
      </c>
      <c r="W17" s="12" t="s">
        <v>203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101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205</v>
      </c>
      <c r="B18" s="6" t="s">
        <v>206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2</v>
      </c>
      <c r="N18" s="7" t="s">
        <v>210</v>
      </c>
      <c r="O18" s="7" t="s">
        <v>135</v>
      </c>
      <c r="P18" s="7" t="s">
        <v>211</v>
      </c>
      <c r="Q18" s="7"/>
      <c r="R18" s="11" t="s">
        <v>212</v>
      </c>
      <c r="S18" s="12" t="s">
        <v>212</v>
      </c>
      <c r="T18" s="7" t="s">
        <v>213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214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215</v>
      </c>
      <c r="B19" s="6" t="s">
        <v>216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2</v>
      </c>
      <c r="N19" s="7" t="s">
        <v>108</v>
      </c>
      <c r="O19" s="7" t="s">
        <v>172</v>
      </c>
      <c r="P19" s="7" t="s">
        <v>210</v>
      </c>
      <c r="Q19" s="7"/>
      <c r="R19" s="11" t="s">
        <v>220</v>
      </c>
      <c r="S19" s="12" t="s">
        <v>19</v>
      </c>
      <c r="T19" s="7"/>
      <c r="U19" s="11" t="s">
        <v>19</v>
      </c>
      <c r="V19" s="11" t="s">
        <v>220</v>
      </c>
      <c r="W19" s="12" t="s">
        <v>203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85</v>
      </c>
      <c r="AG19" t="s">
        <v>73</v>
      </c>
      <c r="AH19" t="s">
        <v>19</v>
      </c>
    </row>
    <row r="20" customHeight="1" spans="1:32">
      <c r="A20" s="10" t="s">
        <v>223</v>
      </c>
      <c r="B20" s="10"/>
      <c r="C20" s="10" t="s">
        <v>224</v>
      </c>
      <c r="D20" s="10"/>
      <c r="E20" s="10"/>
      <c r="F20" s="10"/>
      <c r="G20" s="10" t="s">
        <v>224</v>
      </c>
      <c r="H20" s="10" t="s">
        <v>224</v>
      </c>
      <c r="I20" s="10" t="s">
        <v>224</v>
      </c>
      <c r="J20" s="10" t="s">
        <v>224</v>
      </c>
      <c r="K20" s="10" t="s">
        <v>224</v>
      </c>
      <c r="L20" s="10" t="s">
        <v>224</v>
      </c>
      <c r="M20" s="10" t="s">
        <v>224</v>
      </c>
      <c r="N20" s="10" t="s">
        <v>224</v>
      </c>
      <c r="O20" s="10" t="s">
        <v>224</v>
      </c>
      <c r="P20" s="10" t="s">
        <v>224</v>
      </c>
      <c r="Q20" s="10"/>
      <c r="R20" s="13" t="s">
        <v>20</v>
      </c>
      <c r="S20" s="13" t="s">
        <v>21</v>
      </c>
      <c r="T20" s="10" t="s">
        <v>224</v>
      </c>
      <c r="U20" s="13"/>
      <c r="V20" s="13" t="s">
        <v>225</v>
      </c>
      <c r="W20" s="13" t="s">
        <v>22</v>
      </c>
      <c r="X20" s="13"/>
      <c r="Y20" s="13"/>
      <c r="Z20" s="13"/>
      <c r="AA20" s="10"/>
      <c r="AB20" s="13"/>
      <c r="AC20" s="10"/>
      <c r="AD20" s="10" t="s">
        <v>224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226</v>
      </c>
      <c r="B1" s="4" t="s">
        <v>227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228</v>
      </c>
      <c r="H1" s="4" t="s">
        <v>229</v>
      </c>
      <c r="I1" s="4" t="s">
        <v>13</v>
      </c>
      <c r="J1" s="4" t="s">
        <v>17</v>
      </c>
      <c r="K1" s="4" t="s">
        <v>18</v>
      </c>
      <c r="L1" s="9" t="s">
        <v>230</v>
      </c>
      <c r="M1" s="4" t="s">
        <v>231</v>
      </c>
      <c r="N1" s="4" t="s">
        <v>232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C32" sqref="C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234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hidden="1" customHeight="1" spans="1:9">
      <c r="A3" s="6" t="s">
        <v>86</v>
      </c>
      <c r="B3" s="7" t="s">
        <v>80</v>
      </c>
      <c r="C3" s="7" t="s">
        <v>81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9" si="0">D3-E3</f>
        <v>#N/A</v>
      </c>
      <c r="H3" t="e">
        <f t="shared" ref="H3:H19" si="1">$H$1&amp;F3</f>
        <v>#N/A</v>
      </c>
      <c r="I3" t="e">
        <f>VLOOKUP(A3,HOP!A:T,20,0)</f>
        <v>#N/A</v>
      </c>
    </row>
    <row r="4" ht="14.25" customHeight="1" spans="1:9">
      <c r="A4" s="6" t="s">
        <v>90</v>
      </c>
      <c r="B4" s="7" t="s">
        <v>96</v>
      </c>
      <c r="C4" s="7" t="s">
        <v>97</v>
      </c>
      <c r="D4" s="3">
        <v>712</v>
      </c>
      <c r="E4" t="str">
        <f>VLOOKUP(A4,HOP!A:L,12,0)</f>
        <v>712.00</v>
      </c>
      <c r="F4" t="str">
        <f>VLOOKUP(A4,HOP!A:C,3,0)</f>
        <v>2261980</v>
      </c>
      <c r="G4">
        <f t="shared" si="0"/>
        <v>0</v>
      </c>
      <c r="H4" t="str">
        <f t="shared" si="1"/>
        <v>，2261980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96</v>
      </c>
      <c r="C5" s="7" t="s">
        <v>108</v>
      </c>
      <c r="D5" s="3">
        <v>356</v>
      </c>
      <c r="E5" t="str">
        <f>VLOOKUP(A5,HOP!A:L,12,0)</f>
        <v>356.00</v>
      </c>
      <c r="F5" t="str">
        <f>VLOOKUP(A5,HOP!A:C,3,0)</f>
        <v>2264191</v>
      </c>
      <c r="G5">
        <f t="shared" si="0"/>
        <v>0</v>
      </c>
      <c r="H5" t="str">
        <f t="shared" si="1"/>
        <v>，2264191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97</v>
      </c>
      <c r="C6" s="7" t="s">
        <v>108</v>
      </c>
      <c r="D6" s="3">
        <v>491</v>
      </c>
      <c r="E6" t="str">
        <f>VLOOKUP(A6,HOP!A:L,12,0)</f>
        <v>491.00</v>
      </c>
      <c r="F6" t="str">
        <f>VLOOKUP(A6,HOP!A:C,3,0)</f>
        <v>2266248</v>
      </c>
      <c r="G6">
        <f t="shared" si="0"/>
        <v>0</v>
      </c>
      <c r="H6" t="str">
        <f t="shared" si="1"/>
        <v>，2266248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97</v>
      </c>
      <c r="C7" s="7" t="s">
        <v>108</v>
      </c>
      <c r="D7" s="3">
        <v>432</v>
      </c>
      <c r="E7" t="str">
        <f>VLOOKUP(A7,HOP!A:L,12,0)</f>
        <v>432.00</v>
      </c>
      <c r="F7" t="str">
        <f>VLOOKUP(A7,HOP!A:C,3,0)</f>
        <v>2266593</v>
      </c>
      <c r="G7">
        <f t="shared" si="0"/>
        <v>0</v>
      </c>
      <c r="H7" t="str">
        <f t="shared" si="1"/>
        <v>，2266593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81</v>
      </c>
      <c r="C8" s="7" t="s">
        <v>135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customHeight="1" spans="1:9">
      <c r="A9" s="6" t="s">
        <v>138</v>
      </c>
      <c r="B9" s="7" t="s">
        <v>96</v>
      </c>
      <c r="C9" s="7" t="s">
        <v>143</v>
      </c>
      <c r="D9" s="3">
        <v>1707</v>
      </c>
      <c r="E9" t="str">
        <f>VLOOKUP(A9,HOP!A:L,12,0)</f>
        <v>1707.00</v>
      </c>
      <c r="F9" t="str">
        <f>VLOOKUP(A9,HOP!A:C,3,0)</f>
        <v>2265397</v>
      </c>
      <c r="G9">
        <f t="shared" si="0"/>
        <v>0</v>
      </c>
      <c r="H9" t="str">
        <f t="shared" si="1"/>
        <v>，2265397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81</v>
      </c>
      <c r="C10" s="7" t="s">
        <v>135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152</v>
      </c>
      <c r="B11" s="7" t="s">
        <v>108</v>
      </c>
      <c r="C11" s="7" t="s">
        <v>158</v>
      </c>
      <c r="D11" s="3">
        <v>1134</v>
      </c>
      <c r="E11" t="str">
        <f>VLOOKUP(A11,HOP!A:L,12,0)</f>
        <v>1134.00</v>
      </c>
      <c r="F11" t="str">
        <f>VLOOKUP(A11,HOP!A:C,3,0)</f>
        <v>2158360</v>
      </c>
      <c r="G11">
        <f t="shared" si="0"/>
        <v>0</v>
      </c>
      <c r="H11" t="str">
        <f t="shared" si="1"/>
        <v>，2158360</v>
      </c>
      <c r="I11" t="str">
        <f>VLOOKUP(A11,HOP!A:T,20,0)</f>
        <v>直连</v>
      </c>
    </row>
    <row r="12" ht="14.25" customHeight="1" spans="1:9">
      <c r="A12" s="6" t="s">
        <v>163</v>
      </c>
      <c r="B12" s="7" t="s">
        <v>95</v>
      </c>
      <c r="C12" s="7" t="s">
        <v>158</v>
      </c>
      <c r="D12" s="3">
        <v>4993</v>
      </c>
      <c r="E12" t="str">
        <f>VLOOKUP(A12,HOP!A:L,12,0)</f>
        <v>4993.03</v>
      </c>
      <c r="F12" t="str">
        <f>VLOOKUP(A12,HOP!A:C,3,0)</f>
        <v>2261699</v>
      </c>
      <c r="G12">
        <f t="shared" si="0"/>
        <v>-0.0299999999997453</v>
      </c>
      <c r="H12" t="str">
        <f t="shared" si="1"/>
        <v>，2261699</v>
      </c>
      <c r="I12" t="str">
        <f>VLOOKUP(A12,HOP!A:T,20,0)</f>
        <v>直连</v>
      </c>
    </row>
    <row r="13" ht="14.25" customHeight="1" spans="1:9">
      <c r="A13" s="6" t="s">
        <v>170</v>
      </c>
      <c r="B13" s="7" t="s">
        <v>158</v>
      </c>
      <c r="C13" s="7" t="s">
        <v>172</v>
      </c>
      <c r="D13" s="3">
        <v>525</v>
      </c>
      <c r="E13" t="str">
        <f>VLOOKUP(A13,HOP!A:L,12,0)</f>
        <v>525.00</v>
      </c>
      <c r="F13" t="str">
        <f>VLOOKUP(A13,HOP!A:C,3,0)</f>
        <v>2269350</v>
      </c>
      <c r="G13">
        <f t="shared" si="0"/>
        <v>0</v>
      </c>
      <c r="H13" t="str">
        <f t="shared" si="1"/>
        <v>，2269350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97</v>
      </c>
      <c r="C14" s="7" t="s">
        <v>172</v>
      </c>
      <c r="D14" s="3">
        <v>3399</v>
      </c>
      <c r="E14" t="str">
        <f>VLOOKUP(A14,HOP!A:L,12,0)</f>
        <v>3399.00</v>
      </c>
      <c r="F14" t="str">
        <f>VLOOKUP(A14,HOP!A:C,3,0)</f>
        <v>2264177</v>
      </c>
      <c r="G14">
        <f t="shared" si="0"/>
        <v>0</v>
      </c>
      <c r="H14" t="str">
        <f t="shared" si="1"/>
        <v>，2264177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143</v>
      </c>
      <c r="C15" s="7" t="s">
        <v>172</v>
      </c>
      <c r="D15" s="3">
        <v>2542</v>
      </c>
      <c r="E15" t="str">
        <f>VLOOKUP(A15,HOP!A:L,12,0)</f>
        <v>2542.00</v>
      </c>
      <c r="F15" t="str">
        <f>VLOOKUP(A15,HOP!A:C,3,0)</f>
        <v>2265968</v>
      </c>
      <c r="G15">
        <f t="shared" si="0"/>
        <v>0</v>
      </c>
      <c r="H15" t="str">
        <f t="shared" si="1"/>
        <v>，2265968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143</v>
      </c>
      <c r="C16" s="7" t="s">
        <v>80</v>
      </c>
      <c r="D16" s="3">
        <v>2505</v>
      </c>
      <c r="E16" t="str">
        <f>VLOOKUP(A16,HOP!A:L,12,0)</f>
        <v>2505.00</v>
      </c>
      <c r="F16" t="str">
        <f>VLOOKUP(A16,HOP!A:C,3,0)</f>
        <v>2268788</v>
      </c>
      <c r="G16">
        <f t="shared" si="0"/>
        <v>0</v>
      </c>
      <c r="H16" t="str">
        <f t="shared" si="1"/>
        <v>，2268788</v>
      </c>
      <c r="I16" t="str">
        <f>VLOOKUP(A16,HOP!A:T,20,0)</f>
        <v>直连</v>
      </c>
    </row>
    <row r="17" ht="14.25" customHeight="1" spans="1:9">
      <c r="A17" s="6" t="s">
        <v>199</v>
      </c>
      <c r="B17" s="7" t="s">
        <v>172</v>
      </c>
      <c r="C17" s="7" t="s">
        <v>80</v>
      </c>
      <c r="D17" s="3">
        <v>988</v>
      </c>
      <c r="E17" t="str">
        <f>VLOOKUP(A17,HOP!A:L,12,0)</f>
        <v>988.00</v>
      </c>
      <c r="F17" t="str">
        <f>VLOOKUP(A17,HOP!A:C,3,0)</f>
        <v>2269398</v>
      </c>
      <c r="G17">
        <f t="shared" si="0"/>
        <v>0</v>
      </c>
      <c r="H17" t="str">
        <f t="shared" si="1"/>
        <v>，2269398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135</v>
      </c>
      <c r="C18" s="7" t="s">
        <v>211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VLOOKUP(A18,HOP!A:T,20,0)</f>
        <v>#N/A</v>
      </c>
    </row>
    <row r="19" ht="14.25" customHeight="1" spans="1:9">
      <c r="A19" s="6" t="s">
        <v>215</v>
      </c>
      <c r="B19" s="7" t="s">
        <v>172</v>
      </c>
      <c r="C19" s="7" t="s">
        <v>210</v>
      </c>
      <c r="D19" s="3">
        <v>1352</v>
      </c>
      <c r="E19" t="str">
        <f>VLOOKUP(A19,HOP!A:L,12,0)</f>
        <v>1352.00</v>
      </c>
      <c r="F19" t="str">
        <f>VLOOKUP(A19,HOP!A:C,3,0)</f>
        <v>2267148</v>
      </c>
      <c r="G19">
        <f t="shared" si="0"/>
        <v>0</v>
      </c>
      <c r="H19" t="str">
        <f t="shared" si="1"/>
        <v>，2267148</v>
      </c>
      <c r="I19" t="str">
        <f>VLOOKUP(A19,HOP!A:T,20,0)</f>
        <v>直连</v>
      </c>
    </row>
    <row r="21" spans="4:4">
      <c r="D21" s="3">
        <f>SUM(D2:D20)</f>
        <v>21136</v>
      </c>
    </row>
    <row r="22" ht="14.25" spans="4:4">
      <c r="D22" s="8" t="s">
        <v>23</v>
      </c>
    </row>
    <row r="24" spans="1:1">
      <c r="A24" t="s">
        <v>235</v>
      </c>
    </row>
    <row r="25" spans="1:1">
      <c r="A25" s="5" t="s">
        <v>236</v>
      </c>
    </row>
  </sheetData>
  <autoFilter ref="A1:I19">
    <filterColumn colId="3">
      <filters>
        <filter val="356.00"/>
        <filter val="432.00"/>
        <filter val="491.00"/>
        <filter val="525.00"/>
        <filter val="712.00"/>
        <filter val="988.00"/>
        <filter val="1,134.00"/>
        <filter val="1,352.00"/>
        <filter val="3,399.00"/>
        <filter val="2,505.00"/>
        <filter val="2,542.00"/>
        <filter val="1,707.00"/>
        <filter val="4,993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237</v>
      </c>
      <c r="B1" s="2" t="s">
        <v>238</v>
      </c>
      <c r="C1" s="2" t="s">
        <v>239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240</v>
      </c>
      <c r="I1" s="2" t="s">
        <v>241</v>
      </c>
      <c r="J1" s="2" t="s">
        <v>242</v>
      </c>
      <c r="K1" s="2" t="s">
        <v>243</v>
      </c>
      <c r="L1" s="2" t="s">
        <v>244</v>
      </c>
      <c r="M1" s="2" t="s">
        <v>245</v>
      </c>
      <c r="N1" s="2" t="s">
        <v>246</v>
      </c>
      <c r="O1" s="2" t="s">
        <v>247</v>
      </c>
      <c r="P1" s="2" t="s">
        <v>248</v>
      </c>
      <c r="Q1" s="2" t="s">
        <v>249</v>
      </c>
      <c r="R1" s="2" t="s">
        <v>250</v>
      </c>
      <c r="S1" s="2" t="s">
        <v>251</v>
      </c>
      <c r="T1" s="2" t="s">
        <v>252</v>
      </c>
    </row>
    <row r="2" s="1" customFormat="1" spans="1:20">
      <c r="A2" s="1" t="s">
        <v>152</v>
      </c>
      <c r="B2" s="1" t="s">
        <v>157</v>
      </c>
      <c r="C2" s="1" t="s">
        <v>153</v>
      </c>
      <c r="D2" s="1" t="s">
        <v>155</v>
      </c>
      <c r="E2" s="1" t="s">
        <v>253</v>
      </c>
      <c r="F2" s="1" t="s">
        <v>108</v>
      </c>
      <c r="G2" s="1" t="s">
        <v>158</v>
      </c>
      <c r="H2" s="1" t="s">
        <v>254</v>
      </c>
      <c r="I2" s="1" t="s">
        <v>255</v>
      </c>
      <c r="J2" s="1" t="s">
        <v>256</v>
      </c>
      <c r="K2" s="1" t="s">
        <v>255</v>
      </c>
      <c r="L2" s="1" t="s">
        <v>255</v>
      </c>
      <c r="M2" s="1" t="s">
        <v>257</v>
      </c>
      <c r="N2" s="1" t="s">
        <v>257</v>
      </c>
      <c r="O2" s="1" t="s">
        <v>258</v>
      </c>
      <c r="P2" s="1" t="s">
        <v>259</v>
      </c>
      <c r="Q2" s="1" t="s">
        <v>260</v>
      </c>
      <c r="R2" s="1" t="s">
        <v>73</v>
      </c>
      <c r="S2" s="1" t="s">
        <v>261</v>
      </c>
      <c r="T2" s="1" t="s">
        <v>262</v>
      </c>
    </row>
    <row r="3" s="1" customFormat="1" spans="1:20">
      <c r="A3" s="1" t="s">
        <v>163</v>
      </c>
      <c r="B3" s="1" t="s">
        <v>95</v>
      </c>
      <c r="C3" s="1" t="s">
        <v>164</v>
      </c>
      <c r="D3" s="1" t="s">
        <v>263</v>
      </c>
      <c r="E3" s="1" t="s">
        <v>264</v>
      </c>
      <c r="F3" s="1" t="s">
        <v>95</v>
      </c>
      <c r="G3" s="1" t="s">
        <v>158</v>
      </c>
      <c r="H3" s="1" t="s">
        <v>254</v>
      </c>
      <c r="I3" s="1" t="s">
        <v>265</v>
      </c>
      <c r="J3" s="1" t="s">
        <v>256</v>
      </c>
      <c r="K3" s="1" t="s">
        <v>265</v>
      </c>
      <c r="L3" s="1" t="s">
        <v>265</v>
      </c>
      <c r="M3" s="1" t="s">
        <v>257</v>
      </c>
      <c r="N3" s="1" t="s">
        <v>257</v>
      </c>
      <c r="O3" s="1" t="s">
        <v>258</v>
      </c>
      <c r="P3" s="1" t="s">
        <v>259</v>
      </c>
      <c r="Q3" s="1" t="s">
        <v>266</v>
      </c>
      <c r="R3" s="1" t="s">
        <v>73</v>
      </c>
      <c r="S3" s="1" t="s">
        <v>261</v>
      </c>
      <c r="T3" s="1" t="s">
        <v>262</v>
      </c>
    </row>
    <row r="4" s="1" customFormat="1" spans="1:20">
      <c r="A4" s="1" t="s">
        <v>90</v>
      </c>
      <c r="B4" s="1" t="s">
        <v>95</v>
      </c>
      <c r="C4" s="1" t="s">
        <v>91</v>
      </c>
      <c r="D4" s="1" t="s">
        <v>267</v>
      </c>
      <c r="E4" s="1" t="s">
        <v>268</v>
      </c>
      <c r="F4" s="1" t="s">
        <v>96</v>
      </c>
      <c r="G4" s="1" t="s">
        <v>97</v>
      </c>
      <c r="H4" s="1" t="s">
        <v>254</v>
      </c>
      <c r="I4" s="1" t="s">
        <v>269</v>
      </c>
      <c r="J4" s="1" t="s">
        <v>256</v>
      </c>
      <c r="K4" s="1" t="s">
        <v>269</v>
      </c>
      <c r="L4" s="1" t="s">
        <v>269</v>
      </c>
      <c r="M4" s="1" t="s">
        <v>257</v>
      </c>
      <c r="N4" s="1" t="s">
        <v>257</v>
      </c>
      <c r="O4" s="1" t="s">
        <v>258</v>
      </c>
      <c r="P4" s="1" t="s">
        <v>259</v>
      </c>
      <c r="Q4" s="1" t="s">
        <v>270</v>
      </c>
      <c r="R4" s="1" t="s">
        <v>73</v>
      </c>
      <c r="S4" s="1" t="s">
        <v>261</v>
      </c>
      <c r="T4" s="1" t="s">
        <v>262</v>
      </c>
    </row>
    <row r="5" s="1" customFormat="1" spans="1:20">
      <c r="A5" s="1" t="s">
        <v>176</v>
      </c>
      <c r="B5" s="1" t="s">
        <v>107</v>
      </c>
      <c r="C5" s="1" t="s">
        <v>177</v>
      </c>
      <c r="D5" s="1" t="s">
        <v>267</v>
      </c>
      <c r="E5" s="1" t="s">
        <v>268</v>
      </c>
      <c r="F5" s="1" t="s">
        <v>97</v>
      </c>
      <c r="G5" s="1" t="s">
        <v>172</v>
      </c>
      <c r="H5" s="1" t="s">
        <v>254</v>
      </c>
      <c r="I5" s="1" t="s">
        <v>271</v>
      </c>
      <c r="J5" s="1" t="s">
        <v>256</v>
      </c>
      <c r="K5" s="1" t="s">
        <v>271</v>
      </c>
      <c r="L5" s="1" t="s">
        <v>271</v>
      </c>
      <c r="M5" s="1" t="s">
        <v>257</v>
      </c>
      <c r="N5" s="1" t="s">
        <v>257</v>
      </c>
      <c r="O5" s="1" t="s">
        <v>258</v>
      </c>
      <c r="P5" s="1" t="s">
        <v>259</v>
      </c>
      <c r="Q5" s="1" t="s">
        <v>272</v>
      </c>
      <c r="R5" s="1" t="s">
        <v>73</v>
      </c>
      <c r="S5" s="1" t="s">
        <v>261</v>
      </c>
      <c r="T5" s="1" t="s">
        <v>262</v>
      </c>
    </row>
    <row r="6" s="1" customFormat="1" spans="1:20">
      <c r="A6" s="1" t="s">
        <v>102</v>
      </c>
      <c r="B6" s="1" t="s">
        <v>107</v>
      </c>
      <c r="C6" s="1" t="s">
        <v>103</v>
      </c>
      <c r="D6" s="1" t="s">
        <v>105</v>
      </c>
      <c r="E6" s="1" t="s">
        <v>273</v>
      </c>
      <c r="F6" s="1" t="s">
        <v>96</v>
      </c>
      <c r="G6" s="1" t="s">
        <v>108</v>
      </c>
      <c r="H6" s="1" t="s">
        <v>254</v>
      </c>
      <c r="I6" s="1" t="s">
        <v>274</v>
      </c>
      <c r="J6" s="1" t="s">
        <v>256</v>
      </c>
      <c r="K6" s="1" t="s">
        <v>274</v>
      </c>
      <c r="L6" s="1" t="s">
        <v>274</v>
      </c>
      <c r="M6" s="1" t="s">
        <v>257</v>
      </c>
      <c r="N6" s="1" t="s">
        <v>257</v>
      </c>
      <c r="O6" s="1" t="s">
        <v>258</v>
      </c>
      <c r="P6" s="1" t="s">
        <v>259</v>
      </c>
      <c r="Q6" s="1" t="s">
        <v>275</v>
      </c>
      <c r="R6" s="1" t="s">
        <v>73</v>
      </c>
      <c r="S6" s="1" t="s">
        <v>261</v>
      </c>
      <c r="T6" s="1" t="s">
        <v>262</v>
      </c>
    </row>
    <row r="7" s="1" customFormat="1" spans="1:20">
      <c r="A7" s="1" t="s">
        <v>138</v>
      </c>
      <c r="B7" s="1" t="s">
        <v>96</v>
      </c>
      <c r="C7" s="1" t="s">
        <v>139</v>
      </c>
      <c r="D7" s="1" t="s">
        <v>141</v>
      </c>
      <c r="E7" s="1" t="s">
        <v>276</v>
      </c>
      <c r="F7" s="1" t="s">
        <v>96</v>
      </c>
      <c r="G7" s="1" t="s">
        <v>143</v>
      </c>
      <c r="H7" s="1" t="s">
        <v>254</v>
      </c>
      <c r="I7" s="1" t="s">
        <v>277</v>
      </c>
      <c r="J7" s="1" t="s">
        <v>256</v>
      </c>
      <c r="K7" s="1" t="s">
        <v>277</v>
      </c>
      <c r="L7" s="1" t="s">
        <v>277</v>
      </c>
      <c r="M7" s="1" t="s">
        <v>257</v>
      </c>
      <c r="N7" s="1" t="s">
        <v>257</v>
      </c>
      <c r="O7" s="1" t="s">
        <v>258</v>
      </c>
      <c r="P7" s="1" t="s">
        <v>259</v>
      </c>
      <c r="Q7" s="1" t="s">
        <v>278</v>
      </c>
      <c r="R7" s="1" t="s">
        <v>73</v>
      </c>
      <c r="S7" s="1" t="s">
        <v>261</v>
      </c>
      <c r="T7" s="1" t="s">
        <v>262</v>
      </c>
    </row>
    <row r="8" s="1" customFormat="1" spans="1:20">
      <c r="A8" s="1" t="s">
        <v>181</v>
      </c>
      <c r="B8" s="1" t="s">
        <v>97</v>
      </c>
      <c r="C8" s="1" t="s">
        <v>182</v>
      </c>
      <c r="D8" s="1" t="s">
        <v>184</v>
      </c>
      <c r="E8" s="1" t="s">
        <v>279</v>
      </c>
      <c r="F8" s="1" t="s">
        <v>143</v>
      </c>
      <c r="G8" s="1" t="s">
        <v>172</v>
      </c>
      <c r="H8" s="1" t="s">
        <v>254</v>
      </c>
      <c r="I8" s="1" t="s">
        <v>280</v>
      </c>
      <c r="J8" s="1" t="s">
        <v>256</v>
      </c>
      <c r="K8" s="1" t="s">
        <v>280</v>
      </c>
      <c r="L8" s="1" t="s">
        <v>280</v>
      </c>
      <c r="M8" s="1" t="s">
        <v>257</v>
      </c>
      <c r="N8" s="1" t="s">
        <v>257</v>
      </c>
      <c r="O8" s="1" t="s">
        <v>258</v>
      </c>
      <c r="P8" s="1" t="s">
        <v>259</v>
      </c>
      <c r="Q8" s="1" t="s">
        <v>281</v>
      </c>
      <c r="R8" s="1" t="s">
        <v>73</v>
      </c>
      <c r="S8" s="1" t="s">
        <v>261</v>
      </c>
      <c r="T8" s="1" t="s">
        <v>262</v>
      </c>
    </row>
    <row r="9" s="1" customFormat="1" spans="1:20">
      <c r="A9" s="1" t="s">
        <v>113</v>
      </c>
      <c r="B9" s="1" t="s">
        <v>97</v>
      </c>
      <c r="C9" s="1" t="s">
        <v>114</v>
      </c>
      <c r="D9" s="1" t="s">
        <v>116</v>
      </c>
      <c r="E9" s="1" t="s">
        <v>282</v>
      </c>
      <c r="F9" s="1" t="s">
        <v>97</v>
      </c>
      <c r="G9" s="1" t="s">
        <v>108</v>
      </c>
      <c r="H9" s="1" t="s">
        <v>254</v>
      </c>
      <c r="I9" s="1" t="s">
        <v>283</v>
      </c>
      <c r="J9" s="1" t="s">
        <v>256</v>
      </c>
      <c r="K9" s="1" t="s">
        <v>283</v>
      </c>
      <c r="L9" s="1" t="s">
        <v>283</v>
      </c>
      <c r="M9" s="1" t="s">
        <v>257</v>
      </c>
      <c r="N9" s="1" t="s">
        <v>257</v>
      </c>
      <c r="O9" s="1" t="s">
        <v>258</v>
      </c>
      <c r="P9" s="1" t="s">
        <v>259</v>
      </c>
      <c r="Q9" s="1" t="s">
        <v>284</v>
      </c>
      <c r="R9" s="1" t="s">
        <v>73</v>
      </c>
      <c r="S9" s="1" t="s">
        <v>261</v>
      </c>
      <c r="T9" s="1" t="s">
        <v>262</v>
      </c>
    </row>
    <row r="10" s="1" customFormat="1" spans="1:20">
      <c r="A10" s="1" t="s">
        <v>122</v>
      </c>
      <c r="B10" s="1" t="s">
        <v>97</v>
      </c>
      <c r="C10" s="1" t="s">
        <v>123</v>
      </c>
      <c r="D10" s="1" t="s">
        <v>263</v>
      </c>
      <c r="E10" s="1" t="s">
        <v>285</v>
      </c>
      <c r="F10" s="1" t="s">
        <v>97</v>
      </c>
      <c r="G10" s="1" t="s">
        <v>108</v>
      </c>
      <c r="H10" s="1" t="s">
        <v>254</v>
      </c>
      <c r="I10" s="1" t="s">
        <v>286</v>
      </c>
      <c r="J10" s="1" t="s">
        <v>256</v>
      </c>
      <c r="K10" s="1" t="s">
        <v>286</v>
      </c>
      <c r="L10" s="1" t="s">
        <v>286</v>
      </c>
      <c r="M10" s="1" t="s">
        <v>257</v>
      </c>
      <c r="N10" s="1" t="s">
        <v>257</v>
      </c>
      <c r="O10" s="1" t="s">
        <v>258</v>
      </c>
      <c r="P10" s="1" t="s">
        <v>259</v>
      </c>
      <c r="Q10" s="1" t="s">
        <v>287</v>
      </c>
      <c r="R10" s="1" t="s">
        <v>73</v>
      </c>
      <c r="S10" s="1" t="s">
        <v>261</v>
      </c>
      <c r="T10" s="1" t="s">
        <v>262</v>
      </c>
    </row>
    <row r="11" s="1" customFormat="1" spans="1:20">
      <c r="A11" s="1" t="s">
        <v>215</v>
      </c>
      <c r="B11" s="1" t="s">
        <v>108</v>
      </c>
      <c r="C11" s="1" t="s">
        <v>216</v>
      </c>
      <c r="D11" s="1" t="s">
        <v>218</v>
      </c>
      <c r="E11" s="1" t="s">
        <v>288</v>
      </c>
      <c r="F11" s="1" t="s">
        <v>172</v>
      </c>
      <c r="G11" s="1" t="s">
        <v>210</v>
      </c>
      <c r="H11" s="1" t="s">
        <v>254</v>
      </c>
      <c r="I11" s="1" t="s">
        <v>289</v>
      </c>
      <c r="J11" s="1" t="s">
        <v>256</v>
      </c>
      <c r="K11" s="1" t="s">
        <v>289</v>
      </c>
      <c r="L11" s="1" t="s">
        <v>289</v>
      </c>
      <c r="M11" s="1" t="s">
        <v>257</v>
      </c>
      <c r="N11" s="1" t="s">
        <v>257</v>
      </c>
      <c r="O11" s="1" t="s">
        <v>258</v>
      </c>
      <c r="P11" s="1" t="s">
        <v>259</v>
      </c>
      <c r="Q11" s="1" t="s">
        <v>290</v>
      </c>
      <c r="R11" s="1" t="s">
        <v>73</v>
      </c>
      <c r="S11" s="1" t="s">
        <v>261</v>
      </c>
      <c r="T11" s="1" t="s">
        <v>262</v>
      </c>
    </row>
    <row r="12" s="1" customFormat="1" spans="1:20">
      <c r="A12" s="1" t="s">
        <v>190</v>
      </c>
      <c r="B12" s="1" t="s">
        <v>143</v>
      </c>
      <c r="C12" s="1" t="s">
        <v>191</v>
      </c>
      <c r="D12" s="1" t="s">
        <v>291</v>
      </c>
      <c r="E12" s="1" t="s">
        <v>292</v>
      </c>
      <c r="F12" s="1" t="s">
        <v>143</v>
      </c>
      <c r="G12" s="1" t="s">
        <v>80</v>
      </c>
      <c r="H12" s="1" t="s">
        <v>254</v>
      </c>
      <c r="I12" s="1" t="s">
        <v>293</v>
      </c>
      <c r="J12" s="1" t="s">
        <v>256</v>
      </c>
      <c r="K12" s="1" t="s">
        <v>293</v>
      </c>
      <c r="L12" s="1" t="s">
        <v>293</v>
      </c>
      <c r="M12" s="1" t="s">
        <v>257</v>
      </c>
      <c r="N12" s="1" t="s">
        <v>257</v>
      </c>
      <c r="O12" s="1" t="s">
        <v>258</v>
      </c>
      <c r="P12" s="1" t="s">
        <v>259</v>
      </c>
      <c r="Q12" s="1" t="s">
        <v>294</v>
      </c>
      <c r="R12" s="1" t="s">
        <v>73</v>
      </c>
      <c r="S12" s="1" t="s">
        <v>261</v>
      </c>
      <c r="T12" s="1" t="s">
        <v>262</v>
      </c>
    </row>
    <row r="13" s="1" customFormat="1" spans="1:20">
      <c r="A13" s="1" t="s">
        <v>170</v>
      </c>
      <c r="B13" s="1" t="s">
        <v>158</v>
      </c>
      <c r="C13" s="1" t="s">
        <v>171</v>
      </c>
      <c r="D13" s="1" t="s">
        <v>263</v>
      </c>
      <c r="E13" s="1" t="s">
        <v>285</v>
      </c>
      <c r="F13" s="1" t="s">
        <v>158</v>
      </c>
      <c r="G13" s="1" t="s">
        <v>172</v>
      </c>
      <c r="H13" s="1" t="s">
        <v>254</v>
      </c>
      <c r="I13" s="1" t="s">
        <v>295</v>
      </c>
      <c r="J13" s="1" t="s">
        <v>256</v>
      </c>
      <c r="K13" s="1" t="s">
        <v>295</v>
      </c>
      <c r="L13" s="1" t="s">
        <v>295</v>
      </c>
      <c r="M13" s="1" t="s">
        <v>257</v>
      </c>
      <c r="N13" s="1" t="s">
        <v>257</v>
      </c>
      <c r="O13" s="1" t="s">
        <v>258</v>
      </c>
      <c r="P13" s="1" t="s">
        <v>259</v>
      </c>
      <c r="Q13" s="1" t="s">
        <v>296</v>
      </c>
      <c r="R13" s="1" t="s">
        <v>73</v>
      </c>
      <c r="S13" s="1" t="s">
        <v>261</v>
      </c>
      <c r="T13" s="1" t="s">
        <v>262</v>
      </c>
    </row>
    <row r="14" s="1" customFormat="1" spans="1:20">
      <c r="A14" s="1" t="s">
        <v>199</v>
      </c>
      <c r="B14" s="1" t="s">
        <v>158</v>
      </c>
      <c r="C14" s="1" t="s">
        <v>200</v>
      </c>
      <c r="D14" s="1" t="s">
        <v>267</v>
      </c>
      <c r="E14" s="1" t="s">
        <v>268</v>
      </c>
      <c r="F14" s="1" t="s">
        <v>172</v>
      </c>
      <c r="G14" s="1" t="s">
        <v>80</v>
      </c>
      <c r="H14" s="1" t="s">
        <v>254</v>
      </c>
      <c r="I14" s="1" t="s">
        <v>297</v>
      </c>
      <c r="J14" s="1" t="s">
        <v>256</v>
      </c>
      <c r="K14" s="1" t="s">
        <v>297</v>
      </c>
      <c r="L14" s="1" t="s">
        <v>297</v>
      </c>
      <c r="M14" s="1" t="s">
        <v>257</v>
      </c>
      <c r="N14" s="1" t="s">
        <v>257</v>
      </c>
      <c r="O14" s="1" t="s">
        <v>258</v>
      </c>
      <c r="P14" s="1" t="s">
        <v>259</v>
      </c>
      <c r="Q14" s="1" t="s">
        <v>298</v>
      </c>
      <c r="R14" s="1" t="s">
        <v>73</v>
      </c>
      <c r="S14" s="1" t="s">
        <v>261</v>
      </c>
      <c r="T14" s="1" t="s">
        <v>262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887AD665CF5946429AEA5A46EDC28D1D</vt:lpwstr>
  </property>
</Properties>
</file>