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对账!$A$1:$J$51</definedName>
  </definedNames>
  <calcPr calcId="144525" concurrentCalc="0"/>
</workbook>
</file>

<file path=xl/sharedStrings.xml><?xml version="1.0" encoding="utf-8"?>
<sst xmlns="http://schemas.openxmlformats.org/spreadsheetml/2006/main" count="1919" uniqueCount="376">
  <si>
    <t>同程旅行对账单
(账期：20210927-20211003)</t>
  </si>
  <si>
    <t>应付房费总金额</t>
  </si>
  <si>
    <t>应付罚金总金额</t>
  </si>
  <si>
    <t>调整项</t>
  </si>
  <si>
    <t>币种</t>
  </si>
  <si>
    <t>应付合计</t>
  </si>
  <si>
    <t>36907.80</t>
  </si>
  <si>
    <t>0.00</t>
  </si>
  <si>
    <t>CNY</t>
  </si>
  <si>
    <t>张家界京武铂尔曼酒店</t>
  </si>
  <si>
    <t/>
  </si>
  <si>
    <t>小计:9495.00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</si>
  <si>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</si>
  <si>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</si>
  <si>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</si>
  <si>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</si>
  <si>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</si>
  <si>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</si>
  <si>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</si>
  <si>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</si>
  <si>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</si>
  <si>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</si>
  <si>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1166246848</t>
  </si>
  <si>
    <t>冯年</t>
  </si>
  <si>
    <t>高级双床房</t>
  </si>
  <si>
    <t>2021/09/28</t>
  </si>
  <si>
    <t>2021/09/29</t>
  </si>
  <si>
    <t>1.00</t>
  </si>
  <si>
    <t>433.00</t>
  </si>
  <si>
    <t>1168501300</t>
  </si>
  <si>
    <t>吴安智</t>
  </si>
  <si>
    <t>2021/09/30</t>
  </si>
  <si>
    <t>2021/10/01</t>
  </si>
  <si>
    <t>422.00</t>
  </si>
  <si>
    <t>1169819342</t>
  </si>
  <si>
    <t>晏琳</t>
  </si>
  <si>
    <t>2021/10/02</t>
  </si>
  <si>
    <t>2021/10/03</t>
  </si>
  <si>
    <t>540.00</t>
  </si>
  <si>
    <t>1170183188</t>
  </si>
  <si>
    <t>高明</t>
  </si>
  <si>
    <t>陈永康</t>
  </si>
  <si>
    <t>1170202129</t>
  </si>
  <si>
    <t>张胜林</t>
  </si>
  <si>
    <t>1170243084</t>
  </si>
  <si>
    <t>陈功</t>
  </si>
  <si>
    <t>1170250619</t>
  </si>
  <si>
    <t>吴细刚</t>
  </si>
  <si>
    <t>1170284305</t>
  </si>
  <si>
    <t>陈业荣</t>
  </si>
  <si>
    <t>1170490374</t>
  </si>
  <si>
    <t>许彪</t>
  </si>
  <si>
    <t>1170495772</t>
  </si>
  <si>
    <t>黄尚锋</t>
  </si>
  <si>
    <t>1170850482</t>
  </si>
  <si>
    <t>李晖</t>
  </si>
  <si>
    <t>1170874572</t>
  </si>
  <si>
    <t>陈建勇</t>
  </si>
  <si>
    <t>1170876138</t>
  </si>
  <si>
    <t>梁媛</t>
  </si>
  <si>
    <t>1171141293</t>
  </si>
  <si>
    <t>屈艺文</t>
  </si>
  <si>
    <t>寻源</t>
  </si>
  <si>
    <t>易江南</t>
  </si>
  <si>
    <t>英德璞驿酒店</t>
  </si>
  <si>
    <t>小计:3740.00</t>
  </si>
  <si>
    <t>1158541862</t>
  </si>
  <si>
    <t>董兆强</t>
  </si>
  <si>
    <t>峰云亲子套房A</t>
  </si>
  <si>
    <t>1870.00</t>
  </si>
  <si>
    <t>董兆键</t>
  </si>
  <si>
    <t>安顺豪生温泉度假酒店</t>
  </si>
  <si>
    <t>小计:394.00</t>
  </si>
  <si>
    <t>1164288826</t>
  </si>
  <si>
    <t>1163825</t>
  </si>
  <si>
    <t>陈兴林</t>
  </si>
  <si>
    <t>轻奢大床房</t>
  </si>
  <si>
    <t>2021/09/26</t>
  </si>
  <si>
    <t>2021/09/27</t>
  </si>
  <si>
    <t>394.00</t>
  </si>
  <si>
    <t>贵阳溪山里酒店</t>
  </si>
  <si>
    <t>小计:1952.00</t>
  </si>
  <si>
    <t>1165332182</t>
  </si>
  <si>
    <t>李玥潼</t>
  </si>
  <si>
    <t>高级精致房</t>
  </si>
  <si>
    <t>1165440765</t>
  </si>
  <si>
    <t>吴国芝</t>
  </si>
  <si>
    <t>豪华大床房</t>
  </si>
  <si>
    <t>642.00</t>
  </si>
  <si>
    <t>1166494771</t>
  </si>
  <si>
    <t>史振华</t>
  </si>
  <si>
    <t>高级大床房</t>
  </si>
  <si>
    <t>457.00</t>
  </si>
  <si>
    <t>1171540849</t>
  </si>
  <si>
    <t>罗真明</t>
  </si>
  <si>
    <t>431.00</t>
  </si>
  <si>
    <t>英德浈阳峡醴泉度假酒店</t>
  </si>
  <si>
    <t>小计:2146.00</t>
  </si>
  <si>
    <t>1167338317</t>
  </si>
  <si>
    <t>曾德叨</t>
  </si>
  <si>
    <t>江景大床房</t>
  </si>
  <si>
    <t>398.00</t>
  </si>
  <si>
    <t>1171095065</t>
  </si>
  <si>
    <t>99912</t>
  </si>
  <si>
    <t>霍颖仪</t>
  </si>
  <si>
    <t>江景豪华家庭套房</t>
  </si>
  <si>
    <t>1748.00</t>
  </si>
  <si>
    <t>广州圣合骐酒店</t>
  </si>
  <si>
    <t>小计:92.80</t>
  </si>
  <si>
    <t>1164328308</t>
  </si>
  <si>
    <t>廖继南</t>
  </si>
  <si>
    <t>商务大床房</t>
  </si>
  <si>
    <t>92.80</t>
  </si>
  <si>
    <t>广州白云宾馆</t>
  </si>
  <si>
    <t>小计:5588.00</t>
  </si>
  <si>
    <t>1163992042</t>
  </si>
  <si>
    <t>F21i260148</t>
  </si>
  <si>
    <t>钟华杰</t>
  </si>
  <si>
    <t>560.00</t>
  </si>
  <si>
    <t>1166537146</t>
  </si>
  <si>
    <t>周中海</t>
  </si>
  <si>
    <t>1169746607</t>
  </si>
  <si>
    <t>F21J010088</t>
  </si>
  <si>
    <t>杨雪云</t>
  </si>
  <si>
    <t>豪华双床房</t>
  </si>
  <si>
    <t>558.00</t>
  </si>
  <si>
    <t>1169031946</t>
  </si>
  <si>
    <t>田帆</t>
  </si>
  <si>
    <t>2.00</t>
  </si>
  <si>
    <t>1116.00</t>
  </si>
  <si>
    <t>1169806127</t>
  </si>
  <si>
    <t>F21J010138</t>
  </si>
  <si>
    <t>张改河</t>
  </si>
  <si>
    <t>1170324123</t>
  </si>
  <si>
    <t>熊淳</t>
  </si>
  <si>
    <t>559.00</t>
  </si>
  <si>
    <t>1171034288</t>
  </si>
  <si>
    <t>黎浩</t>
  </si>
  <si>
    <t>1171105938</t>
  </si>
  <si>
    <t>F21J020147</t>
  </si>
  <si>
    <t>江庆均</t>
  </si>
  <si>
    <t>1171111494</t>
  </si>
  <si>
    <t>F21J020167</t>
  </si>
  <si>
    <t>徐璎悦</t>
  </si>
  <si>
    <t>维也纳国际酒店(肇庆七星岩星湖景区店)</t>
  </si>
  <si>
    <t>小计:276.00</t>
  </si>
  <si>
    <t>1164047685</t>
  </si>
  <si>
    <t>黄思敏</t>
  </si>
  <si>
    <t>山景大床房</t>
  </si>
  <si>
    <t>276.00</t>
  </si>
  <si>
    <t>英德徐家庄旅游度假村</t>
  </si>
  <si>
    <t>小计:595.00</t>
  </si>
  <si>
    <t>1169645200</t>
  </si>
  <si>
    <t>21102947</t>
  </si>
  <si>
    <t>邓晓虹</t>
  </si>
  <si>
    <t>绣山居双人木屋</t>
  </si>
  <si>
    <t>595.00</t>
  </si>
  <si>
    <t>仰云三生纪公寓(广州动物园黄花岗地铁站店)</t>
  </si>
  <si>
    <t>小计:200.00</t>
  </si>
  <si>
    <t>1160503187</t>
  </si>
  <si>
    <t>王丽</t>
  </si>
  <si>
    <t>经典雅逸大床房</t>
  </si>
  <si>
    <t>200.00</t>
  </si>
  <si>
    <t>椰风金隆酒店(琼海银海路旗舰店)</t>
  </si>
  <si>
    <t>小计:470.00</t>
  </si>
  <si>
    <t>1166610655</t>
  </si>
  <si>
    <t>梁汀</t>
  </si>
  <si>
    <t>235.00</t>
  </si>
  <si>
    <t>1166611112</t>
  </si>
  <si>
    <t>佛山碧桂园度假村</t>
  </si>
  <si>
    <t>小计:4226.00</t>
  </si>
  <si>
    <t>1168784284</t>
  </si>
  <si>
    <t>R00800010000052934</t>
  </si>
  <si>
    <t>邓伟粦</t>
  </si>
  <si>
    <t>喜悦 ·园林双床房</t>
  </si>
  <si>
    <t>430.00</t>
  </si>
  <si>
    <t>1168818555</t>
  </si>
  <si>
    <t>R00800010000052946</t>
  </si>
  <si>
    <t>吴钰婷</t>
  </si>
  <si>
    <t>喜悦· 花园双床房</t>
  </si>
  <si>
    <t>1169698035</t>
  </si>
  <si>
    <t>R0053001</t>
  </si>
  <si>
    <t>黄品柱</t>
  </si>
  <si>
    <t>487.00</t>
  </si>
  <si>
    <t>1169788171</t>
  </si>
  <si>
    <t>R00800010000053019</t>
  </si>
  <si>
    <t>钟承坚</t>
  </si>
  <si>
    <t>1170129876</t>
  </si>
  <si>
    <t>R00800010000053056</t>
  </si>
  <si>
    <t>吕星宏</t>
  </si>
  <si>
    <t>尚雅· 商务双床房</t>
  </si>
  <si>
    <t>598.00</t>
  </si>
  <si>
    <t>吕洪亮</t>
  </si>
  <si>
    <t>蔡伦辉</t>
  </si>
  <si>
    <t>1170404419</t>
  </si>
  <si>
    <t>徐艳</t>
  </si>
  <si>
    <t>英德石头酒店</t>
  </si>
  <si>
    <t>小计:3237.00</t>
  </si>
  <si>
    <t>1168453912</t>
  </si>
  <si>
    <t>李启坛</t>
  </si>
  <si>
    <t>湖景大床房</t>
  </si>
  <si>
    <t>221.00</t>
  </si>
  <si>
    <t>1169987959</t>
  </si>
  <si>
    <t>危燕云</t>
  </si>
  <si>
    <t>园景双人房</t>
  </si>
  <si>
    <t>328.00</t>
  </si>
  <si>
    <t>梁国钱</t>
  </si>
  <si>
    <t>1159764901</t>
  </si>
  <si>
    <t>胡长青</t>
  </si>
  <si>
    <t>独栋私家泡池双床房</t>
  </si>
  <si>
    <t>1572.00</t>
  </si>
  <si>
    <t>1169899623</t>
  </si>
  <si>
    <t>邬结莹</t>
  </si>
  <si>
    <t>788.00</t>
  </si>
  <si>
    <t>东莞迎宾馆</t>
  </si>
  <si>
    <t>小计:2656.00</t>
  </si>
  <si>
    <t>1155696222</t>
  </si>
  <si>
    <t>章赛</t>
  </si>
  <si>
    <t>664.00</t>
  </si>
  <si>
    <t>章树明</t>
  </si>
  <si>
    <t>章蕾</t>
  </si>
  <si>
    <t>章宬</t>
  </si>
  <si>
    <t>信宜莲花湖温德姆酒店</t>
  </si>
  <si>
    <t>小计:1840.00</t>
  </si>
  <si>
    <t>1162500095</t>
  </si>
  <si>
    <t>2109250004</t>
  </si>
  <si>
    <t>金慧</t>
  </si>
  <si>
    <t>园景双床房</t>
  </si>
  <si>
    <t>920.00</t>
  </si>
  <si>
    <t>1162516023</t>
  </si>
  <si>
    <t>2109250003</t>
  </si>
  <si>
    <t>沈沁汝</t>
  </si>
  <si>
    <t>，</t>
  </si>
  <si>
    <t>直采</t>
  </si>
  <si>
    <t>代理录错，申请更改</t>
  </si>
  <si>
    <t>202109262129450020</t>
  </si>
  <si>
    <t>202109271918400022</t>
  </si>
  <si>
    <t>202109272135240022</t>
  </si>
  <si>
    <t>202109281943000022</t>
  </si>
  <si>
    <t>202110022022010022</t>
  </si>
  <si>
    <t>202109262221090020</t>
  </si>
  <si>
    <t>HOP来源单号不一致，已跟售中OP温佳乐核实是同个订单，可能复制错了单号</t>
  </si>
  <si>
    <t>202109231424220025</t>
  </si>
  <si>
    <t>本期少结算200元</t>
  </si>
  <si>
    <t>A211008170610481 HOP：34269元</t>
  </si>
  <si>
    <t>i211008170426房集：2638.8元</t>
  </si>
  <si>
    <t>总计：36907.8元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</si>
  <si>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</si>
  <si>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</si>
  <si>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</si>
  <si>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</si>
  <si>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</si>
  <si>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</si>
  <si>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</si>
  <si>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</si>
  <si>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</si>
  <si>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</si>
  <si>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</si>
  <si>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</si>
  <si>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</si>
  <si>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</si>
  <si>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</si>
  <si>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</si>
  <si>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</si>
  <si>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</si>
  <si>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2021-09-19</t>
  </si>
  <si>
    <t>2258665</t>
  </si>
  <si>
    <t>章赛/章树明/章蕾/章宬</t>
  </si>
  <si>
    <t>2021-10-01</t>
  </si>
  <si>
    <t>2021-10-02</t>
  </si>
  <si>
    <t>退房日周结</t>
  </si>
  <si>
    <t>2656.00</t>
  </si>
  <si>
    <t>RMB</t>
  </si>
  <si>
    <t>0</t>
  </si>
  <si>
    <t>同程艺龙国内酒店EBK</t>
  </si>
  <si>
    <t>2021-09-19 10:23:27</t>
  </si>
  <si>
    <t>否</t>
  </si>
  <si>
    <t>广州汇登信息科技有限公司</t>
  </si>
  <si>
    <t>2021-09-25</t>
  </si>
  <si>
    <t>2264045</t>
  </si>
  <si>
    <t>2021-10-03</t>
  </si>
  <si>
    <t>2021-09-25 09:00:05</t>
  </si>
  <si>
    <t>2264051</t>
  </si>
  <si>
    <t>2021-09-25 08:59:56</t>
  </si>
  <si>
    <t>2021-09-26</t>
  </si>
  <si>
    <t>2265377</t>
  </si>
  <si>
    <t>2021-09-27</t>
  </si>
  <si>
    <t>2021-09-28</t>
  </si>
  <si>
    <t>2021-09-26 15:38:01</t>
  </si>
  <si>
    <t>2265434</t>
  </si>
  <si>
    <t>2021-09-26 16:32:19</t>
  </si>
  <si>
    <t>2267616</t>
  </si>
  <si>
    <t>2021-09-29</t>
  </si>
  <si>
    <t>2021-09-28 14:33:35</t>
  </si>
  <si>
    <t>2267916</t>
  </si>
  <si>
    <t>2021-10-08 11:00:39</t>
  </si>
  <si>
    <t>1166611112，1166610655</t>
  </si>
  <si>
    <t>2268050</t>
  </si>
  <si>
    <t>470.00</t>
  </si>
  <si>
    <t>2021-09-28 22:04:57</t>
  </si>
  <si>
    <t>2268618</t>
  </si>
  <si>
    <t>2021-09-30</t>
  </si>
  <si>
    <t>2021-09-29 13:52:57</t>
  </si>
  <si>
    <t>2269487</t>
  </si>
  <si>
    <t>石头酒店</t>
  </si>
  <si>
    <t>2021-09-30 12:35:10</t>
  </si>
  <si>
    <t>2269539</t>
  </si>
  <si>
    <t>2021-09-30 13:26:25</t>
  </si>
  <si>
    <t>2269866</t>
  </si>
  <si>
    <t>2021-09-30 19:26:24</t>
  </si>
  <si>
    <t>2269888</t>
  </si>
  <si>
    <t>2021-09-30 20:20:58</t>
  </si>
  <si>
    <t>2270073</t>
  </si>
  <si>
    <t>2021-10-02 13:23:46</t>
  </si>
  <si>
    <t>1156009428</t>
  </si>
  <si>
    <t>2270367</t>
  </si>
  <si>
    <t>2021-10-01 10:51:33</t>
  </si>
  <si>
    <t>2270400</t>
  </si>
  <si>
    <t>2021-10-01 11:41:57</t>
  </si>
  <si>
    <t>2270431</t>
  </si>
  <si>
    <t>2021-10-01 12:41:40</t>
  </si>
  <si>
    <t>2270470</t>
  </si>
  <si>
    <t>2021-10-01 13:34:31</t>
  </si>
  <si>
    <t>2270482</t>
  </si>
  <si>
    <t>2021-10-01 14:14:03</t>
  </si>
  <si>
    <t>2270493</t>
  </si>
  <si>
    <t>2021-10-01 14:14:18</t>
  </si>
  <si>
    <t>2270566</t>
  </si>
  <si>
    <t>2021-10-01 16:25:46</t>
  </si>
  <si>
    <t>2270667</t>
  </si>
  <si>
    <t>危燕云,梁国钱</t>
  </si>
  <si>
    <t>856.00</t>
  </si>
  <si>
    <t>2021-10-01 18:19:40</t>
  </si>
  <si>
    <t>2270730</t>
  </si>
  <si>
    <t>吕星宏,吕洪亮,蔡伦辉</t>
  </si>
  <si>
    <t>1794.00</t>
  </si>
  <si>
    <t>2021-10-01 19:45:53</t>
  </si>
  <si>
    <t>2270764</t>
  </si>
  <si>
    <t>高明/陈永康</t>
  </si>
  <si>
    <t>1080.00</t>
  </si>
  <si>
    <t>2021-10-01 20:18:09</t>
  </si>
  <si>
    <t>2270773</t>
  </si>
  <si>
    <t>2021-10-01 20:18:13</t>
  </si>
  <si>
    <t>2270803</t>
  </si>
  <si>
    <t>2021-10-01 20:49:08</t>
  </si>
  <si>
    <t>2270804</t>
  </si>
  <si>
    <t>2021-10-01 21:08:32</t>
  </si>
  <si>
    <t>2270825</t>
  </si>
  <si>
    <t>2021-10-01 21:16:09</t>
  </si>
  <si>
    <t>2270844</t>
  </si>
  <si>
    <t>2021-10-01 22:00:53</t>
  </si>
  <si>
    <t>2270904</t>
  </si>
  <si>
    <t>2021-10-01 23:29:39</t>
  </si>
  <si>
    <t>2271088</t>
  </si>
  <si>
    <t>许彪/黄尚锋</t>
  </si>
  <si>
    <t>2021-10-02 08:12:18</t>
  </si>
  <si>
    <t>2271089</t>
  </si>
  <si>
    <t>2021-10-02 08:12:24</t>
  </si>
  <si>
    <t>2271092</t>
  </si>
  <si>
    <t>2021-10-02 08:18:04</t>
  </si>
  <si>
    <t>2271093</t>
  </si>
  <si>
    <t>2021-10-02 08:18:09</t>
  </si>
  <si>
    <t>2271095</t>
  </si>
  <si>
    <t>2021-10-02 08:18:14</t>
  </si>
  <si>
    <t>2271197</t>
  </si>
  <si>
    <t>2021-10-02 12:20:43</t>
  </si>
  <si>
    <t>2271249</t>
  </si>
  <si>
    <t>2021-10-02 12:47:01</t>
  </si>
  <si>
    <t>2271258</t>
  </si>
  <si>
    <t>2021-10-02 13:50:41</t>
  </si>
  <si>
    <t>2271267</t>
  </si>
  <si>
    <t>2021-10-02 13:39:24</t>
  </si>
  <si>
    <t>2271294</t>
  </si>
  <si>
    <t>屈艺文,寻源,易江南</t>
  </si>
  <si>
    <t>1620.00</t>
  </si>
  <si>
    <t>2021-10-02 14:11:06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</si>
</sst>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0" borderId="0" xfId="0" applyNumberFormat="1"/>
    <xf numFmtId="0" fontId="0" fillId="0" borderId="0" xfId="0" applyFill="1"/>
    <xf numFmtId="0" fontId="0" fillId="0" borderId="0" xfId="0" applyNumberFormat="1" applyFill="1"/>
    <xf numFmtId="0" fontId="0" fillId="3" borderId="0" xfId="0" applyFill="1"/>
    <xf numFmtId="0" fontId="0" fillId="3" borderId="0" xfId="0" applyNumberFormat="1" applyFill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9"/>
  <sheetViews>
    <sheetView workbookViewId="0">
      <selection activeCell="F6" sqref="F6"/>
    </sheetView>
  </sheetViews>
  <sheetFormatPr defaultColWidth="11" defaultRowHeight="14.25"/>
  <sheetData>
    <row r="1" ht="39" spans="2:2">
      <c r="B1" s="11" t="s">
        <v>0</v>
      </c>
    </row>
    <row r="5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>
      <c r="B6" s="10" t="s">
        <v>6</v>
      </c>
      <c r="C6" s="10" t="s">
        <v>7</v>
      </c>
      <c r="D6" s="10" t="s">
        <v>7</v>
      </c>
      <c r="E6" s="10" t="s">
        <v>8</v>
      </c>
      <c r="F6" s="10" t="s">
        <v>6</v>
      </c>
    </row>
    <row r="9" spans="2:12">
      <c r="B9" s="4" t="s">
        <v>9</v>
      </c>
      <c r="C9" s="4" t="s">
        <v>10</v>
      </c>
      <c r="D9" s="4" t="s">
        <v>10</v>
      </c>
      <c r="E9" s="4" t="s">
        <v>10</v>
      </c>
      <c r="F9" s="4" t="s">
        <v>11</v>
      </c>
      <c r="G9" s="4" t="s">
        <v>10</v>
      </c>
      <c r="H9" s="4" t="s">
        <v>10</v>
      </c>
      <c r="I9" s="4" t="s">
        <v>10</v>
      </c>
      <c r="J9" s="4" t="s">
        <v>10</v>
      </c>
      <c r="K9" s="4" t="s">
        <v>10</v>
      </c>
      <c r="L9" s="4" t="s">
        <v>10</v>
      </c>
    </row>
    <row r="10" spans="2:11">
      <c r="B10" s="4" t="s">
        <v>12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  <c r="J10" s="4" t="s">
        <v>4</v>
      </c>
      <c r="K10" s="4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29</v>
      </c>
      <c r="D12" t="s">
        <v>10</v>
      </c>
      <c r="E12" t="s">
        <v>30</v>
      </c>
      <c r="F12" t="s">
        <v>24</v>
      </c>
      <c r="G12" t="s">
        <v>31</v>
      </c>
      <c r="H12" t="s">
        <v>32</v>
      </c>
      <c r="I12" t="s">
        <v>27</v>
      </c>
      <c r="J12" t="s">
        <v>8</v>
      </c>
      <c r="K12" t="s">
        <v>33</v>
      </c>
    </row>
    <row r="13" spans="2:11">
      <c r="B13" t="s">
        <v>21</v>
      </c>
      <c r="C13" t="s">
        <v>34</v>
      </c>
      <c r="D13" t="s">
        <v>10</v>
      </c>
      <c r="E13" t="s">
        <v>35</v>
      </c>
      <c r="F13" t="s">
        <v>24</v>
      </c>
      <c r="G13" t="s">
        <v>36</v>
      </c>
      <c r="H13" t="s">
        <v>37</v>
      </c>
      <c r="I13" t="s">
        <v>27</v>
      </c>
      <c r="J13" t="s">
        <v>8</v>
      </c>
      <c r="K13" t="s">
        <v>38</v>
      </c>
    </row>
    <row r="14" spans="2:11">
      <c r="B14" t="s">
        <v>21</v>
      </c>
      <c r="C14" t="s">
        <v>39</v>
      </c>
      <c r="D14" t="s">
        <v>10</v>
      </c>
      <c r="E14" t="s">
        <v>40</v>
      </c>
      <c r="F14" t="s">
        <v>24</v>
      </c>
      <c r="G14" t="s">
        <v>36</v>
      </c>
      <c r="H14" t="s">
        <v>37</v>
      </c>
      <c r="I14" t="s">
        <v>27</v>
      </c>
      <c r="J14" t="s">
        <v>8</v>
      </c>
      <c r="K14" t="s">
        <v>38</v>
      </c>
    </row>
    <row r="15" spans="2:11">
      <c r="B15" t="s">
        <v>21</v>
      </c>
      <c r="C15" t="s">
        <v>39</v>
      </c>
      <c r="D15" t="s">
        <v>10</v>
      </c>
      <c r="E15" t="s">
        <v>41</v>
      </c>
      <c r="F15" t="s">
        <v>24</v>
      </c>
      <c r="G15" t="s">
        <v>36</v>
      </c>
      <c r="H15" t="s">
        <v>37</v>
      </c>
      <c r="I15" t="s">
        <v>27</v>
      </c>
      <c r="J15" t="s">
        <v>8</v>
      </c>
      <c r="K15" t="s">
        <v>38</v>
      </c>
    </row>
    <row r="16" spans="2:11">
      <c r="B16" t="s">
        <v>21</v>
      </c>
      <c r="C16" t="s">
        <v>42</v>
      </c>
      <c r="D16" t="s">
        <v>10</v>
      </c>
      <c r="E16" t="s">
        <v>43</v>
      </c>
      <c r="F16" t="s">
        <v>24</v>
      </c>
      <c r="G16" t="s">
        <v>36</v>
      </c>
      <c r="H16" t="s">
        <v>37</v>
      </c>
      <c r="I16" t="s">
        <v>27</v>
      </c>
      <c r="J16" t="s">
        <v>8</v>
      </c>
      <c r="K16" t="s">
        <v>38</v>
      </c>
    </row>
    <row r="17" spans="2:11">
      <c r="B17" t="s">
        <v>21</v>
      </c>
      <c r="C17" t="s">
        <v>44</v>
      </c>
      <c r="D17" t="s">
        <v>10</v>
      </c>
      <c r="E17" t="s">
        <v>45</v>
      </c>
      <c r="F17" t="s">
        <v>24</v>
      </c>
      <c r="G17" t="s">
        <v>36</v>
      </c>
      <c r="H17" t="s">
        <v>37</v>
      </c>
      <c r="I17" t="s">
        <v>27</v>
      </c>
      <c r="J17" t="s">
        <v>8</v>
      </c>
      <c r="K17" t="s">
        <v>38</v>
      </c>
    </row>
    <row r="18" spans="2:11">
      <c r="B18" t="s">
        <v>21</v>
      </c>
      <c r="C18" t="s">
        <v>46</v>
      </c>
      <c r="D18" t="s">
        <v>10</v>
      </c>
      <c r="E18" t="s">
        <v>47</v>
      </c>
      <c r="F18" t="s">
        <v>24</v>
      </c>
      <c r="G18" t="s">
        <v>36</v>
      </c>
      <c r="H18" t="s">
        <v>37</v>
      </c>
      <c r="I18" t="s">
        <v>27</v>
      </c>
      <c r="J18" t="s">
        <v>8</v>
      </c>
      <c r="K18" t="s">
        <v>38</v>
      </c>
    </row>
    <row r="19" spans="2:11">
      <c r="B19" t="s">
        <v>21</v>
      </c>
      <c r="C19" t="s">
        <v>48</v>
      </c>
      <c r="D19" t="s">
        <v>10</v>
      </c>
      <c r="E19" t="s">
        <v>49</v>
      </c>
      <c r="F19" t="s">
        <v>24</v>
      </c>
      <c r="G19" t="s">
        <v>36</v>
      </c>
      <c r="H19" t="s">
        <v>37</v>
      </c>
      <c r="I19" t="s">
        <v>27</v>
      </c>
      <c r="J19" t="s">
        <v>8</v>
      </c>
      <c r="K19" t="s">
        <v>38</v>
      </c>
    </row>
    <row r="20" spans="2:11">
      <c r="B20" t="s">
        <v>21</v>
      </c>
      <c r="C20" t="s">
        <v>50</v>
      </c>
      <c r="D20" t="s">
        <v>10</v>
      </c>
      <c r="E20" t="s">
        <v>51</v>
      </c>
      <c r="F20" t="s">
        <v>24</v>
      </c>
      <c r="G20" t="s">
        <v>36</v>
      </c>
      <c r="H20" t="s">
        <v>37</v>
      </c>
      <c r="I20" t="s">
        <v>27</v>
      </c>
      <c r="J20" t="s">
        <v>8</v>
      </c>
      <c r="K20" t="s">
        <v>38</v>
      </c>
    </row>
    <row r="21" spans="2:11">
      <c r="B21" t="s">
        <v>21</v>
      </c>
      <c r="C21" t="s">
        <v>52</v>
      </c>
      <c r="D21" t="s">
        <v>10</v>
      </c>
      <c r="E21" t="s">
        <v>51</v>
      </c>
      <c r="F21" t="s">
        <v>24</v>
      </c>
      <c r="G21" t="s">
        <v>36</v>
      </c>
      <c r="H21" t="s">
        <v>37</v>
      </c>
      <c r="I21" t="s">
        <v>27</v>
      </c>
      <c r="J21" t="s">
        <v>8</v>
      </c>
      <c r="K21" t="s">
        <v>38</v>
      </c>
    </row>
    <row r="22" spans="2:11">
      <c r="B22" t="s">
        <v>21</v>
      </c>
      <c r="C22" t="s">
        <v>52</v>
      </c>
      <c r="D22" t="s">
        <v>10</v>
      </c>
      <c r="E22" t="s">
        <v>53</v>
      </c>
      <c r="F22" t="s">
        <v>24</v>
      </c>
      <c r="G22" t="s">
        <v>36</v>
      </c>
      <c r="H22" t="s">
        <v>37</v>
      </c>
      <c r="I22" t="s">
        <v>27</v>
      </c>
      <c r="J22" t="s">
        <v>8</v>
      </c>
      <c r="K22" t="s">
        <v>38</v>
      </c>
    </row>
    <row r="23" spans="2:11">
      <c r="B23" t="s">
        <v>21</v>
      </c>
      <c r="C23" t="s">
        <v>54</v>
      </c>
      <c r="D23" t="s">
        <v>10</v>
      </c>
      <c r="E23" t="s">
        <v>55</v>
      </c>
      <c r="F23" t="s">
        <v>24</v>
      </c>
      <c r="G23" t="s">
        <v>36</v>
      </c>
      <c r="H23" t="s">
        <v>37</v>
      </c>
      <c r="I23" t="s">
        <v>27</v>
      </c>
      <c r="J23" t="s">
        <v>8</v>
      </c>
      <c r="K23" t="s">
        <v>38</v>
      </c>
    </row>
    <row r="24" spans="2:11">
      <c r="B24" t="s">
        <v>21</v>
      </c>
      <c r="C24" t="s">
        <v>56</v>
      </c>
      <c r="D24" t="s">
        <v>10</v>
      </c>
      <c r="E24" t="s">
        <v>57</v>
      </c>
      <c r="F24" t="s">
        <v>24</v>
      </c>
      <c r="G24" t="s">
        <v>36</v>
      </c>
      <c r="H24" t="s">
        <v>37</v>
      </c>
      <c r="I24" t="s">
        <v>27</v>
      </c>
      <c r="J24" t="s">
        <v>8</v>
      </c>
      <c r="K24" t="s">
        <v>38</v>
      </c>
    </row>
    <row r="25" spans="2:11">
      <c r="B25" t="s">
        <v>21</v>
      </c>
      <c r="C25" t="s">
        <v>58</v>
      </c>
      <c r="D25" t="s">
        <v>10</v>
      </c>
      <c r="E25" t="s">
        <v>59</v>
      </c>
      <c r="F25" t="s">
        <v>24</v>
      </c>
      <c r="G25" t="s">
        <v>36</v>
      </c>
      <c r="H25" t="s">
        <v>37</v>
      </c>
      <c r="I25" t="s">
        <v>27</v>
      </c>
      <c r="J25" t="s">
        <v>8</v>
      </c>
      <c r="K25" t="s">
        <v>38</v>
      </c>
    </row>
    <row r="26" spans="2:11">
      <c r="B26" t="s">
        <v>21</v>
      </c>
      <c r="C26" t="s">
        <v>60</v>
      </c>
      <c r="D26" t="s">
        <v>10</v>
      </c>
      <c r="E26" t="s">
        <v>61</v>
      </c>
      <c r="F26" t="s">
        <v>24</v>
      </c>
      <c r="G26" t="s">
        <v>36</v>
      </c>
      <c r="H26" t="s">
        <v>37</v>
      </c>
      <c r="I26" t="s">
        <v>27</v>
      </c>
      <c r="J26" t="s">
        <v>8</v>
      </c>
      <c r="K26" t="s">
        <v>38</v>
      </c>
    </row>
    <row r="27" spans="2:11">
      <c r="B27" t="s">
        <v>21</v>
      </c>
      <c r="C27" t="s">
        <v>60</v>
      </c>
      <c r="D27" t="s">
        <v>10</v>
      </c>
      <c r="E27" t="s">
        <v>62</v>
      </c>
      <c r="F27" t="s">
        <v>24</v>
      </c>
      <c r="G27" t="s">
        <v>36</v>
      </c>
      <c r="H27" t="s">
        <v>37</v>
      </c>
      <c r="I27" t="s">
        <v>27</v>
      </c>
      <c r="J27" t="s">
        <v>8</v>
      </c>
      <c r="K27" t="s">
        <v>38</v>
      </c>
    </row>
    <row r="28" spans="2:11">
      <c r="B28" t="s">
        <v>21</v>
      </c>
      <c r="C28" t="s">
        <v>60</v>
      </c>
      <c r="D28" t="s">
        <v>10</v>
      </c>
      <c r="E28" t="s">
        <v>63</v>
      </c>
      <c r="F28" t="s">
        <v>24</v>
      </c>
      <c r="G28" t="s">
        <v>36</v>
      </c>
      <c r="H28" t="s">
        <v>37</v>
      </c>
      <c r="I28" t="s">
        <v>27</v>
      </c>
      <c r="J28" t="s">
        <v>8</v>
      </c>
      <c r="K28" t="s">
        <v>38</v>
      </c>
    </row>
    <row r="29" spans="2:12">
      <c r="B29" s="4" t="s">
        <v>64</v>
      </c>
      <c r="C29" s="4" t="s">
        <v>10</v>
      </c>
      <c r="D29" s="4" t="s">
        <v>10</v>
      </c>
      <c r="E29" s="4" t="s">
        <v>10</v>
      </c>
      <c r="F29" s="4" t="s">
        <v>65</v>
      </c>
      <c r="G29" s="4" t="s">
        <v>10</v>
      </c>
      <c r="H29" s="4" t="s">
        <v>10</v>
      </c>
      <c r="I29" s="4" t="s">
        <v>10</v>
      </c>
      <c r="J29" s="4" t="s">
        <v>10</v>
      </c>
      <c r="K29" s="4" t="s">
        <v>10</v>
      </c>
      <c r="L29" s="4" t="s">
        <v>10</v>
      </c>
    </row>
    <row r="30" spans="2:11">
      <c r="B30" s="4" t="s">
        <v>12</v>
      </c>
      <c r="C30" s="4" t="s">
        <v>13</v>
      </c>
      <c r="D30" s="4" t="s">
        <v>14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19</v>
      </c>
      <c r="J30" s="4" t="s">
        <v>4</v>
      </c>
      <c r="K30" s="4" t="s">
        <v>20</v>
      </c>
    </row>
    <row r="31" spans="2:11">
      <c r="B31" t="s">
        <v>21</v>
      </c>
      <c r="C31" t="s">
        <v>66</v>
      </c>
      <c r="D31" t="s">
        <v>10</v>
      </c>
      <c r="E31" t="s">
        <v>67</v>
      </c>
      <c r="F31" t="s">
        <v>68</v>
      </c>
      <c r="G31" t="s">
        <v>36</v>
      </c>
      <c r="H31" t="s">
        <v>37</v>
      </c>
      <c r="I31" t="s">
        <v>27</v>
      </c>
      <c r="J31" t="s">
        <v>8</v>
      </c>
      <c r="K31" t="s">
        <v>69</v>
      </c>
    </row>
    <row r="32" spans="2:11">
      <c r="B32" t="s">
        <v>21</v>
      </c>
      <c r="C32" t="s">
        <v>66</v>
      </c>
      <c r="D32" t="s">
        <v>10</v>
      </c>
      <c r="E32" t="s">
        <v>70</v>
      </c>
      <c r="F32" t="s">
        <v>68</v>
      </c>
      <c r="G32" t="s">
        <v>36</v>
      </c>
      <c r="H32" t="s">
        <v>37</v>
      </c>
      <c r="I32" t="s">
        <v>27</v>
      </c>
      <c r="J32" t="s">
        <v>8</v>
      </c>
      <c r="K32" t="s">
        <v>69</v>
      </c>
    </row>
    <row r="33" spans="2:12">
      <c r="B33" s="4" t="s">
        <v>71</v>
      </c>
      <c r="C33" s="4" t="s">
        <v>10</v>
      </c>
      <c r="D33" s="4" t="s">
        <v>10</v>
      </c>
      <c r="E33" s="4" t="s">
        <v>10</v>
      </c>
      <c r="F33" s="4" t="s">
        <v>72</v>
      </c>
      <c r="G33" s="4" t="s">
        <v>10</v>
      </c>
      <c r="H33" s="4" t="s">
        <v>10</v>
      </c>
      <c r="I33" s="4" t="s">
        <v>10</v>
      </c>
      <c r="J33" s="4" t="s">
        <v>10</v>
      </c>
      <c r="K33" s="4" t="s">
        <v>10</v>
      </c>
      <c r="L33" s="4" t="s">
        <v>10</v>
      </c>
    </row>
    <row r="34" spans="2:11">
      <c r="B34" s="4" t="s">
        <v>12</v>
      </c>
      <c r="C34" s="4" t="s">
        <v>13</v>
      </c>
      <c r="D34" s="4" t="s">
        <v>14</v>
      </c>
      <c r="E34" s="4" t="s">
        <v>15</v>
      </c>
      <c r="F34" s="4" t="s">
        <v>16</v>
      </c>
      <c r="G34" s="4" t="s">
        <v>17</v>
      </c>
      <c r="H34" s="4" t="s">
        <v>18</v>
      </c>
      <c r="I34" s="4" t="s">
        <v>19</v>
      </c>
      <c r="J34" s="4" t="s">
        <v>4</v>
      </c>
      <c r="K34" s="4" t="s">
        <v>20</v>
      </c>
    </row>
    <row r="35" spans="2:11">
      <c r="B35" t="s">
        <v>21</v>
      </c>
      <c r="C35" t="s">
        <v>73</v>
      </c>
      <c r="D35" t="s">
        <v>74</v>
      </c>
      <c r="E35" t="s">
        <v>75</v>
      </c>
      <c r="F35" t="s">
        <v>76</v>
      </c>
      <c r="G35" t="s">
        <v>77</v>
      </c>
      <c r="H35" t="s">
        <v>78</v>
      </c>
      <c r="I35" t="s">
        <v>27</v>
      </c>
      <c r="J35" t="s">
        <v>8</v>
      </c>
      <c r="K35" t="s">
        <v>79</v>
      </c>
    </row>
    <row r="36" spans="2:12">
      <c r="B36" s="4" t="s">
        <v>80</v>
      </c>
      <c r="C36" s="4" t="s">
        <v>10</v>
      </c>
      <c r="D36" s="4" t="s">
        <v>10</v>
      </c>
      <c r="E36" s="4" t="s">
        <v>10</v>
      </c>
      <c r="F36" s="4" t="s">
        <v>81</v>
      </c>
      <c r="G36" s="4" t="s">
        <v>10</v>
      </c>
      <c r="H36" s="4" t="s">
        <v>10</v>
      </c>
      <c r="I36" s="4" t="s">
        <v>10</v>
      </c>
      <c r="J36" s="4" t="s">
        <v>10</v>
      </c>
      <c r="K36" s="4" t="s">
        <v>10</v>
      </c>
      <c r="L36" s="4" t="s">
        <v>10</v>
      </c>
    </row>
    <row r="37" spans="2:11">
      <c r="B37" s="4" t="s">
        <v>12</v>
      </c>
      <c r="C37" s="4" t="s">
        <v>13</v>
      </c>
      <c r="D37" s="4" t="s">
        <v>14</v>
      </c>
      <c r="E37" s="4" t="s">
        <v>15</v>
      </c>
      <c r="F37" s="4" t="s">
        <v>16</v>
      </c>
      <c r="G37" s="4" t="s">
        <v>17</v>
      </c>
      <c r="H37" s="4" t="s">
        <v>18</v>
      </c>
      <c r="I37" s="4" t="s">
        <v>19</v>
      </c>
      <c r="J37" s="4" t="s">
        <v>4</v>
      </c>
      <c r="K37" s="4" t="s">
        <v>20</v>
      </c>
    </row>
    <row r="38" spans="2:11">
      <c r="B38" t="s">
        <v>21</v>
      </c>
      <c r="C38" t="s">
        <v>82</v>
      </c>
      <c r="D38" t="s">
        <v>10</v>
      </c>
      <c r="E38" t="s">
        <v>83</v>
      </c>
      <c r="F38" t="s">
        <v>84</v>
      </c>
      <c r="G38" t="s">
        <v>78</v>
      </c>
      <c r="H38" t="s">
        <v>25</v>
      </c>
      <c r="I38" t="s">
        <v>27</v>
      </c>
      <c r="J38" t="s">
        <v>8</v>
      </c>
      <c r="K38" t="s">
        <v>33</v>
      </c>
    </row>
    <row r="39" spans="2:11">
      <c r="B39" t="s">
        <v>21</v>
      </c>
      <c r="C39" t="s">
        <v>85</v>
      </c>
      <c r="D39" t="s">
        <v>10</v>
      </c>
      <c r="E39" t="s">
        <v>86</v>
      </c>
      <c r="F39" t="s">
        <v>87</v>
      </c>
      <c r="G39" t="s">
        <v>78</v>
      </c>
      <c r="H39" t="s">
        <v>25</v>
      </c>
      <c r="I39" t="s">
        <v>27</v>
      </c>
      <c r="J39" t="s">
        <v>8</v>
      </c>
      <c r="K39" t="s">
        <v>88</v>
      </c>
    </row>
    <row r="40" spans="2:11">
      <c r="B40" t="s">
        <v>21</v>
      </c>
      <c r="C40" t="s">
        <v>89</v>
      </c>
      <c r="D40" t="s">
        <v>10</v>
      </c>
      <c r="E40" t="s">
        <v>90</v>
      </c>
      <c r="F40" t="s">
        <v>91</v>
      </c>
      <c r="G40" t="s">
        <v>25</v>
      </c>
      <c r="H40" t="s">
        <v>26</v>
      </c>
      <c r="I40" t="s">
        <v>27</v>
      </c>
      <c r="J40" t="s">
        <v>8</v>
      </c>
      <c r="K40" t="s">
        <v>92</v>
      </c>
    </row>
    <row r="41" spans="2:11">
      <c r="B41" t="s">
        <v>21</v>
      </c>
      <c r="C41" t="s">
        <v>93</v>
      </c>
      <c r="D41" t="s">
        <v>10</v>
      </c>
      <c r="E41" t="s">
        <v>94</v>
      </c>
      <c r="F41" t="s">
        <v>84</v>
      </c>
      <c r="G41" t="s">
        <v>36</v>
      </c>
      <c r="H41" t="s">
        <v>37</v>
      </c>
      <c r="I41" t="s">
        <v>27</v>
      </c>
      <c r="J41" t="s">
        <v>8</v>
      </c>
      <c r="K41" t="s">
        <v>95</v>
      </c>
    </row>
    <row r="42" spans="2:12">
      <c r="B42" s="4" t="s">
        <v>96</v>
      </c>
      <c r="C42" s="4" t="s">
        <v>10</v>
      </c>
      <c r="D42" s="4" t="s">
        <v>10</v>
      </c>
      <c r="E42" s="4" t="s">
        <v>10</v>
      </c>
      <c r="F42" s="4" t="s">
        <v>97</v>
      </c>
      <c r="G42" s="4" t="s">
        <v>10</v>
      </c>
      <c r="H42" s="4" t="s">
        <v>10</v>
      </c>
      <c r="I42" s="4" t="s">
        <v>10</v>
      </c>
      <c r="J42" s="4" t="s">
        <v>10</v>
      </c>
      <c r="K42" s="4" t="s">
        <v>10</v>
      </c>
      <c r="L42" s="4" t="s">
        <v>10</v>
      </c>
    </row>
    <row r="43" spans="2:11">
      <c r="B43" s="4" t="s">
        <v>12</v>
      </c>
      <c r="C43" s="4" t="s">
        <v>13</v>
      </c>
      <c r="D43" s="4" t="s">
        <v>14</v>
      </c>
      <c r="E43" s="4" t="s">
        <v>15</v>
      </c>
      <c r="F43" s="4" t="s">
        <v>16</v>
      </c>
      <c r="G43" s="4" t="s">
        <v>17</v>
      </c>
      <c r="H43" s="4" t="s">
        <v>18</v>
      </c>
      <c r="I43" s="4" t="s">
        <v>19</v>
      </c>
      <c r="J43" s="4" t="s">
        <v>4</v>
      </c>
      <c r="K43" s="4" t="s">
        <v>20</v>
      </c>
    </row>
    <row r="44" spans="2:11">
      <c r="B44" t="s">
        <v>21</v>
      </c>
      <c r="C44" t="s">
        <v>98</v>
      </c>
      <c r="D44" t="s">
        <v>10</v>
      </c>
      <c r="E44" t="s">
        <v>99</v>
      </c>
      <c r="F44" t="s">
        <v>100</v>
      </c>
      <c r="G44" t="s">
        <v>26</v>
      </c>
      <c r="H44" t="s">
        <v>31</v>
      </c>
      <c r="I44" t="s">
        <v>27</v>
      </c>
      <c r="J44" t="s">
        <v>8</v>
      </c>
      <c r="K44" t="s">
        <v>101</v>
      </c>
    </row>
    <row r="45" spans="2:11">
      <c r="B45" t="s">
        <v>21</v>
      </c>
      <c r="C45" t="s">
        <v>102</v>
      </c>
      <c r="D45" t="s">
        <v>103</v>
      </c>
      <c r="E45" t="s">
        <v>104</v>
      </c>
      <c r="F45" t="s">
        <v>105</v>
      </c>
      <c r="G45" t="s">
        <v>36</v>
      </c>
      <c r="H45" t="s">
        <v>37</v>
      </c>
      <c r="I45" t="s">
        <v>27</v>
      </c>
      <c r="J45" t="s">
        <v>8</v>
      </c>
      <c r="K45" t="s">
        <v>106</v>
      </c>
    </row>
    <row r="46" spans="2:12">
      <c r="B46" s="4" t="s">
        <v>107</v>
      </c>
      <c r="C46" s="4" t="s">
        <v>10</v>
      </c>
      <c r="D46" s="4" t="s">
        <v>10</v>
      </c>
      <c r="E46" s="4" t="s">
        <v>10</v>
      </c>
      <c r="F46" s="4" t="s">
        <v>108</v>
      </c>
      <c r="G46" s="4" t="s">
        <v>10</v>
      </c>
      <c r="H46" s="4" t="s">
        <v>10</v>
      </c>
      <c r="I46" s="4" t="s">
        <v>10</v>
      </c>
      <c r="J46" s="4" t="s">
        <v>10</v>
      </c>
      <c r="K46" s="4" t="s">
        <v>10</v>
      </c>
      <c r="L46" s="4" t="s">
        <v>10</v>
      </c>
    </row>
    <row r="47" spans="2:11">
      <c r="B47" s="4" t="s">
        <v>12</v>
      </c>
      <c r="C47" s="4" t="s">
        <v>13</v>
      </c>
      <c r="D47" s="4" t="s">
        <v>14</v>
      </c>
      <c r="E47" s="4" t="s">
        <v>15</v>
      </c>
      <c r="F47" s="4" t="s">
        <v>16</v>
      </c>
      <c r="G47" s="4" t="s">
        <v>17</v>
      </c>
      <c r="H47" s="4" t="s">
        <v>18</v>
      </c>
      <c r="I47" s="4" t="s">
        <v>19</v>
      </c>
      <c r="J47" s="4" t="s">
        <v>4</v>
      </c>
      <c r="K47" s="4" t="s">
        <v>20</v>
      </c>
    </row>
    <row r="48" spans="2:11">
      <c r="B48" t="s">
        <v>21</v>
      </c>
      <c r="C48" t="s">
        <v>109</v>
      </c>
      <c r="D48" t="s">
        <v>10</v>
      </c>
      <c r="E48" t="s">
        <v>110</v>
      </c>
      <c r="F48" t="s">
        <v>111</v>
      </c>
      <c r="G48" t="s">
        <v>77</v>
      </c>
      <c r="H48" t="s">
        <v>78</v>
      </c>
      <c r="I48" t="s">
        <v>27</v>
      </c>
      <c r="J48" t="s">
        <v>8</v>
      </c>
      <c r="K48" t="s">
        <v>112</v>
      </c>
    </row>
    <row r="49" spans="2:12">
      <c r="B49" s="4" t="s">
        <v>113</v>
      </c>
      <c r="C49" s="4" t="s">
        <v>10</v>
      </c>
      <c r="D49" s="4" t="s">
        <v>10</v>
      </c>
      <c r="E49" s="4" t="s">
        <v>10</v>
      </c>
      <c r="F49" s="4" t="s">
        <v>114</v>
      </c>
      <c r="G49" s="4" t="s">
        <v>10</v>
      </c>
      <c r="H49" s="4" t="s">
        <v>10</v>
      </c>
      <c r="I49" s="4" t="s">
        <v>10</v>
      </c>
      <c r="J49" s="4" t="s">
        <v>10</v>
      </c>
      <c r="K49" s="4" t="s">
        <v>10</v>
      </c>
      <c r="L49" s="4" t="s">
        <v>10</v>
      </c>
    </row>
    <row r="50" spans="2:11">
      <c r="B50" s="4" t="s">
        <v>12</v>
      </c>
      <c r="C50" s="4" t="s">
        <v>13</v>
      </c>
      <c r="D50" s="4" t="s">
        <v>14</v>
      </c>
      <c r="E50" s="4" t="s">
        <v>15</v>
      </c>
      <c r="F50" s="4" t="s">
        <v>16</v>
      </c>
      <c r="G50" s="4" t="s">
        <v>17</v>
      </c>
      <c r="H50" s="4" t="s">
        <v>18</v>
      </c>
      <c r="I50" s="4" t="s">
        <v>19</v>
      </c>
      <c r="J50" s="4" t="s">
        <v>4</v>
      </c>
      <c r="K50" s="4" t="s">
        <v>20</v>
      </c>
    </row>
    <row r="51" spans="2:11">
      <c r="B51" t="s">
        <v>21</v>
      </c>
      <c r="C51" t="s">
        <v>115</v>
      </c>
      <c r="D51" t="s">
        <v>116</v>
      </c>
      <c r="E51" t="s">
        <v>117</v>
      </c>
      <c r="F51" t="s">
        <v>87</v>
      </c>
      <c r="G51" t="s">
        <v>78</v>
      </c>
      <c r="H51" t="s">
        <v>25</v>
      </c>
      <c r="I51" t="s">
        <v>27</v>
      </c>
      <c r="J51" t="s">
        <v>8</v>
      </c>
      <c r="K51" t="s">
        <v>118</v>
      </c>
    </row>
    <row r="52" spans="2:11">
      <c r="B52" t="s">
        <v>21</v>
      </c>
      <c r="C52" t="s">
        <v>119</v>
      </c>
      <c r="D52" t="s">
        <v>10</v>
      </c>
      <c r="E52" t="s">
        <v>120</v>
      </c>
      <c r="F52" t="s">
        <v>87</v>
      </c>
      <c r="G52" t="s">
        <v>25</v>
      </c>
      <c r="H52" t="s">
        <v>26</v>
      </c>
      <c r="I52" t="s">
        <v>27</v>
      </c>
      <c r="J52" t="s">
        <v>8</v>
      </c>
      <c r="K52" t="s">
        <v>118</v>
      </c>
    </row>
    <row r="53" spans="2:11">
      <c r="B53" t="s">
        <v>21</v>
      </c>
      <c r="C53" t="s">
        <v>121</v>
      </c>
      <c r="D53" t="s">
        <v>122</v>
      </c>
      <c r="E53" t="s">
        <v>123</v>
      </c>
      <c r="F53" t="s">
        <v>124</v>
      </c>
      <c r="G53" t="s">
        <v>32</v>
      </c>
      <c r="H53" t="s">
        <v>36</v>
      </c>
      <c r="I53" t="s">
        <v>27</v>
      </c>
      <c r="J53" t="s">
        <v>8</v>
      </c>
      <c r="K53" t="s">
        <v>125</v>
      </c>
    </row>
    <row r="54" spans="2:11">
      <c r="B54" t="s">
        <v>21</v>
      </c>
      <c r="C54" t="s">
        <v>126</v>
      </c>
      <c r="D54" t="s">
        <v>10</v>
      </c>
      <c r="E54" t="s">
        <v>127</v>
      </c>
      <c r="F54" t="s">
        <v>87</v>
      </c>
      <c r="G54" t="s">
        <v>32</v>
      </c>
      <c r="H54" t="s">
        <v>37</v>
      </c>
      <c r="I54" t="s">
        <v>128</v>
      </c>
      <c r="J54" t="s">
        <v>8</v>
      </c>
      <c r="K54" t="s">
        <v>129</v>
      </c>
    </row>
    <row r="55" spans="2:11">
      <c r="B55" t="s">
        <v>21</v>
      </c>
      <c r="C55" t="s">
        <v>130</v>
      </c>
      <c r="D55" t="s">
        <v>131</v>
      </c>
      <c r="E55" t="s">
        <v>132</v>
      </c>
      <c r="F55" t="s">
        <v>124</v>
      </c>
      <c r="G55" t="s">
        <v>36</v>
      </c>
      <c r="H55" t="s">
        <v>37</v>
      </c>
      <c r="I55" t="s">
        <v>27</v>
      </c>
      <c r="J55" t="s">
        <v>8</v>
      </c>
      <c r="K55" t="s">
        <v>125</v>
      </c>
    </row>
    <row r="56" spans="2:11">
      <c r="B56" t="s">
        <v>21</v>
      </c>
      <c r="C56" t="s">
        <v>133</v>
      </c>
      <c r="D56" t="s">
        <v>10</v>
      </c>
      <c r="E56" t="s">
        <v>134</v>
      </c>
      <c r="F56" t="s">
        <v>87</v>
      </c>
      <c r="G56" t="s">
        <v>36</v>
      </c>
      <c r="H56" t="s">
        <v>37</v>
      </c>
      <c r="I56" t="s">
        <v>27</v>
      </c>
      <c r="J56" t="s">
        <v>8</v>
      </c>
      <c r="K56" t="s">
        <v>135</v>
      </c>
    </row>
    <row r="57" spans="2:11">
      <c r="B57" t="s">
        <v>21</v>
      </c>
      <c r="C57" t="s">
        <v>136</v>
      </c>
      <c r="D57" t="s">
        <v>10</v>
      </c>
      <c r="E57" t="s">
        <v>137</v>
      </c>
      <c r="F57" t="s">
        <v>87</v>
      </c>
      <c r="G57" t="s">
        <v>36</v>
      </c>
      <c r="H57" t="s">
        <v>37</v>
      </c>
      <c r="I57" t="s">
        <v>27</v>
      </c>
      <c r="J57" t="s">
        <v>8</v>
      </c>
      <c r="K57" t="s">
        <v>135</v>
      </c>
    </row>
    <row r="58" spans="2:11">
      <c r="B58" t="s">
        <v>21</v>
      </c>
      <c r="C58" t="s">
        <v>138</v>
      </c>
      <c r="D58" t="s">
        <v>139</v>
      </c>
      <c r="E58" t="s">
        <v>140</v>
      </c>
      <c r="F58" t="s">
        <v>87</v>
      </c>
      <c r="G58" t="s">
        <v>36</v>
      </c>
      <c r="H58" t="s">
        <v>37</v>
      </c>
      <c r="I58" t="s">
        <v>27</v>
      </c>
      <c r="J58" t="s">
        <v>8</v>
      </c>
      <c r="K58" t="s">
        <v>135</v>
      </c>
    </row>
    <row r="59" spans="2:11">
      <c r="B59" t="s">
        <v>21</v>
      </c>
      <c r="C59" t="s">
        <v>141</v>
      </c>
      <c r="D59" t="s">
        <v>142</v>
      </c>
      <c r="E59" t="s">
        <v>143</v>
      </c>
      <c r="F59" t="s">
        <v>87</v>
      </c>
      <c r="G59" t="s">
        <v>36</v>
      </c>
      <c r="H59" t="s">
        <v>37</v>
      </c>
      <c r="I59" t="s">
        <v>27</v>
      </c>
      <c r="J59" t="s">
        <v>8</v>
      </c>
      <c r="K59" t="s">
        <v>135</v>
      </c>
    </row>
    <row r="60" spans="2:12">
      <c r="B60" s="4" t="s">
        <v>144</v>
      </c>
      <c r="C60" s="4" t="s">
        <v>10</v>
      </c>
      <c r="D60" s="4" t="s">
        <v>10</v>
      </c>
      <c r="E60" s="4" t="s">
        <v>10</v>
      </c>
      <c r="F60" s="4" t="s">
        <v>145</v>
      </c>
      <c r="G60" s="4" t="s">
        <v>10</v>
      </c>
      <c r="H60" s="4" t="s">
        <v>10</v>
      </c>
      <c r="I60" s="4" t="s">
        <v>10</v>
      </c>
      <c r="J60" s="4" t="s">
        <v>10</v>
      </c>
      <c r="K60" s="4" t="s">
        <v>10</v>
      </c>
      <c r="L60" s="4" t="s">
        <v>10</v>
      </c>
    </row>
    <row r="61" spans="2:11">
      <c r="B61" s="4" t="s">
        <v>12</v>
      </c>
      <c r="C61" s="4" t="s">
        <v>13</v>
      </c>
      <c r="D61" s="4" t="s">
        <v>14</v>
      </c>
      <c r="E61" s="4" t="s">
        <v>15</v>
      </c>
      <c r="F61" s="4" t="s">
        <v>16</v>
      </c>
      <c r="G61" s="4" t="s">
        <v>17</v>
      </c>
      <c r="H61" s="4" t="s">
        <v>18</v>
      </c>
      <c r="I61" s="4" t="s">
        <v>19</v>
      </c>
      <c r="J61" s="4" t="s">
        <v>4</v>
      </c>
      <c r="K61" s="4" t="s">
        <v>20</v>
      </c>
    </row>
    <row r="62" spans="2:11">
      <c r="B62" t="s">
        <v>21</v>
      </c>
      <c r="C62" t="s">
        <v>146</v>
      </c>
      <c r="D62" t="s">
        <v>10</v>
      </c>
      <c r="E62" t="s">
        <v>147</v>
      </c>
      <c r="F62" t="s">
        <v>148</v>
      </c>
      <c r="G62" t="s">
        <v>77</v>
      </c>
      <c r="H62" t="s">
        <v>78</v>
      </c>
      <c r="I62" t="s">
        <v>27</v>
      </c>
      <c r="J62" t="s">
        <v>8</v>
      </c>
      <c r="K62" t="s">
        <v>149</v>
      </c>
    </row>
    <row r="63" spans="2:12">
      <c r="B63" s="4" t="s">
        <v>150</v>
      </c>
      <c r="C63" s="4" t="s">
        <v>10</v>
      </c>
      <c r="D63" s="4" t="s">
        <v>10</v>
      </c>
      <c r="E63" s="4" t="s">
        <v>10</v>
      </c>
      <c r="F63" s="4" t="s">
        <v>151</v>
      </c>
      <c r="G63" s="4" t="s">
        <v>10</v>
      </c>
      <c r="H63" s="4" t="s">
        <v>10</v>
      </c>
      <c r="I63" s="4" t="s">
        <v>10</v>
      </c>
      <c r="J63" s="4" t="s">
        <v>10</v>
      </c>
      <c r="K63" s="4" t="s">
        <v>10</v>
      </c>
      <c r="L63" s="4" t="s">
        <v>10</v>
      </c>
    </row>
    <row r="64" spans="2:11">
      <c r="B64" s="4" t="s">
        <v>12</v>
      </c>
      <c r="C64" s="4" t="s">
        <v>13</v>
      </c>
      <c r="D64" s="4" t="s">
        <v>14</v>
      </c>
      <c r="E64" s="4" t="s">
        <v>15</v>
      </c>
      <c r="F64" s="4" t="s">
        <v>16</v>
      </c>
      <c r="G64" s="4" t="s">
        <v>17</v>
      </c>
      <c r="H64" s="4" t="s">
        <v>18</v>
      </c>
      <c r="I64" s="4" t="s">
        <v>19</v>
      </c>
      <c r="J64" s="4" t="s">
        <v>4</v>
      </c>
      <c r="K64" s="4" t="s">
        <v>20</v>
      </c>
    </row>
    <row r="65" spans="2:11">
      <c r="B65" t="s">
        <v>21</v>
      </c>
      <c r="C65" t="s">
        <v>152</v>
      </c>
      <c r="D65" t="s">
        <v>153</v>
      </c>
      <c r="E65" t="s">
        <v>154</v>
      </c>
      <c r="F65" t="s">
        <v>155</v>
      </c>
      <c r="G65" t="s">
        <v>32</v>
      </c>
      <c r="H65" t="s">
        <v>36</v>
      </c>
      <c r="I65" t="s">
        <v>27</v>
      </c>
      <c r="J65" t="s">
        <v>8</v>
      </c>
      <c r="K65" t="s">
        <v>156</v>
      </c>
    </row>
    <row r="66" spans="2:12">
      <c r="B66" s="4" t="s">
        <v>157</v>
      </c>
      <c r="C66" s="4" t="s">
        <v>10</v>
      </c>
      <c r="D66" s="4" t="s">
        <v>10</v>
      </c>
      <c r="E66" s="4" t="s">
        <v>10</v>
      </c>
      <c r="F66" s="4" t="s">
        <v>158</v>
      </c>
      <c r="G66" s="4" t="s">
        <v>10</v>
      </c>
      <c r="H66" s="4" t="s">
        <v>10</v>
      </c>
      <c r="I66" s="4" t="s">
        <v>10</v>
      </c>
      <c r="J66" s="4" t="s">
        <v>10</v>
      </c>
      <c r="K66" s="4" t="s">
        <v>10</v>
      </c>
      <c r="L66" s="4" t="s">
        <v>10</v>
      </c>
    </row>
    <row r="67" spans="2:11">
      <c r="B67" s="4" t="s">
        <v>12</v>
      </c>
      <c r="C67" s="4" t="s">
        <v>13</v>
      </c>
      <c r="D67" s="4" t="s">
        <v>14</v>
      </c>
      <c r="E67" s="4" t="s">
        <v>15</v>
      </c>
      <c r="F67" s="4" t="s">
        <v>16</v>
      </c>
      <c r="G67" s="4" t="s">
        <v>17</v>
      </c>
      <c r="H67" s="4" t="s">
        <v>18</v>
      </c>
      <c r="I67" s="4" t="s">
        <v>19</v>
      </c>
      <c r="J67" s="4" t="s">
        <v>4</v>
      </c>
      <c r="K67" s="4" t="s">
        <v>20</v>
      </c>
    </row>
    <row r="68" spans="2:11">
      <c r="B68" t="s">
        <v>21</v>
      </c>
      <c r="C68" t="s">
        <v>159</v>
      </c>
      <c r="D68" t="s">
        <v>10</v>
      </c>
      <c r="E68" t="s">
        <v>160</v>
      </c>
      <c r="F68" t="s">
        <v>161</v>
      </c>
      <c r="G68" t="s">
        <v>25</v>
      </c>
      <c r="H68" t="s">
        <v>26</v>
      </c>
      <c r="I68" t="s">
        <v>27</v>
      </c>
      <c r="J68" t="s">
        <v>8</v>
      </c>
      <c r="K68" t="s">
        <v>162</v>
      </c>
    </row>
    <row r="69" spans="2:12">
      <c r="B69" s="4" t="s">
        <v>163</v>
      </c>
      <c r="C69" s="4" t="s">
        <v>10</v>
      </c>
      <c r="D69" s="4" t="s">
        <v>10</v>
      </c>
      <c r="E69" s="4" t="s">
        <v>10</v>
      </c>
      <c r="F69" s="4" t="s">
        <v>164</v>
      </c>
      <c r="G69" s="4" t="s">
        <v>10</v>
      </c>
      <c r="H69" s="4" t="s">
        <v>10</v>
      </c>
      <c r="I69" s="4" t="s">
        <v>10</v>
      </c>
      <c r="J69" s="4" t="s">
        <v>10</v>
      </c>
      <c r="K69" s="4" t="s">
        <v>10</v>
      </c>
      <c r="L69" s="4" t="s">
        <v>10</v>
      </c>
    </row>
    <row r="70" spans="2:11">
      <c r="B70" s="4" t="s">
        <v>12</v>
      </c>
      <c r="C70" s="4" t="s">
        <v>13</v>
      </c>
      <c r="D70" s="4" t="s">
        <v>14</v>
      </c>
      <c r="E70" s="4" t="s">
        <v>15</v>
      </c>
      <c r="F70" s="4" t="s">
        <v>16</v>
      </c>
      <c r="G70" s="4" t="s">
        <v>17</v>
      </c>
      <c r="H70" s="4" t="s">
        <v>18</v>
      </c>
      <c r="I70" s="4" t="s">
        <v>19</v>
      </c>
      <c r="J70" s="4" t="s">
        <v>4</v>
      </c>
      <c r="K70" s="4" t="s">
        <v>20</v>
      </c>
    </row>
    <row r="71" spans="2:11">
      <c r="B71" t="s">
        <v>21</v>
      </c>
      <c r="C71" t="s">
        <v>165</v>
      </c>
      <c r="D71" t="s">
        <v>10</v>
      </c>
      <c r="E71" t="s">
        <v>166</v>
      </c>
      <c r="F71" t="s">
        <v>87</v>
      </c>
      <c r="G71" t="s">
        <v>25</v>
      </c>
      <c r="H71" t="s">
        <v>26</v>
      </c>
      <c r="I71" t="s">
        <v>27</v>
      </c>
      <c r="J71" t="s">
        <v>8</v>
      </c>
      <c r="K71" t="s">
        <v>167</v>
      </c>
    </row>
    <row r="72" spans="2:11">
      <c r="B72" t="s">
        <v>21</v>
      </c>
      <c r="C72" t="s">
        <v>168</v>
      </c>
      <c r="D72" t="s">
        <v>10</v>
      </c>
      <c r="E72" t="s">
        <v>166</v>
      </c>
      <c r="F72" t="s">
        <v>87</v>
      </c>
      <c r="G72" t="s">
        <v>25</v>
      </c>
      <c r="H72" t="s">
        <v>26</v>
      </c>
      <c r="I72" t="s">
        <v>27</v>
      </c>
      <c r="J72" t="s">
        <v>8</v>
      </c>
      <c r="K72" t="s">
        <v>167</v>
      </c>
    </row>
    <row r="73" spans="2:12">
      <c r="B73" s="4" t="s">
        <v>169</v>
      </c>
      <c r="C73" s="4" t="s">
        <v>10</v>
      </c>
      <c r="D73" s="4" t="s">
        <v>10</v>
      </c>
      <c r="E73" s="4" t="s">
        <v>10</v>
      </c>
      <c r="F73" s="4" t="s">
        <v>170</v>
      </c>
      <c r="G73" s="4" t="s">
        <v>10</v>
      </c>
      <c r="H73" s="4" t="s">
        <v>10</v>
      </c>
      <c r="I73" s="4" t="s">
        <v>10</v>
      </c>
      <c r="J73" s="4" t="s">
        <v>10</v>
      </c>
      <c r="K73" s="4" t="s">
        <v>10</v>
      </c>
      <c r="L73" s="4" t="s">
        <v>10</v>
      </c>
    </row>
    <row r="74" spans="2:11">
      <c r="B74" s="4" t="s">
        <v>12</v>
      </c>
      <c r="C74" s="4" t="s">
        <v>13</v>
      </c>
      <c r="D74" s="4" t="s">
        <v>14</v>
      </c>
      <c r="E74" s="4" t="s">
        <v>15</v>
      </c>
      <c r="F74" s="4" t="s">
        <v>16</v>
      </c>
      <c r="G74" s="4" t="s">
        <v>17</v>
      </c>
      <c r="H74" s="4" t="s">
        <v>18</v>
      </c>
      <c r="I74" s="4" t="s">
        <v>19</v>
      </c>
      <c r="J74" s="4" t="s">
        <v>4</v>
      </c>
      <c r="K74" s="4" t="s">
        <v>20</v>
      </c>
    </row>
    <row r="75" spans="2:11">
      <c r="B75" t="s">
        <v>21</v>
      </c>
      <c r="C75" t="s">
        <v>171</v>
      </c>
      <c r="D75" t="s">
        <v>172</v>
      </c>
      <c r="E75" t="s">
        <v>173</v>
      </c>
      <c r="F75" t="s">
        <v>174</v>
      </c>
      <c r="G75" t="s">
        <v>32</v>
      </c>
      <c r="H75" t="s">
        <v>36</v>
      </c>
      <c r="I75" t="s">
        <v>27</v>
      </c>
      <c r="J75" t="s">
        <v>8</v>
      </c>
      <c r="K75" t="s">
        <v>175</v>
      </c>
    </row>
    <row r="76" spans="2:11">
      <c r="B76" t="s">
        <v>21</v>
      </c>
      <c r="C76" t="s">
        <v>176</v>
      </c>
      <c r="D76" t="s">
        <v>177</v>
      </c>
      <c r="E76" t="s">
        <v>178</v>
      </c>
      <c r="F76" t="s">
        <v>179</v>
      </c>
      <c r="G76" t="s">
        <v>32</v>
      </c>
      <c r="H76" t="s">
        <v>36</v>
      </c>
      <c r="I76" t="s">
        <v>27</v>
      </c>
      <c r="J76" t="s">
        <v>8</v>
      </c>
      <c r="K76" t="s">
        <v>175</v>
      </c>
    </row>
    <row r="77" spans="2:11">
      <c r="B77" t="s">
        <v>21</v>
      </c>
      <c r="C77" t="s">
        <v>180</v>
      </c>
      <c r="D77" t="s">
        <v>181</v>
      </c>
      <c r="E77" t="s">
        <v>182</v>
      </c>
      <c r="F77" t="s">
        <v>174</v>
      </c>
      <c r="G77" t="s">
        <v>32</v>
      </c>
      <c r="H77" t="s">
        <v>36</v>
      </c>
      <c r="I77" t="s">
        <v>27</v>
      </c>
      <c r="J77" t="s">
        <v>8</v>
      </c>
      <c r="K77" t="s">
        <v>183</v>
      </c>
    </row>
    <row r="78" spans="2:11">
      <c r="B78" t="s">
        <v>21</v>
      </c>
      <c r="C78" t="s">
        <v>184</v>
      </c>
      <c r="D78" t="s">
        <v>185</v>
      </c>
      <c r="E78" t="s">
        <v>186</v>
      </c>
      <c r="F78" t="s">
        <v>179</v>
      </c>
      <c r="G78" t="s">
        <v>32</v>
      </c>
      <c r="H78" t="s">
        <v>36</v>
      </c>
      <c r="I78" t="s">
        <v>27</v>
      </c>
      <c r="J78" t="s">
        <v>8</v>
      </c>
      <c r="K78" t="s">
        <v>183</v>
      </c>
    </row>
    <row r="79" spans="2:11">
      <c r="B79" t="s">
        <v>21</v>
      </c>
      <c r="C79" t="s">
        <v>187</v>
      </c>
      <c r="D79" t="s">
        <v>188</v>
      </c>
      <c r="E79" t="s">
        <v>189</v>
      </c>
      <c r="F79" t="s">
        <v>190</v>
      </c>
      <c r="G79" t="s">
        <v>36</v>
      </c>
      <c r="H79" t="s">
        <v>37</v>
      </c>
      <c r="I79" t="s">
        <v>27</v>
      </c>
      <c r="J79" t="s">
        <v>8</v>
      </c>
      <c r="K79" t="s">
        <v>191</v>
      </c>
    </row>
    <row r="80" spans="2:11">
      <c r="B80" t="s">
        <v>21</v>
      </c>
      <c r="C80" t="s">
        <v>187</v>
      </c>
      <c r="D80" t="s">
        <v>188</v>
      </c>
      <c r="E80" t="s">
        <v>192</v>
      </c>
      <c r="F80" t="s">
        <v>190</v>
      </c>
      <c r="G80" t="s">
        <v>36</v>
      </c>
      <c r="H80" t="s">
        <v>37</v>
      </c>
      <c r="I80" t="s">
        <v>27</v>
      </c>
      <c r="J80" t="s">
        <v>8</v>
      </c>
      <c r="K80" t="s">
        <v>191</v>
      </c>
    </row>
    <row r="81" spans="2:11">
      <c r="B81" t="s">
        <v>21</v>
      </c>
      <c r="C81" t="s">
        <v>187</v>
      </c>
      <c r="D81" t="s">
        <v>188</v>
      </c>
      <c r="E81" t="s">
        <v>193</v>
      </c>
      <c r="F81" t="s">
        <v>190</v>
      </c>
      <c r="G81" t="s">
        <v>36</v>
      </c>
      <c r="H81" t="s">
        <v>37</v>
      </c>
      <c r="I81" t="s">
        <v>27</v>
      </c>
      <c r="J81" t="s">
        <v>8</v>
      </c>
      <c r="K81" t="s">
        <v>191</v>
      </c>
    </row>
    <row r="82" spans="2:11">
      <c r="B82" t="s">
        <v>21</v>
      </c>
      <c r="C82" t="s">
        <v>194</v>
      </c>
      <c r="D82" t="s">
        <v>10</v>
      </c>
      <c r="E82" t="s">
        <v>195</v>
      </c>
      <c r="F82" t="s">
        <v>190</v>
      </c>
      <c r="G82" t="s">
        <v>36</v>
      </c>
      <c r="H82" t="s">
        <v>37</v>
      </c>
      <c r="I82" t="s">
        <v>27</v>
      </c>
      <c r="J82" t="s">
        <v>8</v>
      </c>
      <c r="K82" t="s">
        <v>191</v>
      </c>
    </row>
    <row r="83" spans="2:12">
      <c r="B83" s="4" t="s">
        <v>196</v>
      </c>
      <c r="C83" s="4" t="s">
        <v>10</v>
      </c>
      <c r="D83" s="4" t="s">
        <v>10</v>
      </c>
      <c r="E83" s="4" t="s">
        <v>10</v>
      </c>
      <c r="F83" s="4" t="s">
        <v>197</v>
      </c>
      <c r="G83" s="4" t="s">
        <v>10</v>
      </c>
      <c r="H83" s="4" t="s">
        <v>10</v>
      </c>
      <c r="I83" s="4" t="s">
        <v>10</v>
      </c>
      <c r="J83" s="4" t="s">
        <v>10</v>
      </c>
      <c r="K83" s="4" t="s">
        <v>10</v>
      </c>
      <c r="L83" s="4" t="s">
        <v>10</v>
      </c>
    </row>
    <row r="84" spans="2:11">
      <c r="B84" s="4" t="s">
        <v>12</v>
      </c>
      <c r="C84" s="4" t="s">
        <v>13</v>
      </c>
      <c r="D84" s="4" t="s">
        <v>14</v>
      </c>
      <c r="E84" s="4" t="s">
        <v>15</v>
      </c>
      <c r="F84" s="4" t="s">
        <v>16</v>
      </c>
      <c r="G84" s="4" t="s">
        <v>17</v>
      </c>
      <c r="H84" s="4" t="s">
        <v>18</v>
      </c>
      <c r="I84" s="4" t="s">
        <v>19</v>
      </c>
      <c r="J84" s="4" t="s">
        <v>4</v>
      </c>
      <c r="K84" s="4" t="s">
        <v>20</v>
      </c>
    </row>
    <row r="85" spans="2:11">
      <c r="B85" t="s">
        <v>21</v>
      </c>
      <c r="C85" t="s">
        <v>198</v>
      </c>
      <c r="D85" t="s">
        <v>10</v>
      </c>
      <c r="E85" t="s">
        <v>199</v>
      </c>
      <c r="F85" t="s">
        <v>200</v>
      </c>
      <c r="G85" t="s">
        <v>31</v>
      </c>
      <c r="H85" t="s">
        <v>32</v>
      </c>
      <c r="I85" t="s">
        <v>27</v>
      </c>
      <c r="J85" t="s">
        <v>8</v>
      </c>
      <c r="K85" t="s">
        <v>201</v>
      </c>
    </row>
    <row r="86" spans="2:11">
      <c r="B86" t="s">
        <v>21</v>
      </c>
      <c r="C86" t="s">
        <v>202</v>
      </c>
      <c r="D86" t="s">
        <v>10</v>
      </c>
      <c r="E86" t="s">
        <v>203</v>
      </c>
      <c r="F86" t="s">
        <v>204</v>
      </c>
      <c r="G86" t="s">
        <v>32</v>
      </c>
      <c r="H86" t="s">
        <v>36</v>
      </c>
      <c r="I86" t="s">
        <v>27</v>
      </c>
      <c r="J86" t="s">
        <v>8</v>
      </c>
      <c r="K86" t="s">
        <v>205</v>
      </c>
    </row>
    <row r="87" spans="2:11">
      <c r="B87" t="s">
        <v>21</v>
      </c>
      <c r="C87" t="s">
        <v>202</v>
      </c>
      <c r="D87" t="s">
        <v>10</v>
      </c>
      <c r="E87" t="s">
        <v>206</v>
      </c>
      <c r="F87" t="s">
        <v>204</v>
      </c>
      <c r="G87" t="s">
        <v>32</v>
      </c>
      <c r="H87" t="s">
        <v>36</v>
      </c>
      <c r="I87" t="s">
        <v>27</v>
      </c>
      <c r="J87" t="s">
        <v>8</v>
      </c>
      <c r="K87" t="s">
        <v>205</v>
      </c>
    </row>
    <row r="88" spans="2:11">
      <c r="B88" t="s">
        <v>21</v>
      </c>
      <c r="C88" t="s">
        <v>207</v>
      </c>
      <c r="D88" t="s">
        <v>10</v>
      </c>
      <c r="E88" t="s">
        <v>208</v>
      </c>
      <c r="F88" t="s">
        <v>209</v>
      </c>
      <c r="G88" t="s">
        <v>32</v>
      </c>
      <c r="H88" t="s">
        <v>37</v>
      </c>
      <c r="I88" t="s">
        <v>128</v>
      </c>
      <c r="J88" t="s">
        <v>8</v>
      </c>
      <c r="K88" t="s">
        <v>210</v>
      </c>
    </row>
    <row r="89" spans="2:11">
      <c r="B89" t="s">
        <v>21</v>
      </c>
      <c r="C89" t="s">
        <v>211</v>
      </c>
      <c r="D89" t="s">
        <v>10</v>
      </c>
      <c r="E89" t="s">
        <v>212</v>
      </c>
      <c r="F89" t="s">
        <v>209</v>
      </c>
      <c r="G89" t="s">
        <v>36</v>
      </c>
      <c r="H89" t="s">
        <v>37</v>
      </c>
      <c r="I89" t="s">
        <v>27</v>
      </c>
      <c r="J89" t="s">
        <v>8</v>
      </c>
      <c r="K89" t="s">
        <v>213</v>
      </c>
    </row>
    <row r="90" spans="2:12">
      <c r="B90" s="4" t="s">
        <v>214</v>
      </c>
      <c r="C90" s="4" t="s">
        <v>10</v>
      </c>
      <c r="D90" s="4" t="s">
        <v>10</v>
      </c>
      <c r="E90" s="4" t="s">
        <v>10</v>
      </c>
      <c r="F90" s="4" t="s">
        <v>215</v>
      </c>
      <c r="G90" s="4" t="s">
        <v>10</v>
      </c>
      <c r="H90" s="4" t="s">
        <v>10</v>
      </c>
      <c r="I90" s="4" t="s">
        <v>10</v>
      </c>
      <c r="J90" s="4" t="s">
        <v>10</v>
      </c>
      <c r="K90" s="4" t="s">
        <v>10</v>
      </c>
      <c r="L90" s="4" t="s">
        <v>10</v>
      </c>
    </row>
    <row r="91" spans="2:11">
      <c r="B91" s="4" t="s">
        <v>12</v>
      </c>
      <c r="C91" s="4" t="s">
        <v>13</v>
      </c>
      <c r="D91" s="4" t="s">
        <v>14</v>
      </c>
      <c r="E91" s="4" t="s">
        <v>15</v>
      </c>
      <c r="F91" s="4" t="s">
        <v>16</v>
      </c>
      <c r="G91" s="4" t="s">
        <v>17</v>
      </c>
      <c r="H91" s="4" t="s">
        <v>18</v>
      </c>
      <c r="I91" s="4" t="s">
        <v>19</v>
      </c>
      <c r="J91" s="4" t="s">
        <v>4</v>
      </c>
      <c r="K91" s="4" t="s">
        <v>20</v>
      </c>
    </row>
    <row r="92" spans="2:11">
      <c r="B92" t="s">
        <v>21</v>
      </c>
      <c r="C92" t="s">
        <v>216</v>
      </c>
      <c r="D92" t="s">
        <v>10</v>
      </c>
      <c r="E92" t="s">
        <v>217</v>
      </c>
      <c r="F92" t="s">
        <v>124</v>
      </c>
      <c r="G92" t="s">
        <v>32</v>
      </c>
      <c r="H92" t="s">
        <v>36</v>
      </c>
      <c r="I92" t="s">
        <v>27</v>
      </c>
      <c r="J92" t="s">
        <v>8</v>
      </c>
      <c r="K92" t="s">
        <v>218</v>
      </c>
    </row>
    <row r="93" spans="2:11">
      <c r="B93" t="s">
        <v>21</v>
      </c>
      <c r="C93" t="s">
        <v>216</v>
      </c>
      <c r="D93" t="s">
        <v>10</v>
      </c>
      <c r="E93" t="s">
        <v>219</v>
      </c>
      <c r="F93" t="s">
        <v>124</v>
      </c>
      <c r="G93" t="s">
        <v>32</v>
      </c>
      <c r="H93" t="s">
        <v>36</v>
      </c>
      <c r="I93" t="s">
        <v>27</v>
      </c>
      <c r="J93" t="s">
        <v>8</v>
      </c>
      <c r="K93" t="s">
        <v>218</v>
      </c>
    </row>
    <row r="94" spans="2:11">
      <c r="B94" t="s">
        <v>21</v>
      </c>
      <c r="C94" t="s">
        <v>216</v>
      </c>
      <c r="D94" t="s">
        <v>10</v>
      </c>
      <c r="E94" t="s">
        <v>220</v>
      </c>
      <c r="F94" t="s">
        <v>124</v>
      </c>
      <c r="G94" t="s">
        <v>32</v>
      </c>
      <c r="H94" t="s">
        <v>36</v>
      </c>
      <c r="I94" t="s">
        <v>27</v>
      </c>
      <c r="J94" t="s">
        <v>8</v>
      </c>
      <c r="K94" t="s">
        <v>218</v>
      </c>
    </row>
    <row r="95" spans="2:11">
      <c r="B95" t="s">
        <v>21</v>
      </c>
      <c r="C95" t="s">
        <v>216</v>
      </c>
      <c r="D95" t="s">
        <v>10</v>
      </c>
      <c r="E95" t="s">
        <v>221</v>
      </c>
      <c r="F95" t="s">
        <v>124</v>
      </c>
      <c r="G95" t="s">
        <v>32</v>
      </c>
      <c r="H95" t="s">
        <v>36</v>
      </c>
      <c r="I95" t="s">
        <v>27</v>
      </c>
      <c r="J95" t="s">
        <v>8</v>
      </c>
      <c r="K95" t="s">
        <v>218</v>
      </c>
    </row>
    <row r="96" spans="2:12">
      <c r="B96" s="4" t="s">
        <v>222</v>
      </c>
      <c r="C96" s="4" t="s">
        <v>10</v>
      </c>
      <c r="D96" s="4" t="s">
        <v>10</v>
      </c>
      <c r="E96" s="4" t="s">
        <v>10</v>
      </c>
      <c r="F96" s="4" t="s">
        <v>223</v>
      </c>
      <c r="G96" s="4" t="s">
        <v>10</v>
      </c>
      <c r="H96" s="4" t="s">
        <v>10</v>
      </c>
      <c r="I96" s="4" t="s">
        <v>10</v>
      </c>
      <c r="J96" s="4" t="s">
        <v>10</v>
      </c>
      <c r="K96" s="4" t="s">
        <v>10</v>
      </c>
      <c r="L96" s="4" t="s">
        <v>10</v>
      </c>
    </row>
    <row r="97" spans="2:11">
      <c r="B97" s="4" t="s">
        <v>12</v>
      </c>
      <c r="C97" s="4" t="s">
        <v>13</v>
      </c>
      <c r="D97" s="4" t="s">
        <v>14</v>
      </c>
      <c r="E97" s="4" t="s">
        <v>15</v>
      </c>
      <c r="F97" s="4" t="s">
        <v>16</v>
      </c>
      <c r="G97" s="4" t="s">
        <v>17</v>
      </c>
      <c r="H97" s="4" t="s">
        <v>18</v>
      </c>
      <c r="I97" s="4" t="s">
        <v>19</v>
      </c>
      <c r="J97" s="4" t="s">
        <v>4</v>
      </c>
      <c r="K97" s="4" t="s">
        <v>20</v>
      </c>
    </row>
    <row r="98" spans="2:11">
      <c r="B98" t="s">
        <v>21</v>
      </c>
      <c r="C98" t="s">
        <v>224</v>
      </c>
      <c r="D98" t="s">
        <v>225</v>
      </c>
      <c r="E98" t="s">
        <v>226</v>
      </c>
      <c r="F98" t="s">
        <v>227</v>
      </c>
      <c r="G98" t="s">
        <v>32</v>
      </c>
      <c r="H98" t="s">
        <v>37</v>
      </c>
      <c r="I98" t="s">
        <v>128</v>
      </c>
      <c r="J98" t="s">
        <v>8</v>
      </c>
      <c r="K98" t="s">
        <v>228</v>
      </c>
    </row>
    <row r="99" spans="2:11">
      <c r="B99" t="s">
        <v>21</v>
      </c>
      <c r="C99" t="s">
        <v>229</v>
      </c>
      <c r="D99" t="s">
        <v>230</v>
      </c>
      <c r="E99" t="s">
        <v>231</v>
      </c>
      <c r="F99" t="s">
        <v>227</v>
      </c>
      <c r="G99" t="s">
        <v>32</v>
      </c>
      <c r="H99" t="s">
        <v>37</v>
      </c>
      <c r="I99" t="s">
        <v>128</v>
      </c>
      <c r="J99" t="s">
        <v>8</v>
      </c>
      <c r="K99" t="s">
        <v>228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1"/>
  <sheetViews>
    <sheetView tabSelected="1" topLeftCell="A43" workbookViewId="0">
      <selection activeCell="A59" sqref="A59:D61"/>
    </sheetView>
  </sheetViews>
  <sheetFormatPr defaultColWidth="11" defaultRowHeight="14.25"/>
  <cols>
    <col min="1" max="1" width="11.5"/>
    <col min="6" max="6" width="8.625" customWidth="1"/>
    <col min="7" max="7" width="8" customWidth="1"/>
    <col min="9" max="9" width="8.5" customWidth="1"/>
  </cols>
  <sheetData>
    <row r="1" spans="1:8">
      <c r="A1" s="4" t="s">
        <v>13</v>
      </c>
      <c r="B1" s="4" t="s">
        <v>17</v>
      </c>
      <c r="C1" s="4" t="s">
        <v>18</v>
      </c>
      <c r="D1" s="4" t="s">
        <v>20</v>
      </c>
      <c r="H1" t="s">
        <v>232</v>
      </c>
    </row>
    <row r="2" spans="1:9">
      <c r="A2" t="s">
        <v>22</v>
      </c>
      <c r="B2" t="s">
        <v>25</v>
      </c>
      <c r="C2" t="s">
        <v>26</v>
      </c>
      <c r="D2" s="5">
        <v>433</v>
      </c>
      <c r="E2" t="str">
        <f>VLOOKUP(A2,HOP!A:L,12,0)</f>
        <v>433.00</v>
      </c>
      <c r="F2" t="str">
        <f>VLOOKUP(A2,HOP!A:C,3,0)</f>
        <v>2267616</v>
      </c>
      <c r="G2">
        <f>D2-E2</f>
        <v>0</v>
      </c>
      <c r="H2" t="str">
        <f>$H$1&amp;F2</f>
        <v>，2267616</v>
      </c>
      <c r="I2" t="str">
        <f>VLOOKUP(A2,HOP!A:T,20,0)</f>
        <v>直采</v>
      </c>
    </row>
    <row r="3" spans="1:9">
      <c r="A3" t="s">
        <v>29</v>
      </c>
      <c r="B3" t="s">
        <v>31</v>
      </c>
      <c r="C3" t="s">
        <v>32</v>
      </c>
      <c r="D3" s="5">
        <v>422</v>
      </c>
      <c r="E3" t="str">
        <f>VLOOKUP(A3,HOP!A:L,12,0)</f>
        <v>422.00</v>
      </c>
      <c r="F3" t="str">
        <f>VLOOKUP(A3,HOP!A:C,3,0)</f>
        <v>2269539</v>
      </c>
      <c r="G3">
        <f t="shared" ref="G3:G34" si="0">D3-E3</f>
        <v>0</v>
      </c>
      <c r="H3" t="str">
        <f t="shared" ref="H3:H34" si="1">$H$1&amp;F3</f>
        <v>，2269539</v>
      </c>
      <c r="I3" t="str">
        <f>VLOOKUP(A3,HOP!A:T,20,0)</f>
        <v>直采</v>
      </c>
    </row>
    <row r="4" spans="1:9">
      <c r="A4" t="s">
        <v>34</v>
      </c>
      <c r="B4" t="s">
        <v>36</v>
      </c>
      <c r="C4" t="s">
        <v>37</v>
      </c>
      <c r="D4" s="5">
        <v>540</v>
      </c>
      <c r="E4" t="str">
        <f>VLOOKUP(A4,HOP!A:L,12,0)</f>
        <v>540.00</v>
      </c>
      <c r="F4" t="str">
        <f>VLOOKUP(A4,HOP!A:C,3,0)</f>
        <v>2270493</v>
      </c>
      <c r="G4">
        <f t="shared" si="0"/>
        <v>0</v>
      </c>
      <c r="H4" t="str">
        <f t="shared" si="1"/>
        <v>，2270493</v>
      </c>
      <c r="I4" t="str">
        <f>VLOOKUP(A4,HOP!A:T,20,0)</f>
        <v>直采</v>
      </c>
    </row>
    <row r="5" spans="1:9">
      <c r="A5" t="s">
        <v>39</v>
      </c>
      <c r="B5" t="s">
        <v>36</v>
      </c>
      <c r="C5" t="s">
        <v>37</v>
      </c>
      <c r="D5" s="5">
        <v>1080</v>
      </c>
      <c r="E5" t="str">
        <f>VLOOKUP(A5,HOP!A:L,12,0)</f>
        <v>1080.00</v>
      </c>
      <c r="F5" t="str">
        <f>VLOOKUP(A5,HOP!A:C,3,0)</f>
        <v>2270764</v>
      </c>
      <c r="G5">
        <f t="shared" si="0"/>
        <v>0</v>
      </c>
      <c r="H5" t="str">
        <f t="shared" si="1"/>
        <v>，2270764</v>
      </c>
      <c r="I5" t="str">
        <f>VLOOKUP(A5,HOP!A:T,20,0)</f>
        <v>直采</v>
      </c>
    </row>
    <row r="6" spans="1:9">
      <c r="A6" t="s">
        <v>42</v>
      </c>
      <c r="B6" t="s">
        <v>36</v>
      </c>
      <c r="C6" t="s">
        <v>37</v>
      </c>
      <c r="D6" s="5">
        <v>540</v>
      </c>
      <c r="E6" t="str">
        <f>VLOOKUP(A6,HOP!A:L,12,0)</f>
        <v>540.00</v>
      </c>
      <c r="F6" t="str">
        <f>VLOOKUP(A6,HOP!A:C,3,0)</f>
        <v>2270773</v>
      </c>
      <c r="G6">
        <f t="shared" si="0"/>
        <v>0</v>
      </c>
      <c r="H6" t="str">
        <f t="shared" si="1"/>
        <v>，2270773</v>
      </c>
      <c r="I6" t="str">
        <f>VLOOKUP(A6,HOP!A:T,20,0)</f>
        <v>直采</v>
      </c>
    </row>
    <row r="7" spans="1:9">
      <c r="A7" t="s">
        <v>44</v>
      </c>
      <c r="B7" t="s">
        <v>36</v>
      </c>
      <c r="C7" t="s">
        <v>37</v>
      </c>
      <c r="D7" s="5">
        <v>540</v>
      </c>
      <c r="E7" t="str">
        <f>VLOOKUP(A7,HOP!A:L,12,0)</f>
        <v>540.00</v>
      </c>
      <c r="F7" t="str">
        <f>VLOOKUP(A7,HOP!A:C,3,0)</f>
        <v>2270803</v>
      </c>
      <c r="G7">
        <f t="shared" si="0"/>
        <v>0</v>
      </c>
      <c r="H7" t="str">
        <f t="shared" si="1"/>
        <v>，2270803</v>
      </c>
      <c r="I7" t="str">
        <f>VLOOKUP(A7,HOP!A:T,20,0)</f>
        <v>直采</v>
      </c>
    </row>
    <row r="8" spans="1:9">
      <c r="A8" t="s">
        <v>46</v>
      </c>
      <c r="B8" t="s">
        <v>36</v>
      </c>
      <c r="C8" t="s">
        <v>37</v>
      </c>
      <c r="D8" s="5">
        <v>540</v>
      </c>
      <c r="E8" t="str">
        <f>VLOOKUP(A8,HOP!A:L,12,0)</f>
        <v>540.00</v>
      </c>
      <c r="F8" t="str">
        <f>VLOOKUP(A8,HOP!A:C,3,0)</f>
        <v>2270804</v>
      </c>
      <c r="G8">
        <f t="shared" si="0"/>
        <v>0</v>
      </c>
      <c r="H8" t="str">
        <f t="shared" si="1"/>
        <v>，2270804</v>
      </c>
      <c r="I8" t="str">
        <f>VLOOKUP(A8,HOP!A:T,20,0)</f>
        <v>直采</v>
      </c>
    </row>
    <row r="9" spans="1:9">
      <c r="A9" t="s">
        <v>48</v>
      </c>
      <c r="B9" t="s">
        <v>36</v>
      </c>
      <c r="C9" t="s">
        <v>37</v>
      </c>
      <c r="D9" s="5">
        <v>540</v>
      </c>
      <c r="E9" t="str">
        <f>VLOOKUP(A9,HOP!A:L,12,0)</f>
        <v>540.00</v>
      </c>
      <c r="F9" t="str">
        <f>VLOOKUP(A9,HOP!A:C,3,0)</f>
        <v>2270825</v>
      </c>
      <c r="G9">
        <f t="shared" si="0"/>
        <v>0</v>
      </c>
      <c r="H9" t="str">
        <f t="shared" si="1"/>
        <v>，2270825</v>
      </c>
      <c r="I9" t="str">
        <f>VLOOKUP(A9,HOP!A:T,20,0)</f>
        <v>直采</v>
      </c>
    </row>
    <row r="10" spans="1:9">
      <c r="A10" t="s">
        <v>50</v>
      </c>
      <c r="B10" t="s">
        <v>36</v>
      </c>
      <c r="C10" t="s">
        <v>37</v>
      </c>
      <c r="D10" s="5">
        <v>540</v>
      </c>
      <c r="E10" t="str">
        <f>VLOOKUP(A10,HOP!A:L,12,0)</f>
        <v>540.00</v>
      </c>
      <c r="F10" t="str">
        <f>VLOOKUP(A10,HOP!A:C,3,0)</f>
        <v>2271092</v>
      </c>
      <c r="G10">
        <f t="shared" si="0"/>
        <v>0</v>
      </c>
      <c r="H10" t="str">
        <f t="shared" si="1"/>
        <v>，2271092</v>
      </c>
      <c r="I10" t="str">
        <f>VLOOKUP(A10,HOP!A:T,20,0)</f>
        <v>直采</v>
      </c>
    </row>
    <row r="11" spans="1:9">
      <c r="A11" t="s">
        <v>52</v>
      </c>
      <c r="B11" t="s">
        <v>36</v>
      </c>
      <c r="C11" t="s">
        <v>37</v>
      </c>
      <c r="D11" s="5">
        <v>1080</v>
      </c>
      <c r="E11" t="str">
        <f>VLOOKUP(A11,HOP!A:L,12,0)</f>
        <v>1080.00</v>
      </c>
      <c r="F11" t="str">
        <f>VLOOKUP(A11,HOP!A:C,3,0)</f>
        <v>2271088</v>
      </c>
      <c r="G11">
        <f t="shared" si="0"/>
        <v>0</v>
      </c>
      <c r="H11" t="str">
        <f t="shared" si="1"/>
        <v>，2271088</v>
      </c>
      <c r="I11" t="str">
        <f>VLOOKUP(A11,HOP!A:T,20,0)</f>
        <v>直采</v>
      </c>
    </row>
    <row r="12" spans="1:9">
      <c r="A12" t="s">
        <v>54</v>
      </c>
      <c r="B12" t="s">
        <v>36</v>
      </c>
      <c r="C12" t="s">
        <v>37</v>
      </c>
      <c r="D12" s="5">
        <v>540</v>
      </c>
      <c r="E12" t="str">
        <f>VLOOKUP(A12,HOP!A:L,12,0)</f>
        <v>540.00</v>
      </c>
      <c r="F12" t="str">
        <f>VLOOKUP(A12,HOP!A:C,3,0)</f>
        <v>2271093</v>
      </c>
      <c r="G12">
        <f t="shared" si="0"/>
        <v>0</v>
      </c>
      <c r="H12" t="str">
        <f t="shared" si="1"/>
        <v>，2271093</v>
      </c>
      <c r="I12" t="str">
        <f>VLOOKUP(A12,HOP!A:T,20,0)</f>
        <v>直采</v>
      </c>
    </row>
    <row r="13" spans="1:9">
      <c r="A13" t="s">
        <v>56</v>
      </c>
      <c r="B13" t="s">
        <v>36</v>
      </c>
      <c r="C13" t="s">
        <v>37</v>
      </c>
      <c r="D13" s="5">
        <v>540</v>
      </c>
      <c r="E13" t="str">
        <f>VLOOKUP(A13,HOP!A:L,12,0)</f>
        <v>540.00</v>
      </c>
      <c r="F13" t="str">
        <f>VLOOKUP(A13,HOP!A:C,3,0)</f>
        <v>2271089</v>
      </c>
      <c r="G13">
        <f t="shared" si="0"/>
        <v>0</v>
      </c>
      <c r="H13" t="str">
        <f t="shared" si="1"/>
        <v>，2271089</v>
      </c>
      <c r="I13" t="str">
        <f>VLOOKUP(A13,HOP!A:T,20,0)</f>
        <v>直采</v>
      </c>
    </row>
    <row r="14" spans="1:9">
      <c r="A14" t="s">
        <v>58</v>
      </c>
      <c r="B14" t="s">
        <v>36</v>
      </c>
      <c r="C14" t="s">
        <v>37</v>
      </c>
      <c r="D14" s="5">
        <v>540</v>
      </c>
      <c r="E14" t="str">
        <f>VLOOKUP(A14,HOP!A:L,12,0)</f>
        <v>540.00</v>
      </c>
      <c r="F14" t="str">
        <f>VLOOKUP(A14,HOP!A:C,3,0)</f>
        <v>2271095</v>
      </c>
      <c r="G14">
        <f t="shared" si="0"/>
        <v>0</v>
      </c>
      <c r="H14" t="str">
        <f t="shared" si="1"/>
        <v>，2271095</v>
      </c>
      <c r="I14" t="str">
        <f>VLOOKUP(A14,HOP!A:T,20,0)</f>
        <v>直采</v>
      </c>
    </row>
    <row r="15" spans="1:9">
      <c r="A15" t="s">
        <v>60</v>
      </c>
      <c r="B15" t="s">
        <v>36</v>
      </c>
      <c r="C15" t="s">
        <v>37</v>
      </c>
      <c r="D15" s="5">
        <v>1620</v>
      </c>
      <c r="E15" t="str">
        <f>VLOOKUP(A15,HOP!A:L,12,0)</f>
        <v>1620.00</v>
      </c>
      <c r="F15" t="str">
        <f>VLOOKUP(A15,HOP!A:C,3,0)</f>
        <v>2271294</v>
      </c>
      <c r="G15">
        <f t="shared" si="0"/>
        <v>0</v>
      </c>
      <c r="H15" t="str">
        <f t="shared" si="1"/>
        <v>，2271294</v>
      </c>
      <c r="I15" t="str">
        <f>VLOOKUP(A15,HOP!A:T,20,0)</f>
        <v>直采</v>
      </c>
    </row>
    <row r="16" s="3" customFormat="1" spans="1:11">
      <c r="A16" s="6">
        <v>1158541862</v>
      </c>
      <c r="B16" s="6" t="s">
        <v>36</v>
      </c>
      <c r="C16" s="6" t="s">
        <v>37</v>
      </c>
      <c r="D16" s="7">
        <v>3740</v>
      </c>
      <c r="E16" s="6">
        <v>3740</v>
      </c>
      <c r="F16" s="6">
        <v>2260651</v>
      </c>
      <c r="G16" s="6">
        <f t="shared" si="0"/>
        <v>0</v>
      </c>
      <c r="H16" s="6" t="str">
        <f t="shared" si="1"/>
        <v>，2260651</v>
      </c>
      <c r="I16" s="3" t="s">
        <v>233</v>
      </c>
      <c r="J16" s="3"/>
      <c r="K16" s="3" t="s">
        <v>234</v>
      </c>
    </row>
    <row r="17" hidden="1" spans="1:10">
      <c r="A17">
        <v>1164288826</v>
      </c>
      <c r="B17" t="s">
        <v>77</v>
      </c>
      <c r="C17" t="s">
        <v>78</v>
      </c>
      <c r="D17" s="5">
        <v>394</v>
      </c>
      <c r="E17">
        <v>394</v>
      </c>
      <c r="F17" s="12" t="s">
        <v>235</v>
      </c>
      <c r="G17">
        <f t="shared" si="0"/>
        <v>0</v>
      </c>
      <c r="H17" t="str">
        <f t="shared" si="1"/>
        <v>，202109262129450020</v>
      </c>
      <c r="I17" t="e">
        <f>VLOOKUP(A17,HOP!A:T,20,0)</f>
        <v>#N/A</v>
      </c>
      <c r="J17">
        <v>9.26</v>
      </c>
    </row>
    <row r="18" hidden="1" spans="1:10">
      <c r="A18">
        <v>1165332182</v>
      </c>
      <c r="B18" t="s">
        <v>78</v>
      </c>
      <c r="C18" t="s">
        <v>25</v>
      </c>
      <c r="D18" s="5">
        <v>422</v>
      </c>
      <c r="E18">
        <v>422</v>
      </c>
      <c r="F18" s="12" t="s">
        <v>236</v>
      </c>
      <c r="G18">
        <f t="shared" si="0"/>
        <v>0</v>
      </c>
      <c r="H18" t="str">
        <f t="shared" si="1"/>
        <v>，202109271918400022</v>
      </c>
      <c r="I18" t="e">
        <f>VLOOKUP(A18,HOP!A:T,20,0)</f>
        <v>#N/A</v>
      </c>
      <c r="J18">
        <v>9.27</v>
      </c>
    </row>
    <row r="19" hidden="1" spans="1:10">
      <c r="A19">
        <v>1165440765</v>
      </c>
      <c r="B19" t="s">
        <v>78</v>
      </c>
      <c r="C19" t="s">
        <v>25</v>
      </c>
      <c r="D19" s="5">
        <v>642</v>
      </c>
      <c r="E19">
        <v>642</v>
      </c>
      <c r="F19" s="12" t="s">
        <v>237</v>
      </c>
      <c r="G19">
        <f t="shared" si="0"/>
        <v>0</v>
      </c>
      <c r="H19" t="str">
        <f t="shared" si="1"/>
        <v>，202109272135240022</v>
      </c>
      <c r="I19" t="e">
        <f>VLOOKUP(A19,HOP!A:T,20,0)</f>
        <v>#N/A</v>
      </c>
      <c r="J19">
        <v>9.27</v>
      </c>
    </row>
    <row r="20" hidden="1" spans="1:10">
      <c r="A20">
        <v>1166494771</v>
      </c>
      <c r="B20" t="s">
        <v>25</v>
      </c>
      <c r="C20" t="s">
        <v>26</v>
      </c>
      <c r="D20" s="5">
        <v>457</v>
      </c>
      <c r="E20">
        <v>457</v>
      </c>
      <c r="F20" s="12" t="s">
        <v>238</v>
      </c>
      <c r="G20">
        <f t="shared" si="0"/>
        <v>0</v>
      </c>
      <c r="H20" t="str">
        <f t="shared" si="1"/>
        <v>，202109281943000022</v>
      </c>
      <c r="I20" t="e">
        <f>VLOOKUP(A20,HOP!A:T,20,0)</f>
        <v>#N/A</v>
      </c>
      <c r="J20">
        <v>9.28</v>
      </c>
    </row>
    <row r="21" hidden="1" spans="1:10">
      <c r="A21">
        <v>1171540849</v>
      </c>
      <c r="B21" t="s">
        <v>36</v>
      </c>
      <c r="C21" t="s">
        <v>37</v>
      </c>
      <c r="D21" s="5">
        <v>431</v>
      </c>
      <c r="E21">
        <v>431</v>
      </c>
      <c r="F21" s="12" t="s">
        <v>239</v>
      </c>
      <c r="G21">
        <f t="shared" si="0"/>
        <v>0</v>
      </c>
      <c r="H21" t="str">
        <f t="shared" si="1"/>
        <v>，202110022022010022</v>
      </c>
      <c r="I21" t="e">
        <f>VLOOKUP(A21,HOP!A:T,20,0)</f>
        <v>#N/A</v>
      </c>
      <c r="J21">
        <v>10.2</v>
      </c>
    </row>
    <row r="22" spans="1:9">
      <c r="A22" t="s">
        <v>98</v>
      </c>
      <c r="B22" t="s">
        <v>26</v>
      </c>
      <c r="C22" t="s">
        <v>31</v>
      </c>
      <c r="D22" s="5">
        <v>398</v>
      </c>
      <c r="E22" t="str">
        <f>VLOOKUP(A22,HOP!A:L,12,0)</f>
        <v>398.00</v>
      </c>
      <c r="F22" t="str">
        <f>VLOOKUP(A22,HOP!A:C,3,0)</f>
        <v>2268618</v>
      </c>
      <c r="G22">
        <f t="shared" si="0"/>
        <v>0</v>
      </c>
      <c r="H22" t="str">
        <f t="shared" si="1"/>
        <v>，2268618</v>
      </c>
      <c r="I22" t="str">
        <f>VLOOKUP(A22,HOP!A:T,20,0)</f>
        <v>直采</v>
      </c>
    </row>
    <row r="23" spans="1:9">
      <c r="A23" t="s">
        <v>102</v>
      </c>
      <c r="B23" t="s">
        <v>36</v>
      </c>
      <c r="C23" t="s">
        <v>37</v>
      </c>
      <c r="D23" s="5">
        <v>1748</v>
      </c>
      <c r="E23" t="str">
        <f>VLOOKUP(A23,HOP!A:L,12,0)</f>
        <v>1748.00</v>
      </c>
      <c r="F23" t="str">
        <f>VLOOKUP(A23,HOP!A:C,3,0)</f>
        <v>2271249</v>
      </c>
      <c r="G23">
        <f t="shared" si="0"/>
        <v>0</v>
      </c>
      <c r="H23" t="str">
        <f t="shared" si="1"/>
        <v>，2271249</v>
      </c>
      <c r="I23" t="str">
        <f>VLOOKUP(A23,HOP!A:T,20,0)</f>
        <v>直采</v>
      </c>
    </row>
    <row r="24" hidden="1" spans="1:10">
      <c r="A24">
        <v>1164328308</v>
      </c>
      <c r="B24" t="s">
        <v>77</v>
      </c>
      <c r="C24" t="s">
        <v>78</v>
      </c>
      <c r="D24" s="5">
        <v>92.8</v>
      </c>
      <c r="E24">
        <v>92.8</v>
      </c>
      <c r="F24" s="12" t="s">
        <v>240</v>
      </c>
      <c r="G24">
        <f t="shared" si="0"/>
        <v>0</v>
      </c>
      <c r="H24" t="str">
        <f t="shared" si="1"/>
        <v>，202109262221090020</v>
      </c>
      <c r="I24" t="e">
        <f>VLOOKUP(A24,HOP!A:T,20,0)</f>
        <v>#N/A</v>
      </c>
      <c r="J24">
        <v>9.26</v>
      </c>
    </row>
    <row r="25" spans="1:9">
      <c r="A25" t="s">
        <v>115</v>
      </c>
      <c r="B25" t="s">
        <v>78</v>
      </c>
      <c r="C25" t="s">
        <v>25</v>
      </c>
      <c r="D25" s="5">
        <v>560</v>
      </c>
      <c r="E25" t="str">
        <f>VLOOKUP(A25,HOP!A:L,12,0)</f>
        <v>560.00</v>
      </c>
      <c r="F25" t="str">
        <f>VLOOKUP(A25,HOP!A:C,3,0)</f>
        <v>2265377</v>
      </c>
      <c r="G25">
        <f t="shared" si="0"/>
        <v>0</v>
      </c>
      <c r="H25" t="str">
        <f t="shared" si="1"/>
        <v>，2265377</v>
      </c>
      <c r="I25" t="str">
        <f>VLOOKUP(A25,HOP!A:T,20,0)</f>
        <v>直采</v>
      </c>
    </row>
    <row r="26" spans="1:9">
      <c r="A26" t="s">
        <v>119</v>
      </c>
      <c r="B26" t="s">
        <v>25</v>
      </c>
      <c r="C26" t="s">
        <v>26</v>
      </c>
      <c r="D26" s="5">
        <v>560</v>
      </c>
      <c r="E26" t="str">
        <f>VLOOKUP(A26,HOP!A:L,12,0)</f>
        <v>560.00</v>
      </c>
      <c r="F26" t="str">
        <f>VLOOKUP(A26,HOP!A:C,3,0)</f>
        <v>2267916</v>
      </c>
      <c r="G26">
        <f t="shared" si="0"/>
        <v>0</v>
      </c>
      <c r="H26" t="str">
        <f t="shared" si="1"/>
        <v>，2267916</v>
      </c>
      <c r="I26" t="str">
        <f>VLOOKUP(A26,HOP!A:T,20,0)</f>
        <v>直采</v>
      </c>
    </row>
    <row r="27" spans="1:9">
      <c r="A27" t="s">
        <v>121</v>
      </c>
      <c r="B27" t="s">
        <v>32</v>
      </c>
      <c r="C27" t="s">
        <v>36</v>
      </c>
      <c r="D27" s="5">
        <v>558</v>
      </c>
      <c r="E27" t="str">
        <f>VLOOKUP(A27,HOP!A:L,12,0)</f>
        <v>558.00</v>
      </c>
      <c r="F27" t="str">
        <f>VLOOKUP(A27,HOP!A:C,3,0)</f>
        <v>2270431</v>
      </c>
      <c r="G27">
        <f t="shared" si="0"/>
        <v>0</v>
      </c>
      <c r="H27" t="str">
        <f t="shared" si="1"/>
        <v>，2270431</v>
      </c>
      <c r="I27" t="str">
        <f>VLOOKUP(A27,HOP!A:T,20,0)</f>
        <v>直采</v>
      </c>
    </row>
    <row r="28" spans="1:9">
      <c r="A28" t="s">
        <v>126</v>
      </c>
      <c r="B28" t="s">
        <v>32</v>
      </c>
      <c r="C28" t="s">
        <v>37</v>
      </c>
      <c r="D28" s="5">
        <v>1116</v>
      </c>
      <c r="E28" t="str">
        <f>VLOOKUP(A28,HOP!A:L,12,0)</f>
        <v>1116.00</v>
      </c>
      <c r="F28" t="str">
        <f>VLOOKUP(A28,HOP!A:C,3,0)</f>
        <v>2270073</v>
      </c>
      <c r="G28">
        <f t="shared" si="0"/>
        <v>0</v>
      </c>
      <c r="H28" t="str">
        <f t="shared" si="1"/>
        <v>，2270073</v>
      </c>
      <c r="I28" t="str">
        <f>VLOOKUP(A28,HOP!A:T,20,0)</f>
        <v>直采</v>
      </c>
    </row>
    <row r="29" spans="1:9">
      <c r="A29" t="s">
        <v>130</v>
      </c>
      <c r="B29" t="s">
        <v>36</v>
      </c>
      <c r="C29" t="s">
        <v>37</v>
      </c>
      <c r="D29" s="5">
        <v>558</v>
      </c>
      <c r="E29" t="str">
        <f>VLOOKUP(A29,HOP!A:L,12,0)</f>
        <v>558.00</v>
      </c>
      <c r="F29" t="str">
        <f>VLOOKUP(A29,HOP!A:C,3,0)</f>
        <v>2270482</v>
      </c>
      <c r="G29">
        <f t="shared" si="0"/>
        <v>0</v>
      </c>
      <c r="H29" t="str">
        <f t="shared" si="1"/>
        <v>，2270482</v>
      </c>
      <c r="I29" t="str">
        <f>VLOOKUP(A29,HOP!A:T,20,0)</f>
        <v>直采</v>
      </c>
    </row>
    <row r="30" spans="1:9">
      <c r="A30" t="s">
        <v>133</v>
      </c>
      <c r="B30" t="s">
        <v>36</v>
      </c>
      <c r="C30" t="s">
        <v>37</v>
      </c>
      <c r="D30" s="5">
        <v>559</v>
      </c>
      <c r="E30" t="str">
        <f>VLOOKUP(A30,HOP!A:L,12,0)</f>
        <v>559.00</v>
      </c>
      <c r="F30" t="str">
        <f>VLOOKUP(A30,HOP!A:C,3,0)</f>
        <v>2270844</v>
      </c>
      <c r="G30">
        <f t="shared" si="0"/>
        <v>0</v>
      </c>
      <c r="H30" t="str">
        <f t="shared" si="1"/>
        <v>，2270844</v>
      </c>
      <c r="I30" t="str">
        <f>VLOOKUP(A30,HOP!A:T,20,0)</f>
        <v>直采</v>
      </c>
    </row>
    <row r="31" spans="1:9">
      <c r="A31" t="s">
        <v>136</v>
      </c>
      <c r="B31" t="s">
        <v>36</v>
      </c>
      <c r="C31" t="s">
        <v>37</v>
      </c>
      <c r="D31" s="5">
        <v>559</v>
      </c>
      <c r="E31" t="str">
        <f>VLOOKUP(A31,HOP!A:L,12,0)</f>
        <v>559.00</v>
      </c>
      <c r="F31" t="str">
        <f>VLOOKUP(A31,HOP!A:C,3,0)</f>
        <v>2271197</v>
      </c>
      <c r="G31">
        <f t="shared" si="0"/>
        <v>0</v>
      </c>
      <c r="H31" t="str">
        <f t="shared" si="1"/>
        <v>，2271197</v>
      </c>
      <c r="I31" t="str">
        <f>VLOOKUP(A31,HOP!A:T,20,0)</f>
        <v>直采</v>
      </c>
    </row>
    <row r="32" spans="1:9">
      <c r="A32" t="s">
        <v>138</v>
      </c>
      <c r="B32" t="s">
        <v>36</v>
      </c>
      <c r="C32" t="s">
        <v>37</v>
      </c>
      <c r="D32" s="5">
        <v>559</v>
      </c>
      <c r="E32" t="str">
        <f>VLOOKUP(A32,HOP!A:L,12,0)</f>
        <v>559.00</v>
      </c>
      <c r="F32" t="str">
        <f>VLOOKUP(A32,HOP!A:C,3,0)</f>
        <v>2271258</v>
      </c>
      <c r="G32">
        <f t="shared" si="0"/>
        <v>0</v>
      </c>
      <c r="H32" t="str">
        <f t="shared" si="1"/>
        <v>，2271258</v>
      </c>
      <c r="I32" t="str">
        <f>VLOOKUP(A32,HOP!A:T,20,0)</f>
        <v>直采</v>
      </c>
    </row>
    <row r="33" spans="1:9">
      <c r="A33" t="s">
        <v>141</v>
      </c>
      <c r="B33" t="s">
        <v>36</v>
      </c>
      <c r="C33" t="s">
        <v>37</v>
      </c>
      <c r="D33" s="5">
        <v>559</v>
      </c>
      <c r="E33" t="str">
        <f>VLOOKUP(A33,HOP!A:L,12,0)</f>
        <v>559.00</v>
      </c>
      <c r="F33" t="str">
        <f>VLOOKUP(A33,HOP!A:C,3,0)</f>
        <v>2271267</v>
      </c>
      <c r="G33">
        <f t="shared" si="0"/>
        <v>0</v>
      </c>
      <c r="H33" t="str">
        <f t="shared" si="1"/>
        <v>，2271267</v>
      </c>
      <c r="I33" t="str">
        <f>VLOOKUP(A33,HOP!A:T,20,0)</f>
        <v>直采</v>
      </c>
    </row>
    <row r="34" spans="1:9">
      <c r="A34" t="s">
        <v>146</v>
      </c>
      <c r="B34" t="s">
        <v>77</v>
      </c>
      <c r="C34" t="s">
        <v>78</v>
      </c>
      <c r="D34" s="5">
        <v>276</v>
      </c>
      <c r="E34" t="str">
        <f>VLOOKUP(A34,HOP!A:L,12,0)</f>
        <v>276.00</v>
      </c>
      <c r="F34" t="str">
        <f>VLOOKUP(A34,HOP!A:C,3,0)</f>
        <v>2265434</v>
      </c>
      <c r="G34">
        <f t="shared" si="0"/>
        <v>0</v>
      </c>
      <c r="H34" t="str">
        <f t="shared" si="1"/>
        <v>，2265434</v>
      </c>
      <c r="I34" t="str">
        <f>VLOOKUP(A34,HOP!A:T,20,0)</f>
        <v>直采</v>
      </c>
    </row>
    <row r="35" s="3" customFormat="1" spans="1:11">
      <c r="A35" s="6">
        <v>1169645200</v>
      </c>
      <c r="B35" s="6" t="s">
        <v>32</v>
      </c>
      <c r="C35" s="6" t="s">
        <v>36</v>
      </c>
      <c r="D35" s="7">
        <v>595</v>
      </c>
      <c r="E35" s="6">
        <v>595</v>
      </c>
      <c r="F35" s="6">
        <v>2270367</v>
      </c>
      <c r="G35" s="6">
        <f t="shared" ref="G35:G51" si="2">D35-E35</f>
        <v>0</v>
      </c>
      <c r="H35" s="6" t="str">
        <f t="shared" ref="H35:H51" si="3">$H$1&amp;F35</f>
        <v>，2270367</v>
      </c>
      <c r="I35" s="6" t="s">
        <v>233</v>
      </c>
      <c r="K35" s="3" t="s">
        <v>241</v>
      </c>
    </row>
    <row r="36" hidden="1" spans="1:10">
      <c r="A36">
        <v>1160503187</v>
      </c>
      <c r="B36" t="s">
        <v>25</v>
      </c>
      <c r="C36" t="s">
        <v>26</v>
      </c>
      <c r="D36" s="5">
        <v>200</v>
      </c>
      <c r="E36">
        <v>200</v>
      </c>
      <c r="F36" s="12" t="s">
        <v>242</v>
      </c>
      <c r="G36">
        <f t="shared" si="2"/>
        <v>0</v>
      </c>
      <c r="H36" t="str">
        <f t="shared" si="3"/>
        <v>，202109231424220025</v>
      </c>
      <c r="I36" t="e">
        <f>VLOOKUP(A36,HOP!A:T,20,0)</f>
        <v>#N/A</v>
      </c>
      <c r="J36">
        <v>9.23</v>
      </c>
    </row>
    <row r="37" spans="1:9">
      <c r="A37" s="8">
        <v>1166610655</v>
      </c>
      <c r="B37" s="8" t="s">
        <v>25</v>
      </c>
      <c r="C37" s="8" t="s">
        <v>26</v>
      </c>
      <c r="D37" s="9">
        <v>235</v>
      </c>
      <c r="E37" s="8">
        <v>235</v>
      </c>
      <c r="F37" s="8">
        <v>2268050</v>
      </c>
      <c r="G37" s="8">
        <f t="shared" si="2"/>
        <v>0</v>
      </c>
      <c r="H37" s="8" t="str">
        <f t="shared" si="3"/>
        <v>，2268050</v>
      </c>
      <c r="I37" s="8" t="s">
        <v>233</v>
      </c>
    </row>
    <row r="38" spans="1:9">
      <c r="A38" s="8">
        <v>1166611112</v>
      </c>
      <c r="B38" s="8" t="s">
        <v>25</v>
      </c>
      <c r="C38" s="8" t="s">
        <v>26</v>
      </c>
      <c r="D38" s="9">
        <v>235</v>
      </c>
      <c r="E38" s="8">
        <v>235</v>
      </c>
      <c r="F38" s="8">
        <v>2268050</v>
      </c>
      <c r="G38" s="8">
        <f t="shared" si="2"/>
        <v>0</v>
      </c>
      <c r="H38" s="8" t="str">
        <f t="shared" si="3"/>
        <v>，2268050</v>
      </c>
      <c r="I38" s="8" t="s">
        <v>233</v>
      </c>
    </row>
    <row r="39" spans="1:9">
      <c r="A39" t="s">
        <v>171</v>
      </c>
      <c r="B39" t="s">
        <v>32</v>
      </c>
      <c r="C39" t="s">
        <v>36</v>
      </c>
      <c r="D39" s="5">
        <v>430</v>
      </c>
      <c r="E39" t="str">
        <f>VLOOKUP(A39,HOP!A:L,12,0)</f>
        <v>430.00</v>
      </c>
      <c r="F39" t="str">
        <f>VLOOKUP(A39,HOP!A:C,3,0)</f>
        <v>2269866</v>
      </c>
      <c r="G39">
        <f t="shared" si="2"/>
        <v>0</v>
      </c>
      <c r="H39" t="str">
        <f t="shared" si="3"/>
        <v>，2269866</v>
      </c>
      <c r="I39" t="str">
        <f>VLOOKUP(A39,HOP!A:T,20,0)</f>
        <v>直采</v>
      </c>
    </row>
    <row r="40" spans="1:9">
      <c r="A40" t="s">
        <v>176</v>
      </c>
      <c r="B40" t="s">
        <v>32</v>
      </c>
      <c r="C40" t="s">
        <v>36</v>
      </c>
      <c r="D40" s="5">
        <v>430</v>
      </c>
      <c r="E40" t="str">
        <f>VLOOKUP(A40,HOP!A:L,12,0)</f>
        <v>430.00</v>
      </c>
      <c r="F40" t="str">
        <f>VLOOKUP(A40,HOP!A:C,3,0)</f>
        <v>2269888</v>
      </c>
      <c r="G40">
        <f t="shared" si="2"/>
        <v>0</v>
      </c>
      <c r="H40" t="str">
        <f t="shared" si="3"/>
        <v>，2269888</v>
      </c>
      <c r="I40" t="str">
        <f>VLOOKUP(A40,HOP!A:T,20,0)</f>
        <v>直采</v>
      </c>
    </row>
    <row r="41" spans="1:9">
      <c r="A41" t="s">
        <v>180</v>
      </c>
      <c r="B41" t="s">
        <v>32</v>
      </c>
      <c r="C41" t="s">
        <v>36</v>
      </c>
      <c r="D41" s="5">
        <v>487</v>
      </c>
      <c r="E41" t="str">
        <f>VLOOKUP(A41,HOP!A:L,12,0)</f>
        <v>487.00</v>
      </c>
      <c r="F41" t="str">
        <f>VLOOKUP(A41,HOP!A:C,3,0)</f>
        <v>2270400</v>
      </c>
      <c r="G41">
        <f t="shared" si="2"/>
        <v>0</v>
      </c>
      <c r="H41" t="str">
        <f t="shared" si="3"/>
        <v>，2270400</v>
      </c>
      <c r="I41" t="str">
        <f>VLOOKUP(A41,HOP!A:T,20,0)</f>
        <v>直采</v>
      </c>
    </row>
    <row r="42" spans="1:9">
      <c r="A42" t="s">
        <v>184</v>
      </c>
      <c r="B42" t="s">
        <v>32</v>
      </c>
      <c r="C42" t="s">
        <v>36</v>
      </c>
      <c r="D42" s="5">
        <v>487</v>
      </c>
      <c r="E42" t="str">
        <f>VLOOKUP(A42,HOP!A:L,12,0)</f>
        <v>487.00</v>
      </c>
      <c r="F42" t="str">
        <f>VLOOKUP(A42,HOP!A:C,3,0)</f>
        <v>2270470</v>
      </c>
      <c r="G42">
        <f t="shared" si="2"/>
        <v>0</v>
      </c>
      <c r="H42" t="str">
        <f t="shared" si="3"/>
        <v>，2270470</v>
      </c>
      <c r="I42" t="str">
        <f>VLOOKUP(A42,HOP!A:T,20,0)</f>
        <v>直采</v>
      </c>
    </row>
    <row r="43" spans="1:9">
      <c r="A43" t="s">
        <v>187</v>
      </c>
      <c r="B43" t="s">
        <v>36</v>
      </c>
      <c r="C43" t="s">
        <v>37</v>
      </c>
      <c r="D43" s="5">
        <v>1794</v>
      </c>
      <c r="E43" t="str">
        <f>VLOOKUP(A43,HOP!A:L,12,0)</f>
        <v>1794.00</v>
      </c>
      <c r="F43" t="str">
        <f>VLOOKUP(A43,HOP!A:C,3,0)</f>
        <v>2270730</v>
      </c>
      <c r="G43">
        <f t="shared" si="2"/>
        <v>0</v>
      </c>
      <c r="H43" t="str">
        <f t="shared" si="3"/>
        <v>，2270730</v>
      </c>
      <c r="I43" t="str">
        <f>VLOOKUP(A43,HOP!A:T,20,0)</f>
        <v>直采</v>
      </c>
    </row>
    <row r="44" spans="1:9">
      <c r="A44" t="s">
        <v>194</v>
      </c>
      <c r="B44" t="s">
        <v>36</v>
      </c>
      <c r="C44" t="s">
        <v>37</v>
      </c>
      <c r="D44" s="5">
        <v>598</v>
      </c>
      <c r="E44" t="str">
        <f>VLOOKUP(A44,HOP!A:L,12,0)</f>
        <v>598.00</v>
      </c>
      <c r="F44" t="str">
        <f>VLOOKUP(A44,HOP!A:C,3,0)</f>
        <v>2270904</v>
      </c>
      <c r="G44">
        <f t="shared" si="2"/>
        <v>0</v>
      </c>
      <c r="H44" t="str">
        <f t="shared" si="3"/>
        <v>，2270904</v>
      </c>
      <c r="I44" t="str">
        <f>VLOOKUP(A44,HOP!A:T,20,0)</f>
        <v>直采</v>
      </c>
    </row>
    <row r="45" spans="1:9">
      <c r="A45" t="s">
        <v>198</v>
      </c>
      <c r="B45" t="s">
        <v>31</v>
      </c>
      <c r="C45" t="s">
        <v>32</v>
      </c>
      <c r="D45" s="5">
        <v>221</v>
      </c>
      <c r="E45" t="str">
        <f>VLOOKUP(A45,HOP!A:L,12,0)</f>
        <v>221.00</v>
      </c>
      <c r="F45" t="str">
        <f>VLOOKUP(A45,HOP!A:C,3,0)</f>
        <v>2269487</v>
      </c>
      <c r="G45">
        <f t="shared" si="2"/>
        <v>0</v>
      </c>
      <c r="H45" t="str">
        <f t="shared" si="3"/>
        <v>，2269487</v>
      </c>
      <c r="I45" t="str">
        <f>VLOOKUP(A45,HOP!A:T,20,0)</f>
        <v>直采</v>
      </c>
    </row>
    <row r="46" spans="1:11">
      <c r="A46" t="s">
        <v>202</v>
      </c>
      <c r="B46" t="s">
        <v>32</v>
      </c>
      <c r="C46" t="s">
        <v>36</v>
      </c>
      <c r="D46" s="5">
        <v>656</v>
      </c>
      <c r="E46" t="str">
        <f>VLOOKUP(A46,HOP!A:L,12,0)</f>
        <v>856.00</v>
      </c>
      <c r="F46" t="str">
        <f>VLOOKUP(A46,HOP!A:C,3,0)</f>
        <v>2270667</v>
      </c>
      <c r="G46">
        <f t="shared" si="2"/>
        <v>-200</v>
      </c>
      <c r="H46" t="str">
        <f t="shared" si="3"/>
        <v>，2270667</v>
      </c>
      <c r="I46" t="str">
        <f>VLOOKUP(A46,HOP!A:T,20,0)</f>
        <v>直采</v>
      </c>
      <c r="K46" t="s">
        <v>243</v>
      </c>
    </row>
    <row r="47" spans="1:11">
      <c r="A47">
        <v>1159764901</v>
      </c>
      <c r="B47" t="s">
        <v>32</v>
      </c>
      <c r="C47" t="s">
        <v>37</v>
      </c>
      <c r="D47" s="5">
        <v>1572</v>
      </c>
      <c r="E47">
        <v>1572</v>
      </c>
      <c r="F47">
        <v>2261630</v>
      </c>
      <c r="G47">
        <f t="shared" si="2"/>
        <v>0</v>
      </c>
      <c r="H47" t="str">
        <f t="shared" si="3"/>
        <v>，2261630</v>
      </c>
      <c r="I47" t="s">
        <v>233</v>
      </c>
      <c r="K47" t="s">
        <v>234</v>
      </c>
    </row>
    <row r="48" spans="1:9">
      <c r="A48" t="s">
        <v>211</v>
      </c>
      <c r="B48" t="s">
        <v>36</v>
      </c>
      <c r="C48" t="s">
        <v>37</v>
      </c>
      <c r="D48" s="5">
        <v>788</v>
      </c>
      <c r="E48" t="str">
        <f>VLOOKUP(A48,HOP!A:L,12,0)</f>
        <v>788.00</v>
      </c>
      <c r="F48" t="str">
        <f>VLOOKUP(A48,HOP!A:C,3,0)</f>
        <v>2270566</v>
      </c>
      <c r="G48">
        <f t="shared" si="2"/>
        <v>0</v>
      </c>
      <c r="H48" t="str">
        <f t="shared" si="3"/>
        <v>，2270566</v>
      </c>
      <c r="I48" t="str">
        <f>VLOOKUP(A48,HOP!A:T,20,0)</f>
        <v>直采</v>
      </c>
    </row>
    <row r="49" spans="1:9">
      <c r="A49" t="s">
        <v>216</v>
      </c>
      <c r="B49" t="s">
        <v>32</v>
      </c>
      <c r="C49" t="s">
        <v>36</v>
      </c>
      <c r="D49" s="5">
        <v>2656</v>
      </c>
      <c r="E49" t="str">
        <f>VLOOKUP(A49,HOP!A:L,12,0)</f>
        <v>2656.00</v>
      </c>
      <c r="F49" t="str">
        <f>VLOOKUP(A49,HOP!A:C,3,0)</f>
        <v>2258665</v>
      </c>
      <c r="G49">
        <f t="shared" si="2"/>
        <v>0</v>
      </c>
      <c r="H49" t="str">
        <f t="shared" si="3"/>
        <v>，2258665</v>
      </c>
      <c r="I49" t="str">
        <f>VLOOKUP(A49,HOP!A:T,20,0)</f>
        <v>直采</v>
      </c>
    </row>
    <row r="50" spans="1:9">
      <c r="A50" t="s">
        <v>224</v>
      </c>
      <c r="B50" t="s">
        <v>32</v>
      </c>
      <c r="C50" t="s">
        <v>37</v>
      </c>
      <c r="D50" s="5">
        <v>920</v>
      </c>
      <c r="E50" t="str">
        <f>VLOOKUP(A50,HOP!A:L,12,0)</f>
        <v>920.00</v>
      </c>
      <c r="F50" t="str">
        <f>VLOOKUP(A50,HOP!A:C,3,0)</f>
        <v>2264051</v>
      </c>
      <c r="G50">
        <f t="shared" si="2"/>
        <v>0</v>
      </c>
      <c r="H50" t="str">
        <f t="shared" si="3"/>
        <v>，2264051</v>
      </c>
      <c r="I50" t="str">
        <f>VLOOKUP(A50,HOP!A:T,20,0)</f>
        <v>直采</v>
      </c>
    </row>
    <row r="51" spans="1:9">
      <c r="A51" t="s">
        <v>229</v>
      </c>
      <c r="B51" t="s">
        <v>32</v>
      </c>
      <c r="C51" t="s">
        <v>37</v>
      </c>
      <c r="D51" s="5">
        <v>920</v>
      </c>
      <c r="E51" t="str">
        <f>VLOOKUP(A51,HOP!A:L,12,0)</f>
        <v>920.00</v>
      </c>
      <c r="F51" t="str">
        <f>VLOOKUP(A51,HOP!A:C,3,0)</f>
        <v>2264045</v>
      </c>
      <c r="G51">
        <f t="shared" si="2"/>
        <v>0</v>
      </c>
      <c r="H51" t="str">
        <f t="shared" si="3"/>
        <v>，2264045</v>
      </c>
      <c r="I51" t="str">
        <f>VLOOKUP(A51,HOP!A:T,20,0)</f>
        <v>直采</v>
      </c>
    </row>
    <row r="53" spans="4:4">
      <c r="D53">
        <f>SUM(D2:D52)</f>
        <v>36907.8</v>
      </c>
    </row>
    <row r="54" spans="4:4">
      <c r="D54" s="10" t="s">
        <v>6</v>
      </c>
    </row>
    <row r="59" spans="1:4">
      <c r="A59" t="s">
        <v>244</v>
      </c>
      <c r="D59">
        <v>34269</v>
      </c>
    </row>
    <row r="60" spans="1:4">
      <c r="A60" t="s">
        <v>245</v>
      </c>
      <c r="D60">
        <v>2638.8</v>
      </c>
    </row>
    <row r="61" spans="1:4">
      <c r="A61" t="s">
        <v>246</v>
      </c>
      <c r="D61">
        <f>SUBTOTAL(9,D59:D60)</f>
        <v>36907.8</v>
      </c>
    </row>
  </sheetData>
  <autoFilter ref="A1:J51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selection activeCell="D1" sqref="D$1:D$1048576"/>
    </sheetView>
  </sheetViews>
  <sheetFormatPr defaultColWidth="8" defaultRowHeight="12.75"/>
  <cols>
    <col min="1" max="1" width="13.625" style="1" customWidth="1"/>
    <col min="2" max="16383" width="8" style="1"/>
  </cols>
  <sheetData>
    <row r="1" s="1" customFormat="1" spans="1:20">
      <c r="A1" s="2" t="s">
        <v>247</v>
      </c>
      <c r="B1" s="2" t="s">
        <v>248</v>
      </c>
      <c r="C1" s="2" t="s">
        <v>249</v>
      </c>
      <c r="D1" s="2" t="s">
        <v>250</v>
      </c>
      <c r="E1" s="2" t="s">
        <v>251</v>
      </c>
      <c r="F1" s="2" t="s">
        <v>17</v>
      </c>
      <c r="G1" s="2" t="s">
        <v>18</v>
      </c>
      <c r="H1" s="2" t="s">
        <v>252</v>
      </c>
      <c r="I1" s="2" t="s">
        <v>253</v>
      </c>
      <c r="J1" s="2" t="s">
        <v>254</v>
      </c>
      <c r="K1" s="2" t="s">
        <v>255</v>
      </c>
      <c r="L1" s="2" t="s">
        <v>256</v>
      </c>
      <c r="M1" s="2" t="s">
        <v>257</v>
      </c>
      <c r="N1" s="2" t="s">
        <v>258</v>
      </c>
      <c r="O1" s="2" t="s">
        <v>259</v>
      </c>
      <c r="P1" s="2" t="s">
        <v>260</v>
      </c>
      <c r="Q1" s="2" t="s">
        <v>261</v>
      </c>
      <c r="R1" s="2" t="s">
        <v>262</v>
      </c>
      <c r="S1" s="2" t="s">
        <v>263</v>
      </c>
      <c r="T1" s="2" t="s">
        <v>264</v>
      </c>
    </row>
    <row r="2" s="1" customFormat="1" spans="1:20">
      <c r="A2" s="1" t="s">
        <v>216</v>
      </c>
      <c r="B2" s="1" t="s">
        <v>265</v>
      </c>
      <c r="C2" s="1" t="s">
        <v>266</v>
      </c>
      <c r="D2" s="1" t="s">
        <v>214</v>
      </c>
      <c r="E2" s="1" t="s">
        <v>267</v>
      </c>
      <c r="F2" s="1" t="s">
        <v>268</v>
      </c>
      <c r="G2" s="1" t="s">
        <v>269</v>
      </c>
      <c r="H2" s="1" t="s">
        <v>270</v>
      </c>
      <c r="I2" s="1" t="s">
        <v>271</v>
      </c>
      <c r="J2" s="1" t="s">
        <v>272</v>
      </c>
      <c r="K2" s="1" t="s">
        <v>271</v>
      </c>
      <c r="L2" s="1" t="s">
        <v>271</v>
      </c>
      <c r="M2" s="1" t="s">
        <v>273</v>
      </c>
      <c r="N2" s="1" t="s">
        <v>273</v>
      </c>
      <c r="O2" s="1" t="s">
        <v>7</v>
      </c>
      <c r="P2" s="1" t="s">
        <v>274</v>
      </c>
      <c r="Q2" s="1" t="s">
        <v>275</v>
      </c>
      <c r="R2" s="1" t="s">
        <v>276</v>
      </c>
      <c r="S2" s="1" t="s">
        <v>277</v>
      </c>
      <c r="T2" s="1" t="s">
        <v>233</v>
      </c>
    </row>
    <row r="3" s="1" customFormat="1" spans="1:20">
      <c r="A3" s="1" t="s">
        <v>229</v>
      </c>
      <c r="B3" s="1" t="s">
        <v>278</v>
      </c>
      <c r="C3" s="1" t="s">
        <v>279</v>
      </c>
      <c r="D3" s="1" t="s">
        <v>222</v>
      </c>
      <c r="E3" s="1" t="s">
        <v>231</v>
      </c>
      <c r="F3" s="1" t="s">
        <v>268</v>
      </c>
      <c r="G3" s="1" t="s">
        <v>280</v>
      </c>
      <c r="H3" s="1" t="s">
        <v>270</v>
      </c>
      <c r="I3" s="1" t="s">
        <v>228</v>
      </c>
      <c r="J3" s="1" t="s">
        <v>272</v>
      </c>
      <c r="K3" s="1" t="s">
        <v>228</v>
      </c>
      <c r="L3" s="1" t="s">
        <v>228</v>
      </c>
      <c r="M3" s="1" t="s">
        <v>273</v>
      </c>
      <c r="N3" s="1" t="s">
        <v>273</v>
      </c>
      <c r="O3" s="1" t="s">
        <v>7</v>
      </c>
      <c r="P3" s="1" t="s">
        <v>274</v>
      </c>
      <c r="Q3" s="1" t="s">
        <v>281</v>
      </c>
      <c r="R3" s="1" t="s">
        <v>276</v>
      </c>
      <c r="S3" s="1" t="s">
        <v>277</v>
      </c>
      <c r="T3" s="1" t="s">
        <v>233</v>
      </c>
    </row>
    <row r="4" s="1" customFormat="1" spans="1:20">
      <c r="A4" s="1" t="s">
        <v>224</v>
      </c>
      <c r="B4" s="1" t="s">
        <v>278</v>
      </c>
      <c r="C4" s="1" t="s">
        <v>282</v>
      </c>
      <c r="D4" s="1" t="s">
        <v>222</v>
      </c>
      <c r="E4" s="1" t="s">
        <v>226</v>
      </c>
      <c r="F4" s="1" t="s">
        <v>268</v>
      </c>
      <c r="G4" s="1" t="s">
        <v>280</v>
      </c>
      <c r="H4" s="1" t="s">
        <v>270</v>
      </c>
      <c r="I4" s="1" t="s">
        <v>228</v>
      </c>
      <c r="J4" s="1" t="s">
        <v>272</v>
      </c>
      <c r="K4" s="1" t="s">
        <v>228</v>
      </c>
      <c r="L4" s="1" t="s">
        <v>228</v>
      </c>
      <c r="M4" s="1" t="s">
        <v>273</v>
      </c>
      <c r="N4" s="1" t="s">
        <v>273</v>
      </c>
      <c r="O4" s="1" t="s">
        <v>7</v>
      </c>
      <c r="P4" s="1" t="s">
        <v>274</v>
      </c>
      <c r="Q4" s="1" t="s">
        <v>283</v>
      </c>
      <c r="R4" s="1" t="s">
        <v>276</v>
      </c>
      <c r="S4" s="1" t="s">
        <v>277</v>
      </c>
      <c r="T4" s="1" t="s">
        <v>233</v>
      </c>
    </row>
    <row r="5" s="1" customFormat="1" spans="1:20">
      <c r="A5" s="1" t="s">
        <v>115</v>
      </c>
      <c r="B5" s="1" t="s">
        <v>284</v>
      </c>
      <c r="C5" s="1" t="s">
        <v>285</v>
      </c>
      <c r="D5" s="1" t="s">
        <v>113</v>
      </c>
      <c r="E5" s="1" t="s">
        <v>117</v>
      </c>
      <c r="F5" s="1" t="s">
        <v>286</v>
      </c>
      <c r="G5" s="1" t="s">
        <v>287</v>
      </c>
      <c r="H5" s="1" t="s">
        <v>270</v>
      </c>
      <c r="I5" s="1" t="s">
        <v>118</v>
      </c>
      <c r="J5" s="1" t="s">
        <v>272</v>
      </c>
      <c r="K5" s="1" t="s">
        <v>118</v>
      </c>
      <c r="L5" s="1" t="s">
        <v>118</v>
      </c>
      <c r="M5" s="1" t="s">
        <v>273</v>
      </c>
      <c r="N5" s="1" t="s">
        <v>273</v>
      </c>
      <c r="O5" s="1" t="s">
        <v>7</v>
      </c>
      <c r="P5" s="1" t="s">
        <v>274</v>
      </c>
      <c r="Q5" s="1" t="s">
        <v>288</v>
      </c>
      <c r="R5" s="1" t="s">
        <v>276</v>
      </c>
      <c r="S5" s="1" t="s">
        <v>277</v>
      </c>
      <c r="T5" s="1" t="s">
        <v>233</v>
      </c>
    </row>
    <row r="6" s="1" customFormat="1" spans="1:20">
      <c r="A6" s="1" t="s">
        <v>146</v>
      </c>
      <c r="B6" s="1" t="s">
        <v>284</v>
      </c>
      <c r="C6" s="1" t="s">
        <v>289</v>
      </c>
      <c r="D6" s="1" t="s">
        <v>144</v>
      </c>
      <c r="E6" s="1" t="s">
        <v>147</v>
      </c>
      <c r="F6" s="1" t="s">
        <v>284</v>
      </c>
      <c r="G6" s="1" t="s">
        <v>286</v>
      </c>
      <c r="H6" s="1" t="s">
        <v>270</v>
      </c>
      <c r="I6" s="1" t="s">
        <v>149</v>
      </c>
      <c r="J6" s="1" t="s">
        <v>272</v>
      </c>
      <c r="K6" s="1" t="s">
        <v>149</v>
      </c>
      <c r="L6" s="1" t="s">
        <v>149</v>
      </c>
      <c r="M6" s="1" t="s">
        <v>273</v>
      </c>
      <c r="N6" s="1" t="s">
        <v>273</v>
      </c>
      <c r="O6" s="1" t="s">
        <v>7</v>
      </c>
      <c r="P6" s="1" t="s">
        <v>274</v>
      </c>
      <c r="Q6" s="1" t="s">
        <v>290</v>
      </c>
      <c r="R6" s="1" t="s">
        <v>276</v>
      </c>
      <c r="S6" s="1" t="s">
        <v>277</v>
      </c>
      <c r="T6" s="1" t="s">
        <v>233</v>
      </c>
    </row>
    <row r="7" s="1" customFormat="1" spans="1:20">
      <c r="A7" s="1" t="s">
        <v>22</v>
      </c>
      <c r="B7" s="1" t="s">
        <v>287</v>
      </c>
      <c r="C7" s="1" t="s">
        <v>291</v>
      </c>
      <c r="D7" s="1" t="s">
        <v>9</v>
      </c>
      <c r="E7" s="1" t="s">
        <v>23</v>
      </c>
      <c r="F7" s="1" t="s">
        <v>287</v>
      </c>
      <c r="G7" s="1" t="s">
        <v>292</v>
      </c>
      <c r="H7" s="1" t="s">
        <v>270</v>
      </c>
      <c r="I7" s="1" t="s">
        <v>28</v>
      </c>
      <c r="J7" s="1" t="s">
        <v>272</v>
      </c>
      <c r="K7" s="1" t="s">
        <v>28</v>
      </c>
      <c r="L7" s="1" t="s">
        <v>28</v>
      </c>
      <c r="M7" s="1" t="s">
        <v>273</v>
      </c>
      <c r="N7" s="1" t="s">
        <v>273</v>
      </c>
      <c r="O7" s="1" t="s">
        <v>7</v>
      </c>
      <c r="P7" s="1" t="s">
        <v>274</v>
      </c>
      <c r="Q7" s="1" t="s">
        <v>293</v>
      </c>
      <c r="R7" s="1" t="s">
        <v>276</v>
      </c>
      <c r="S7" s="1" t="s">
        <v>277</v>
      </c>
      <c r="T7" s="1" t="s">
        <v>233</v>
      </c>
    </row>
    <row r="8" s="1" customFormat="1" spans="1:20">
      <c r="A8" s="1" t="s">
        <v>119</v>
      </c>
      <c r="B8" s="1" t="s">
        <v>287</v>
      </c>
      <c r="C8" s="1" t="s">
        <v>294</v>
      </c>
      <c r="D8" s="1" t="s">
        <v>113</v>
      </c>
      <c r="E8" s="1" t="s">
        <v>120</v>
      </c>
      <c r="F8" s="1" t="s">
        <v>287</v>
      </c>
      <c r="G8" s="1" t="s">
        <v>292</v>
      </c>
      <c r="H8" s="1" t="s">
        <v>270</v>
      </c>
      <c r="I8" s="1" t="s">
        <v>118</v>
      </c>
      <c r="J8" s="1" t="s">
        <v>272</v>
      </c>
      <c r="K8" s="1" t="s">
        <v>118</v>
      </c>
      <c r="L8" s="1" t="s">
        <v>118</v>
      </c>
      <c r="M8" s="1" t="s">
        <v>273</v>
      </c>
      <c r="N8" s="1" t="s">
        <v>273</v>
      </c>
      <c r="O8" s="1" t="s">
        <v>7</v>
      </c>
      <c r="P8" s="1" t="s">
        <v>274</v>
      </c>
      <c r="Q8" s="1" t="s">
        <v>295</v>
      </c>
      <c r="R8" s="1" t="s">
        <v>276</v>
      </c>
      <c r="S8" s="1" t="s">
        <v>277</v>
      </c>
      <c r="T8" s="1" t="s">
        <v>233</v>
      </c>
    </row>
    <row r="9" s="1" customFormat="1" spans="1:20">
      <c r="A9" s="1" t="s">
        <v>296</v>
      </c>
      <c r="B9" s="1" t="s">
        <v>287</v>
      </c>
      <c r="C9" s="1" t="s">
        <v>297</v>
      </c>
      <c r="D9" s="1" t="s">
        <v>163</v>
      </c>
      <c r="E9" s="1" t="s">
        <v>166</v>
      </c>
      <c r="F9" s="1" t="s">
        <v>287</v>
      </c>
      <c r="G9" s="1" t="s">
        <v>292</v>
      </c>
      <c r="H9" s="1" t="s">
        <v>270</v>
      </c>
      <c r="I9" s="1" t="s">
        <v>298</v>
      </c>
      <c r="J9" s="1" t="s">
        <v>272</v>
      </c>
      <c r="K9" s="1" t="s">
        <v>298</v>
      </c>
      <c r="L9" s="1" t="s">
        <v>298</v>
      </c>
      <c r="M9" s="1" t="s">
        <v>273</v>
      </c>
      <c r="N9" s="1" t="s">
        <v>273</v>
      </c>
      <c r="O9" s="1" t="s">
        <v>7</v>
      </c>
      <c r="P9" s="1" t="s">
        <v>274</v>
      </c>
      <c r="Q9" s="1" t="s">
        <v>299</v>
      </c>
      <c r="R9" s="1" t="s">
        <v>276</v>
      </c>
      <c r="S9" s="1" t="s">
        <v>277</v>
      </c>
      <c r="T9" s="1" t="s">
        <v>233</v>
      </c>
    </row>
    <row r="10" s="1" customFormat="1" spans="1:20">
      <c r="A10" s="1" t="s">
        <v>98</v>
      </c>
      <c r="B10" s="1" t="s">
        <v>292</v>
      </c>
      <c r="C10" s="1" t="s">
        <v>300</v>
      </c>
      <c r="D10" s="1" t="s">
        <v>96</v>
      </c>
      <c r="E10" s="1" t="s">
        <v>99</v>
      </c>
      <c r="F10" s="1" t="s">
        <v>292</v>
      </c>
      <c r="G10" s="1" t="s">
        <v>301</v>
      </c>
      <c r="H10" s="1" t="s">
        <v>270</v>
      </c>
      <c r="I10" s="1" t="s">
        <v>101</v>
      </c>
      <c r="J10" s="1" t="s">
        <v>272</v>
      </c>
      <c r="K10" s="1" t="s">
        <v>101</v>
      </c>
      <c r="L10" s="1" t="s">
        <v>101</v>
      </c>
      <c r="M10" s="1" t="s">
        <v>273</v>
      </c>
      <c r="N10" s="1" t="s">
        <v>273</v>
      </c>
      <c r="O10" s="1" t="s">
        <v>7</v>
      </c>
      <c r="P10" s="1" t="s">
        <v>274</v>
      </c>
      <c r="Q10" s="1" t="s">
        <v>302</v>
      </c>
      <c r="R10" s="1" t="s">
        <v>276</v>
      </c>
      <c r="S10" s="1" t="s">
        <v>277</v>
      </c>
      <c r="T10" s="1" t="s">
        <v>233</v>
      </c>
    </row>
    <row r="11" s="1" customFormat="1" spans="1:20">
      <c r="A11" s="1" t="s">
        <v>198</v>
      </c>
      <c r="B11" s="1" t="s">
        <v>301</v>
      </c>
      <c r="C11" s="1" t="s">
        <v>303</v>
      </c>
      <c r="D11" s="1" t="s">
        <v>304</v>
      </c>
      <c r="E11" s="1" t="s">
        <v>199</v>
      </c>
      <c r="F11" s="1" t="s">
        <v>301</v>
      </c>
      <c r="G11" s="1" t="s">
        <v>268</v>
      </c>
      <c r="H11" s="1" t="s">
        <v>270</v>
      </c>
      <c r="I11" s="1" t="s">
        <v>201</v>
      </c>
      <c r="J11" s="1" t="s">
        <v>272</v>
      </c>
      <c r="K11" s="1" t="s">
        <v>201</v>
      </c>
      <c r="L11" s="1" t="s">
        <v>201</v>
      </c>
      <c r="M11" s="1" t="s">
        <v>273</v>
      </c>
      <c r="N11" s="1" t="s">
        <v>273</v>
      </c>
      <c r="O11" s="1" t="s">
        <v>7</v>
      </c>
      <c r="P11" s="1" t="s">
        <v>274</v>
      </c>
      <c r="Q11" s="1" t="s">
        <v>305</v>
      </c>
      <c r="R11" s="1" t="s">
        <v>276</v>
      </c>
      <c r="S11" s="1" t="s">
        <v>277</v>
      </c>
      <c r="T11" s="1" t="s">
        <v>233</v>
      </c>
    </row>
    <row r="12" s="1" customFormat="1" spans="1:20">
      <c r="A12" s="1" t="s">
        <v>29</v>
      </c>
      <c r="B12" s="1" t="s">
        <v>301</v>
      </c>
      <c r="C12" s="1" t="s">
        <v>306</v>
      </c>
      <c r="D12" s="1" t="s">
        <v>9</v>
      </c>
      <c r="E12" s="1" t="s">
        <v>30</v>
      </c>
      <c r="F12" s="1" t="s">
        <v>301</v>
      </c>
      <c r="G12" s="1" t="s">
        <v>268</v>
      </c>
      <c r="H12" s="1" t="s">
        <v>270</v>
      </c>
      <c r="I12" s="1" t="s">
        <v>33</v>
      </c>
      <c r="J12" s="1" t="s">
        <v>272</v>
      </c>
      <c r="K12" s="1" t="s">
        <v>33</v>
      </c>
      <c r="L12" s="1" t="s">
        <v>33</v>
      </c>
      <c r="M12" s="1" t="s">
        <v>273</v>
      </c>
      <c r="N12" s="1" t="s">
        <v>273</v>
      </c>
      <c r="O12" s="1" t="s">
        <v>7</v>
      </c>
      <c r="P12" s="1" t="s">
        <v>274</v>
      </c>
      <c r="Q12" s="1" t="s">
        <v>307</v>
      </c>
      <c r="R12" s="1" t="s">
        <v>276</v>
      </c>
      <c r="S12" s="1" t="s">
        <v>277</v>
      </c>
      <c r="T12" s="1" t="s">
        <v>233</v>
      </c>
    </row>
    <row r="13" s="1" customFormat="1" spans="1:20">
      <c r="A13" s="1" t="s">
        <v>171</v>
      </c>
      <c r="B13" s="1" t="s">
        <v>301</v>
      </c>
      <c r="C13" s="1" t="s">
        <v>308</v>
      </c>
      <c r="D13" s="1" t="s">
        <v>169</v>
      </c>
      <c r="E13" s="1" t="s">
        <v>173</v>
      </c>
      <c r="F13" s="1" t="s">
        <v>268</v>
      </c>
      <c r="G13" s="1" t="s">
        <v>269</v>
      </c>
      <c r="H13" s="1" t="s">
        <v>270</v>
      </c>
      <c r="I13" s="1" t="s">
        <v>175</v>
      </c>
      <c r="J13" s="1" t="s">
        <v>272</v>
      </c>
      <c r="K13" s="1" t="s">
        <v>175</v>
      </c>
      <c r="L13" s="1" t="s">
        <v>175</v>
      </c>
      <c r="M13" s="1" t="s">
        <v>273</v>
      </c>
      <c r="N13" s="1" t="s">
        <v>273</v>
      </c>
      <c r="O13" s="1" t="s">
        <v>7</v>
      </c>
      <c r="P13" s="1" t="s">
        <v>274</v>
      </c>
      <c r="Q13" s="1" t="s">
        <v>309</v>
      </c>
      <c r="R13" s="1" t="s">
        <v>276</v>
      </c>
      <c r="S13" s="1" t="s">
        <v>277</v>
      </c>
      <c r="T13" s="1" t="s">
        <v>233</v>
      </c>
    </row>
    <row r="14" s="1" customFormat="1" spans="1:20">
      <c r="A14" s="1" t="s">
        <v>176</v>
      </c>
      <c r="B14" s="1" t="s">
        <v>301</v>
      </c>
      <c r="C14" s="1" t="s">
        <v>310</v>
      </c>
      <c r="D14" s="1" t="s">
        <v>169</v>
      </c>
      <c r="E14" s="1" t="s">
        <v>178</v>
      </c>
      <c r="F14" s="1" t="s">
        <v>268</v>
      </c>
      <c r="G14" s="1" t="s">
        <v>269</v>
      </c>
      <c r="H14" s="1" t="s">
        <v>270</v>
      </c>
      <c r="I14" s="1" t="s">
        <v>175</v>
      </c>
      <c r="J14" s="1" t="s">
        <v>272</v>
      </c>
      <c r="K14" s="1" t="s">
        <v>175</v>
      </c>
      <c r="L14" s="1" t="s">
        <v>175</v>
      </c>
      <c r="M14" s="1" t="s">
        <v>273</v>
      </c>
      <c r="N14" s="1" t="s">
        <v>273</v>
      </c>
      <c r="O14" s="1" t="s">
        <v>7</v>
      </c>
      <c r="P14" s="1" t="s">
        <v>274</v>
      </c>
      <c r="Q14" s="1" t="s">
        <v>311</v>
      </c>
      <c r="R14" s="1" t="s">
        <v>276</v>
      </c>
      <c r="S14" s="1" t="s">
        <v>277</v>
      </c>
      <c r="T14" s="1" t="s">
        <v>233</v>
      </c>
    </row>
    <row r="15" s="1" customFormat="1" spans="1:20">
      <c r="A15" s="1" t="s">
        <v>126</v>
      </c>
      <c r="B15" s="1" t="s">
        <v>301</v>
      </c>
      <c r="C15" s="1" t="s">
        <v>312</v>
      </c>
      <c r="D15" s="1" t="s">
        <v>113</v>
      </c>
      <c r="E15" s="1" t="s">
        <v>127</v>
      </c>
      <c r="F15" s="1" t="s">
        <v>268</v>
      </c>
      <c r="G15" s="1" t="s">
        <v>280</v>
      </c>
      <c r="H15" s="1" t="s">
        <v>270</v>
      </c>
      <c r="I15" s="1" t="s">
        <v>129</v>
      </c>
      <c r="J15" s="1" t="s">
        <v>272</v>
      </c>
      <c r="K15" s="1" t="s">
        <v>129</v>
      </c>
      <c r="L15" s="1" t="s">
        <v>129</v>
      </c>
      <c r="M15" s="1" t="s">
        <v>273</v>
      </c>
      <c r="N15" s="1" t="s">
        <v>273</v>
      </c>
      <c r="O15" s="1" t="s">
        <v>7</v>
      </c>
      <c r="P15" s="1" t="s">
        <v>274</v>
      </c>
      <c r="Q15" s="1" t="s">
        <v>313</v>
      </c>
      <c r="R15" s="1" t="s">
        <v>276</v>
      </c>
      <c r="S15" s="1" t="s">
        <v>277</v>
      </c>
      <c r="T15" s="1" t="s">
        <v>233</v>
      </c>
    </row>
    <row r="16" s="1" customFormat="1" spans="1:20">
      <c r="A16" s="1" t="s">
        <v>314</v>
      </c>
      <c r="B16" s="1" t="s">
        <v>268</v>
      </c>
      <c r="C16" s="1" t="s">
        <v>315</v>
      </c>
      <c r="D16" s="1" t="s">
        <v>150</v>
      </c>
      <c r="E16" s="1" t="s">
        <v>154</v>
      </c>
      <c r="F16" s="1" t="s">
        <v>268</v>
      </c>
      <c r="G16" s="1" t="s">
        <v>269</v>
      </c>
      <c r="H16" s="1" t="s">
        <v>270</v>
      </c>
      <c r="I16" s="1" t="s">
        <v>156</v>
      </c>
      <c r="J16" s="1" t="s">
        <v>272</v>
      </c>
      <c r="K16" s="1" t="s">
        <v>156</v>
      </c>
      <c r="L16" s="1" t="s">
        <v>156</v>
      </c>
      <c r="M16" s="1" t="s">
        <v>273</v>
      </c>
      <c r="N16" s="1" t="s">
        <v>273</v>
      </c>
      <c r="O16" s="1" t="s">
        <v>7</v>
      </c>
      <c r="P16" s="1" t="s">
        <v>274</v>
      </c>
      <c r="Q16" s="1" t="s">
        <v>316</v>
      </c>
      <c r="R16" s="1" t="s">
        <v>276</v>
      </c>
      <c r="S16" s="1" t="s">
        <v>277</v>
      </c>
      <c r="T16" s="1" t="s">
        <v>233</v>
      </c>
    </row>
    <row r="17" s="1" customFormat="1" spans="1:20">
      <c r="A17" s="1" t="s">
        <v>180</v>
      </c>
      <c r="B17" s="1" t="s">
        <v>268</v>
      </c>
      <c r="C17" s="1" t="s">
        <v>317</v>
      </c>
      <c r="D17" s="1" t="s">
        <v>169</v>
      </c>
      <c r="E17" s="1" t="s">
        <v>182</v>
      </c>
      <c r="F17" s="1" t="s">
        <v>268</v>
      </c>
      <c r="G17" s="1" t="s">
        <v>269</v>
      </c>
      <c r="H17" s="1" t="s">
        <v>270</v>
      </c>
      <c r="I17" s="1" t="s">
        <v>183</v>
      </c>
      <c r="J17" s="1" t="s">
        <v>272</v>
      </c>
      <c r="K17" s="1" t="s">
        <v>183</v>
      </c>
      <c r="L17" s="1" t="s">
        <v>183</v>
      </c>
      <c r="M17" s="1" t="s">
        <v>273</v>
      </c>
      <c r="N17" s="1" t="s">
        <v>273</v>
      </c>
      <c r="O17" s="1" t="s">
        <v>7</v>
      </c>
      <c r="P17" s="1" t="s">
        <v>274</v>
      </c>
      <c r="Q17" s="1" t="s">
        <v>318</v>
      </c>
      <c r="R17" s="1" t="s">
        <v>276</v>
      </c>
      <c r="S17" s="1" t="s">
        <v>277</v>
      </c>
      <c r="T17" s="1" t="s">
        <v>233</v>
      </c>
    </row>
    <row r="18" s="1" customFormat="1" spans="1:20">
      <c r="A18" s="1" t="s">
        <v>121</v>
      </c>
      <c r="B18" s="1" t="s">
        <v>268</v>
      </c>
      <c r="C18" s="1" t="s">
        <v>319</v>
      </c>
      <c r="D18" s="1" t="s">
        <v>113</v>
      </c>
      <c r="E18" s="1" t="s">
        <v>123</v>
      </c>
      <c r="F18" s="1" t="s">
        <v>268</v>
      </c>
      <c r="G18" s="1" t="s">
        <v>269</v>
      </c>
      <c r="H18" s="1" t="s">
        <v>270</v>
      </c>
      <c r="I18" s="1" t="s">
        <v>125</v>
      </c>
      <c r="J18" s="1" t="s">
        <v>272</v>
      </c>
      <c r="K18" s="1" t="s">
        <v>125</v>
      </c>
      <c r="L18" s="1" t="s">
        <v>125</v>
      </c>
      <c r="M18" s="1" t="s">
        <v>273</v>
      </c>
      <c r="N18" s="1" t="s">
        <v>273</v>
      </c>
      <c r="O18" s="1" t="s">
        <v>7</v>
      </c>
      <c r="P18" s="1" t="s">
        <v>274</v>
      </c>
      <c r="Q18" s="1" t="s">
        <v>320</v>
      </c>
      <c r="R18" s="1" t="s">
        <v>276</v>
      </c>
      <c r="S18" s="1" t="s">
        <v>277</v>
      </c>
      <c r="T18" s="1" t="s">
        <v>233</v>
      </c>
    </row>
    <row r="19" s="1" customFormat="1" spans="1:20">
      <c r="A19" s="1" t="s">
        <v>184</v>
      </c>
      <c r="B19" s="1" t="s">
        <v>268</v>
      </c>
      <c r="C19" s="1" t="s">
        <v>321</v>
      </c>
      <c r="D19" s="1" t="s">
        <v>169</v>
      </c>
      <c r="E19" s="1" t="s">
        <v>186</v>
      </c>
      <c r="F19" s="1" t="s">
        <v>268</v>
      </c>
      <c r="G19" s="1" t="s">
        <v>269</v>
      </c>
      <c r="H19" s="1" t="s">
        <v>270</v>
      </c>
      <c r="I19" s="1" t="s">
        <v>183</v>
      </c>
      <c r="J19" s="1" t="s">
        <v>272</v>
      </c>
      <c r="K19" s="1" t="s">
        <v>183</v>
      </c>
      <c r="L19" s="1" t="s">
        <v>183</v>
      </c>
      <c r="M19" s="1" t="s">
        <v>273</v>
      </c>
      <c r="N19" s="1" t="s">
        <v>273</v>
      </c>
      <c r="O19" s="1" t="s">
        <v>7</v>
      </c>
      <c r="P19" s="1" t="s">
        <v>274</v>
      </c>
      <c r="Q19" s="1" t="s">
        <v>322</v>
      </c>
      <c r="R19" s="1" t="s">
        <v>276</v>
      </c>
      <c r="S19" s="1" t="s">
        <v>277</v>
      </c>
      <c r="T19" s="1" t="s">
        <v>233</v>
      </c>
    </row>
    <row r="20" s="1" customFormat="1" spans="1:20">
      <c r="A20" s="1" t="s">
        <v>130</v>
      </c>
      <c r="B20" s="1" t="s">
        <v>268</v>
      </c>
      <c r="C20" s="1" t="s">
        <v>323</v>
      </c>
      <c r="D20" s="1" t="s">
        <v>113</v>
      </c>
      <c r="E20" s="1" t="s">
        <v>132</v>
      </c>
      <c r="F20" s="1" t="s">
        <v>269</v>
      </c>
      <c r="G20" s="1" t="s">
        <v>280</v>
      </c>
      <c r="H20" s="1" t="s">
        <v>270</v>
      </c>
      <c r="I20" s="1" t="s">
        <v>125</v>
      </c>
      <c r="J20" s="1" t="s">
        <v>272</v>
      </c>
      <c r="K20" s="1" t="s">
        <v>125</v>
      </c>
      <c r="L20" s="1" t="s">
        <v>125</v>
      </c>
      <c r="M20" s="1" t="s">
        <v>273</v>
      </c>
      <c r="N20" s="1" t="s">
        <v>273</v>
      </c>
      <c r="O20" s="1" t="s">
        <v>7</v>
      </c>
      <c r="P20" s="1" t="s">
        <v>274</v>
      </c>
      <c r="Q20" s="1" t="s">
        <v>324</v>
      </c>
      <c r="R20" s="1" t="s">
        <v>276</v>
      </c>
      <c r="S20" s="1" t="s">
        <v>277</v>
      </c>
      <c r="T20" s="1" t="s">
        <v>233</v>
      </c>
    </row>
    <row r="21" s="1" customFormat="1" spans="1:20">
      <c r="A21" s="1" t="s">
        <v>34</v>
      </c>
      <c r="B21" s="1" t="s">
        <v>268</v>
      </c>
      <c r="C21" s="1" t="s">
        <v>325</v>
      </c>
      <c r="D21" s="1" t="s">
        <v>9</v>
      </c>
      <c r="E21" s="1" t="s">
        <v>35</v>
      </c>
      <c r="F21" s="1" t="s">
        <v>269</v>
      </c>
      <c r="G21" s="1" t="s">
        <v>280</v>
      </c>
      <c r="H21" s="1" t="s">
        <v>270</v>
      </c>
      <c r="I21" s="1" t="s">
        <v>38</v>
      </c>
      <c r="J21" s="1" t="s">
        <v>272</v>
      </c>
      <c r="K21" s="1" t="s">
        <v>38</v>
      </c>
      <c r="L21" s="1" t="s">
        <v>38</v>
      </c>
      <c r="M21" s="1" t="s">
        <v>273</v>
      </c>
      <c r="N21" s="1" t="s">
        <v>273</v>
      </c>
      <c r="O21" s="1" t="s">
        <v>7</v>
      </c>
      <c r="P21" s="1" t="s">
        <v>274</v>
      </c>
      <c r="Q21" s="1" t="s">
        <v>326</v>
      </c>
      <c r="R21" s="1" t="s">
        <v>276</v>
      </c>
      <c r="S21" s="1" t="s">
        <v>277</v>
      </c>
      <c r="T21" s="1" t="s">
        <v>233</v>
      </c>
    </row>
    <row r="22" s="1" customFormat="1" spans="1:20">
      <c r="A22" s="1" t="s">
        <v>211</v>
      </c>
      <c r="B22" s="1" t="s">
        <v>268</v>
      </c>
      <c r="C22" s="1" t="s">
        <v>327</v>
      </c>
      <c r="D22" s="1" t="s">
        <v>304</v>
      </c>
      <c r="E22" s="1" t="s">
        <v>212</v>
      </c>
      <c r="F22" s="1" t="s">
        <v>269</v>
      </c>
      <c r="G22" s="1" t="s">
        <v>280</v>
      </c>
      <c r="H22" s="1" t="s">
        <v>270</v>
      </c>
      <c r="I22" s="1" t="s">
        <v>213</v>
      </c>
      <c r="J22" s="1" t="s">
        <v>272</v>
      </c>
      <c r="K22" s="1" t="s">
        <v>213</v>
      </c>
      <c r="L22" s="1" t="s">
        <v>213</v>
      </c>
      <c r="M22" s="1" t="s">
        <v>273</v>
      </c>
      <c r="N22" s="1" t="s">
        <v>273</v>
      </c>
      <c r="O22" s="1" t="s">
        <v>7</v>
      </c>
      <c r="P22" s="1" t="s">
        <v>274</v>
      </c>
      <c r="Q22" s="1" t="s">
        <v>328</v>
      </c>
      <c r="R22" s="1" t="s">
        <v>276</v>
      </c>
      <c r="S22" s="1" t="s">
        <v>277</v>
      </c>
      <c r="T22" s="1" t="s">
        <v>233</v>
      </c>
    </row>
    <row r="23" s="1" customFormat="1" spans="1:20">
      <c r="A23" s="1" t="s">
        <v>202</v>
      </c>
      <c r="B23" s="1" t="s">
        <v>268</v>
      </c>
      <c r="C23" s="1" t="s">
        <v>329</v>
      </c>
      <c r="D23" s="1" t="s">
        <v>304</v>
      </c>
      <c r="E23" s="1" t="s">
        <v>330</v>
      </c>
      <c r="F23" s="1" t="s">
        <v>268</v>
      </c>
      <c r="G23" s="1" t="s">
        <v>269</v>
      </c>
      <c r="H23" s="1" t="s">
        <v>270</v>
      </c>
      <c r="I23" s="1" t="s">
        <v>331</v>
      </c>
      <c r="J23" s="1" t="s">
        <v>272</v>
      </c>
      <c r="K23" s="1" t="s">
        <v>331</v>
      </c>
      <c r="L23" s="1" t="s">
        <v>331</v>
      </c>
      <c r="M23" s="1" t="s">
        <v>273</v>
      </c>
      <c r="N23" s="1" t="s">
        <v>273</v>
      </c>
      <c r="O23" s="1" t="s">
        <v>7</v>
      </c>
      <c r="P23" s="1" t="s">
        <v>274</v>
      </c>
      <c r="Q23" s="1" t="s">
        <v>332</v>
      </c>
      <c r="R23" s="1" t="s">
        <v>276</v>
      </c>
      <c r="S23" s="1" t="s">
        <v>277</v>
      </c>
      <c r="T23" s="1" t="s">
        <v>233</v>
      </c>
    </row>
    <row r="24" s="1" customFormat="1" spans="1:20">
      <c r="A24" s="1" t="s">
        <v>187</v>
      </c>
      <c r="B24" s="1" t="s">
        <v>268</v>
      </c>
      <c r="C24" s="1" t="s">
        <v>333</v>
      </c>
      <c r="D24" s="1" t="s">
        <v>169</v>
      </c>
      <c r="E24" s="1" t="s">
        <v>334</v>
      </c>
      <c r="F24" s="1" t="s">
        <v>269</v>
      </c>
      <c r="G24" s="1" t="s">
        <v>280</v>
      </c>
      <c r="H24" s="1" t="s">
        <v>270</v>
      </c>
      <c r="I24" s="1" t="s">
        <v>335</v>
      </c>
      <c r="J24" s="1" t="s">
        <v>272</v>
      </c>
      <c r="K24" s="1" t="s">
        <v>335</v>
      </c>
      <c r="L24" s="1" t="s">
        <v>335</v>
      </c>
      <c r="M24" s="1" t="s">
        <v>273</v>
      </c>
      <c r="N24" s="1" t="s">
        <v>273</v>
      </c>
      <c r="O24" s="1" t="s">
        <v>7</v>
      </c>
      <c r="P24" s="1" t="s">
        <v>274</v>
      </c>
      <c r="Q24" s="1" t="s">
        <v>336</v>
      </c>
      <c r="R24" s="1" t="s">
        <v>276</v>
      </c>
      <c r="S24" s="1" t="s">
        <v>277</v>
      </c>
      <c r="T24" s="1" t="s">
        <v>233</v>
      </c>
    </row>
    <row r="25" s="1" customFormat="1" spans="1:20">
      <c r="A25" s="1" t="s">
        <v>39</v>
      </c>
      <c r="B25" s="1" t="s">
        <v>268</v>
      </c>
      <c r="C25" s="1" t="s">
        <v>337</v>
      </c>
      <c r="D25" s="1" t="s">
        <v>9</v>
      </c>
      <c r="E25" s="1" t="s">
        <v>338</v>
      </c>
      <c r="F25" s="1" t="s">
        <v>269</v>
      </c>
      <c r="G25" s="1" t="s">
        <v>280</v>
      </c>
      <c r="H25" s="1" t="s">
        <v>270</v>
      </c>
      <c r="I25" s="1" t="s">
        <v>339</v>
      </c>
      <c r="J25" s="1" t="s">
        <v>272</v>
      </c>
      <c r="K25" s="1" t="s">
        <v>339</v>
      </c>
      <c r="L25" s="1" t="s">
        <v>339</v>
      </c>
      <c r="M25" s="1" t="s">
        <v>273</v>
      </c>
      <c r="N25" s="1" t="s">
        <v>273</v>
      </c>
      <c r="O25" s="1" t="s">
        <v>7</v>
      </c>
      <c r="P25" s="1" t="s">
        <v>274</v>
      </c>
      <c r="Q25" s="1" t="s">
        <v>340</v>
      </c>
      <c r="R25" s="1" t="s">
        <v>276</v>
      </c>
      <c r="S25" s="1" t="s">
        <v>277</v>
      </c>
      <c r="T25" s="1" t="s">
        <v>233</v>
      </c>
    </row>
    <row r="26" s="1" customFormat="1" spans="1:20">
      <c r="A26" s="1" t="s">
        <v>42</v>
      </c>
      <c r="B26" s="1" t="s">
        <v>268</v>
      </c>
      <c r="C26" s="1" t="s">
        <v>341</v>
      </c>
      <c r="D26" s="1" t="s">
        <v>9</v>
      </c>
      <c r="E26" s="1" t="s">
        <v>43</v>
      </c>
      <c r="F26" s="1" t="s">
        <v>269</v>
      </c>
      <c r="G26" s="1" t="s">
        <v>280</v>
      </c>
      <c r="H26" s="1" t="s">
        <v>270</v>
      </c>
      <c r="I26" s="1" t="s">
        <v>38</v>
      </c>
      <c r="J26" s="1" t="s">
        <v>272</v>
      </c>
      <c r="K26" s="1" t="s">
        <v>38</v>
      </c>
      <c r="L26" s="1" t="s">
        <v>38</v>
      </c>
      <c r="M26" s="1" t="s">
        <v>273</v>
      </c>
      <c r="N26" s="1" t="s">
        <v>273</v>
      </c>
      <c r="O26" s="1" t="s">
        <v>7</v>
      </c>
      <c r="P26" s="1" t="s">
        <v>274</v>
      </c>
      <c r="Q26" s="1" t="s">
        <v>342</v>
      </c>
      <c r="R26" s="1" t="s">
        <v>276</v>
      </c>
      <c r="S26" s="1" t="s">
        <v>277</v>
      </c>
      <c r="T26" s="1" t="s">
        <v>233</v>
      </c>
    </row>
    <row r="27" s="1" customFormat="1" spans="1:20">
      <c r="A27" s="1" t="s">
        <v>44</v>
      </c>
      <c r="B27" s="1" t="s">
        <v>268</v>
      </c>
      <c r="C27" s="1" t="s">
        <v>343</v>
      </c>
      <c r="D27" s="1" t="s">
        <v>9</v>
      </c>
      <c r="E27" s="1" t="s">
        <v>45</v>
      </c>
      <c r="F27" s="1" t="s">
        <v>269</v>
      </c>
      <c r="G27" s="1" t="s">
        <v>280</v>
      </c>
      <c r="H27" s="1" t="s">
        <v>270</v>
      </c>
      <c r="I27" s="1" t="s">
        <v>38</v>
      </c>
      <c r="J27" s="1" t="s">
        <v>272</v>
      </c>
      <c r="K27" s="1" t="s">
        <v>38</v>
      </c>
      <c r="L27" s="1" t="s">
        <v>38</v>
      </c>
      <c r="M27" s="1" t="s">
        <v>273</v>
      </c>
      <c r="N27" s="1" t="s">
        <v>273</v>
      </c>
      <c r="O27" s="1" t="s">
        <v>7</v>
      </c>
      <c r="P27" s="1" t="s">
        <v>274</v>
      </c>
      <c r="Q27" s="1" t="s">
        <v>344</v>
      </c>
      <c r="R27" s="1" t="s">
        <v>276</v>
      </c>
      <c r="S27" s="1" t="s">
        <v>277</v>
      </c>
      <c r="T27" s="1" t="s">
        <v>233</v>
      </c>
    </row>
    <row r="28" s="1" customFormat="1" spans="1:20">
      <c r="A28" s="1" t="s">
        <v>46</v>
      </c>
      <c r="B28" s="1" t="s">
        <v>268</v>
      </c>
      <c r="C28" s="1" t="s">
        <v>345</v>
      </c>
      <c r="D28" s="1" t="s">
        <v>9</v>
      </c>
      <c r="E28" s="1" t="s">
        <v>47</v>
      </c>
      <c r="F28" s="1" t="s">
        <v>269</v>
      </c>
      <c r="G28" s="1" t="s">
        <v>280</v>
      </c>
      <c r="H28" s="1" t="s">
        <v>270</v>
      </c>
      <c r="I28" s="1" t="s">
        <v>38</v>
      </c>
      <c r="J28" s="1" t="s">
        <v>272</v>
      </c>
      <c r="K28" s="1" t="s">
        <v>38</v>
      </c>
      <c r="L28" s="1" t="s">
        <v>38</v>
      </c>
      <c r="M28" s="1" t="s">
        <v>273</v>
      </c>
      <c r="N28" s="1" t="s">
        <v>273</v>
      </c>
      <c r="O28" s="1" t="s">
        <v>7</v>
      </c>
      <c r="P28" s="1" t="s">
        <v>274</v>
      </c>
      <c r="Q28" s="1" t="s">
        <v>346</v>
      </c>
      <c r="R28" s="1" t="s">
        <v>276</v>
      </c>
      <c r="S28" s="1" t="s">
        <v>277</v>
      </c>
      <c r="T28" s="1" t="s">
        <v>233</v>
      </c>
    </row>
    <row r="29" s="1" customFormat="1" spans="1:20">
      <c r="A29" s="1" t="s">
        <v>48</v>
      </c>
      <c r="B29" s="1" t="s">
        <v>268</v>
      </c>
      <c r="C29" s="1" t="s">
        <v>347</v>
      </c>
      <c r="D29" s="1" t="s">
        <v>9</v>
      </c>
      <c r="E29" s="1" t="s">
        <v>49</v>
      </c>
      <c r="F29" s="1" t="s">
        <v>269</v>
      </c>
      <c r="G29" s="1" t="s">
        <v>280</v>
      </c>
      <c r="H29" s="1" t="s">
        <v>270</v>
      </c>
      <c r="I29" s="1" t="s">
        <v>38</v>
      </c>
      <c r="J29" s="1" t="s">
        <v>272</v>
      </c>
      <c r="K29" s="1" t="s">
        <v>38</v>
      </c>
      <c r="L29" s="1" t="s">
        <v>38</v>
      </c>
      <c r="M29" s="1" t="s">
        <v>273</v>
      </c>
      <c r="N29" s="1" t="s">
        <v>273</v>
      </c>
      <c r="O29" s="1" t="s">
        <v>7</v>
      </c>
      <c r="P29" s="1" t="s">
        <v>274</v>
      </c>
      <c r="Q29" s="1" t="s">
        <v>348</v>
      </c>
      <c r="R29" s="1" t="s">
        <v>276</v>
      </c>
      <c r="S29" s="1" t="s">
        <v>277</v>
      </c>
      <c r="T29" s="1" t="s">
        <v>233</v>
      </c>
    </row>
    <row r="30" s="1" customFormat="1" spans="1:20">
      <c r="A30" s="1" t="s">
        <v>133</v>
      </c>
      <c r="B30" s="1" t="s">
        <v>268</v>
      </c>
      <c r="C30" s="1" t="s">
        <v>349</v>
      </c>
      <c r="D30" s="1" t="s">
        <v>113</v>
      </c>
      <c r="E30" s="1" t="s">
        <v>134</v>
      </c>
      <c r="F30" s="1" t="s">
        <v>269</v>
      </c>
      <c r="G30" s="1" t="s">
        <v>280</v>
      </c>
      <c r="H30" s="1" t="s">
        <v>270</v>
      </c>
      <c r="I30" s="1" t="s">
        <v>135</v>
      </c>
      <c r="J30" s="1" t="s">
        <v>272</v>
      </c>
      <c r="K30" s="1" t="s">
        <v>135</v>
      </c>
      <c r="L30" s="1" t="s">
        <v>135</v>
      </c>
      <c r="M30" s="1" t="s">
        <v>273</v>
      </c>
      <c r="N30" s="1" t="s">
        <v>273</v>
      </c>
      <c r="O30" s="1" t="s">
        <v>7</v>
      </c>
      <c r="P30" s="1" t="s">
        <v>274</v>
      </c>
      <c r="Q30" s="1" t="s">
        <v>350</v>
      </c>
      <c r="R30" s="1" t="s">
        <v>276</v>
      </c>
      <c r="S30" s="1" t="s">
        <v>277</v>
      </c>
      <c r="T30" s="1" t="s">
        <v>233</v>
      </c>
    </row>
    <row r="31" s="1" customFormat="1" spans="1:20">
      <c r="A31" s="1" t="s">
        <v>194</v>
      </c>
      <c r="B31" s="1" t="s">
        <v>268</v>
      </c>
      <c r="C31" s="1" t="s">
        <v>351</v>
      </c>
      <c r="D31" s="1" t="s">
        <v>169</v>
      </c>
      <c r="E31" s="1" t="s">
        <v>195</v>
      </c>
      <c r="F31" s="1" t="s">
        <v>269</v>
      </c>
      <c r="G31" s="1" t="s">
        <v>280</v>
      </c>
      <c r="H31" s="1" t="s">
        <v>270</v>
      </c>
      <c r="I31" s="1" t="s">
        <v>191</v>
      </c>
      <c r="J31" s="1" t="s">
        <v>272</v>
      </c>
      <c r="K31" s="1" t="s">
        <v>191</v>
      </c>
      <c r="L31" s="1" t="s">
        <v>191</v>
      </c>
      <c r="M31" s="1" t="s">
        <v>273</v>
      </c>
      <c r="N31" s="1" t="s">
        <v>273</v>
      </c>
      <c r="O31" s="1" t="s">
        <v>7</v>
      </c>
      <c r="P31" s="1" t="s">
        <v>274</v>
      </c>
      <c r="Q31" s="1" t="s">
        <v>352</v>
      </c>
      <c r="R31" s="1" t="s">
        <v>276</v>
      </c>
      <c r="S31" s="1" t="s">
        <v>277</v>
      </c>
      <c r="T31" s="1" t="s">
        <v>233</v>
      </c>
    </row>
    <row r="32" s="1" customFormat="1" spans="1:20">
      <c r="A32" s="1" t="s">
        <v>52</v>
      </c>
      <c r="B32" s="1" t="s">
        <v>269</v>
      </c>
      <c r="C32" s="1" t="s">
        <v>353</v>
      </c>
      <c r="D32" s="1" t="s">
        <v>9</v>
      </c>
      <c r="E32" s="1" t="s">
        <v>354</v>
      </c>
      <c r="F32" s="1" t="s">
        <v>269</v>
      </c>
      <c r="G32" s="1" t="s">
        <v>280</v>
      </c>
      <c r="H32" s="1" t="s">
        <v>270</v>
      </c>
      <c r="I32" s="1" t="s">
        <v>339</v>
      </c>
      <c r="J32" s="1" t="s">
        <v>272</v>
      </c>
      <c r="K32" s="1" t="s">
        <v>339</v>
      </c>
      <c r="L32" s="1" t="s">
        <v>339</v>
      </c>
      <c r="M32" s="1" t="s">
        <v>273</v>
      </c>
      <c r="N32" s="1" t="s">
        <v>273</v>
      </c>
      <c r="O32" s="1" t="s">
        <v>7</v>
      </c>
      <c r="P32" s="1" t="s">
        <v>274</v>
      </c>
      <c r="Q32" s="1" t="s">
        <v>355</v>
      </c>
      <c r="R32" s="1" t="s">
        <v>276</v>
      </c>
      <c r="S32" s="1" t="s">
        <v>277</v>
      </c>
      <c r="T32" s="1" t="s">
        <v>233</v>
      </c>
    </row>
    <row r="33" s="1" customFormat="1" spans="1:20">
      <c r="A33" s="1" t="s">
        <v>56</v>
      </c>
      <c r="B33" s="1" t="s">
        <v>269</v>
      </c>
      <c r="C33" s="1" t="s">
        <v>356</v>
      </c>
      <c r="D33" s="1" t="s">
        <v>9</v>
      </c>
      <c r="E33" s="1" t="s">
        <v>57</v>
      </c>
      <c r="F33" s="1" t="s">
        <v>269</v>
      </c>
      <c r="G33" s="1" t="s">
        <v>280</v>
      </c>
      <c r="H33" s="1" t="s">
        <v>270</v>
      </c>
      <c r="I33" s="1" t="s">
        <v>38</v>
      </c>
      <c r="J33" s="1" t="s">
        <v>272</v>
      </c>
      <c r="K33" s="1" t="s">
        <v>38</v>
      </c>
      <c r="L33" s="1" t="s">
        <v>38</v>
      </c>
      <c r="M33" s="1" t="s">
        <v>273</v>
      </c>
      <c r="N33" s="1" t="s">
        <v>273</v>
      </c>
      <c r="O33" s="1" t="s">
        <v>7</v>
      </c>
      <c r="P33" s="1" t="s">
        <v>274</v>
      </c>
      <c r="Q33" s="1" t="s">
        <v>357</v>
      </c>
      <c r="R33" s="1" t="s">
        <v>276</v>
      </c>
      <c r="S33" s="1" t="s">
        <v>277</v>
      </c>
      <c r="T33" s="1" t="s">
        <v>233</v>
      </c>
    </row>
    <row r="34" s="1" customFormat="1" spans="1:20">
      <c r="A34" s="1" t="s">
        <v>50</v>
      </c>
      <c r="B34" s="1" t="s">
        <v>269</v>
      </c>
      <c r="C34" s="1" t="s">
        <v>358</v>
      </c>
      <c r="D34" s="1" t="s">
        <v>9</v>
      </c>
      <c r="E34" s="1" t="s">
        <v>51</v>
      </c>
      <c r="F34" s="1" t="s">
        <v>269</v>
      </c>
      <c r="G34" s="1" t="s">
        <v>280</v>
      </c>
      <c r="H34" s="1" t="s">
        <v>270</v>
      </c>
      <c r="I34" s="1" t="s">
        <v>38</v>
      </c>
      <c r="J34" s="1" t="s">
        <v>272</v>
      </c>
      <c r="K34" s="1" t="s">
        <v>38</v>
      </c>
      <c r="L34" s="1" t="s">
        <v>38</v>
      </c>
      <c r="M34" s="1" t="s">
        <v>273</v>
      </c>
      <c r="N34" s="1" t="s">
        <v>273</v>
      </c>
      <c r="O34" s="1" t="s">
        <v>7</v>
      </c>
      <c r="P34" s="1" t="s">
        <v>274</v>
      </c>
      <c r="Q34" s="1" t="s">
        <v>359</v>
      </c>
      <c r="R34" s="1" t="s">
        <v>276</v>
      </c>
      <c r="S34" s="1" t="s">
        <v>277</v>
      </c>
      <c r="T34" s="1" t="s">
        <v>233</v>
      </c>
    </row>
    <row r="35" s="1" customFormat="1" spans="1:20">
      <c r="A35" s="1" t="s">
        <v>54</v>
      </c>
      <c r="B35" s="1" t="s">
        <v>269</v>
      </c>
      <c r="C35" s="1" t="s">
        <v>360</v>
      </c>
      <c r="D35" s="1" t="s">
        <v>9</v>
      </c>
      <c r="E35" s="1" t="s">
        <v>55</v>
      </c>
      <c r="F35" s="1" t="s">
        <v>269</v>
      </c>
      <c r="G35" s="1" t="s">
        <v>280</v>
      </c>
      <c r="H35" s="1" t="s">
        <v>270</v>
      </c>
      <c r="I35" s="1" t="s">
        <v>38</v>
      </c>
      <c r="J35" s="1" t="s">
        <v>272</v>
      </c>
      <c r="K35" s="1" t="s">
        <v>38</v>
      </c>
      <c r="L35" s="1" t="s">
        <v>38</v>
      </c>
      <c r="M35" s="1" t="s">
        <v>273</v>
      </c>
      <c r="N35" s="1" t="s">
        <v>273</v>
      </c>
      <c r="O35" s="1" t="s">
        <v>7</v>
      </c>
      <c r="P35" s="1" t="s">
        <v>274</v>
      </c>
      <c r="Q35" s="1" t="s">
        <v>361</v>
      </c>
      <c r="R35" s="1" t="s">
        <v>276</v>
      </c>
      <c r="S35" s="1" t="s">
        <v>277</v>
      </c>
      <c r="T35" s="1" t="s">
        <v>233</v>
      </c>
    </row>
    <row r="36" s="1" customFormat="1" spans="1:20">
      <c r="A36" s="1" t="s">
        <v>58</v>
      </c>
      <c r="B36" s="1" t="s">
        <v>269</v>
      </c>
      <c r="C36" s="1" t="s">
        <v>362</v>
      </c>
      <c r="D36" s="1" t="s">
        <v>9</v>
      </c>
      <c r="E36" s="1" t="s">
        <v>59</v>
      </c>
      <c r="F36" s="1" t="s">
        <v>269</v>
      </c>
      <c r="G36" s="1" t="s">
        <v>280</v>
      </c>
      <c r="H36" s="1" t="s">
        <v>270</v>
      </c>
      <c r="I36" s="1" t="s">
        <v>38</v>
      </c>
      <c r="J36" s="1" t="s">
        <v>272</v>
      </c>
      <c r="K36" s="1" t="s">
        <v>38</v>
      </c>
      <c r="L36" s="1" t="s">
        <v>38</v>
      </c>
      <c r="M36" s="1" t="s">
        <v>273</v>
      </c>
      <c r="N36" s="1" t="s">
        <v>273</v>
      </c>
      <c r="O36" s="1" t="s">
        <v>7</v>
      </c>
      <c r="P36" s="1" t="s">
        <v>274</v>
      </c>
      <c r="Q36" s="1" t="s">
        <v>363</v>
      </c>
      <c r="R36" s="1" t="s">
        <v>276</v>
      </c>
      <c r="S36" s="1" t="s">
        <v>277</v>
      </c>
      <c r="T36" s="1" t="s">
        <v>233</v>
      </c>
    </row>
    <row r="37" s="1" customFormat="1" spans="1:20">
      <c r="A37" s="1" t="s">
        <v>136</v>
      </c>
      <c r="B37" s="1" t="s">
        <v>269</v>
      </c>
      <c r="C37" s="1" t="s">
        <v>364</v>
      </c>
      <c r="D37" s="1" t="s">
        <v>113</v>
      </c>
      <c r="E37" s="1" t="s">
        <v>137</v>
      </c>
      <c r="F37" s="1" t="s">
        <v>269</v>
      </c>
      <c r="G37" s="1" t="s">
        <v>280</v>
      </c>
      <c r="H37" s="1" t="s">
        <v>270</v>
      </c>
      <c r="I37" s="1" t="s">
        <v>135</v>
      </c>
      <c r="J37" s="1" t="s">
        <v>272</v>
      </c>
      <c r="K37" s="1" t="s">
        <v>135</v>
      </c>
      <c r="L37" s="1" t="s">
        <v>135</v>
      </c>
      <c r="M37" s="1" t="s">
        <v>273</v>
      </c>
      <c r="N37" s="1" t="s">
        <v>273</v>
      </c>
      <c r="O37" s="1" t="s">
        <v>7</v>
      </c>
      <c r="P37" s="1" t="s">
        <v>274</v>
      </c>
      <c r="Q37" s="1" t="s">
        <v>365</v>
      </c>
      <c r="R37" s="1" t="s">
        <v>276</v>
      </c>
      <c r="S37" s="1" t="s">
        <v>277</v>
      </c>
      <c r="T37" s="1" t="s">
        <v>233</v>
      </c>
    </row>
    <row r="38" s="1" customFormat="1" spans="1:20">
      <c r="A38" s="1" t="s">
        <v>102</v>
      </c>
      <c r="B38" s="1" t="s">
        <v>269</v>
      </c>
      <c r="C38" s="1" t="s">
        <v>366</v>
      </c>
      <c r="D38" s="1" t="s">
        <v>96</v>
      </c>
      <c r="E38" s="1" t="s">
        <v>104</v>
      </c>
      <c r="F38" s="1" t="s">
        <v>269</v>
      </c>
      <c r="G38" s="1" t="s">
        <v>280</v>
      </c>
      <c r="H38" s="1" t="s">
        <v>270</v>
      </c>
      <c r="I38" s="1" t="s">
        <v>106</v>
      </c>
      <c r="J38" s="1" t="s">
        <v>272</v>
      </c>
      <c r="K38" s="1" t="s">
        <v>106</v>
      </c>
      <c r="L38" s="1" t="s">
        <v>106</v>
      </c>
      <c r="M38" s="1" t="s">
        <v>273</v>
      </c>
      <c r="N38" s="1" t="s">
        <v>273</v>
      </c>
      <c r="O38" s="1" t="s">
        <v>7</v>
      </c>
      <c r="P38" s="1" t="s">
        <v>274</v>
      </c>
      <c r="Q38" s="1" t="s">
        <v>367</v>
      </c>
      <c r="R38" s="1" t="s">
        <v>276</v>
      </c>
      <c r="S38" s="1" t="s">
        <v>277</v>
      </c>
      <c r="T38" s="1" t="s">
        <v>233</v>
      </c>
    </row>
    <row r="39" s="1" customFormat="1" spans="1:20">
      <c r="A39" s="1" t="s">
        <v>138</v>
      </c>
      <c r="B39" s="1" t="s">
        <v>269</v>
      </c>
      <c r="C39" s="1" t="s">
        <v>368</v>
      </c>
      <c r="D39" s="1" t="s">
        <v>113</v>
      </c>
      <c r="E39" s="1" t="s">
        <v>140</v>
      </c>
      <c r="F39" s="1" t="s">
        <v>269</v>
      </c>
      <c r="G39" s="1" t="s">
        <v>280</v>
      </c>
      <c r="H39" s="1" t="s">
        <v>270</v>
      </c>
      <c r="I39" s="1" t="s">
        <v>135</v>
      </c>
      <c r="J39" s="1" t="s">
        <v>272</v>
      </c>
      <c r="K39" s="1" t="s">
        <v>135</v>
      </c>
      <c r="L39" s="1" t="s">
        <v>135</v>
      </c>
      <c r="M39" s="1" t="s">
        <v>273</v>
      </c>
      <c r="N39" s="1" t="s">
        <v>273</v>
      </c>
      <c r="O39" s="1" t="s">
        <v>7</v>
      </c>
      <c r="P39" s="1" t="s">
        <v>274</v>
      </c>
      <c r="Q39" s="1" t="s">
        <v>369</v>
      </c>
      <c r="R39" s="1" t="s">
        <v>276</v>
      </c>
      <c r="S39" s="1" t="s">
        <v>277</v>
      </c>
      <c r="T39" s="1" t="s">
        <v>233</v>
      </c>
    </row>
    <row r="40" s="1" customFormat="1" spans="1:20">
      <c r="A40" s="1" t="s">
        <v>141</v>
      </c>
      <c r="B40" s="1" t="s">
        <v>269</v>
      </c>
      <c r="C40" s="1" t="s">
        <v>370</v>
      </c>
      <c r="D40" s="1" t="s">
        <v>113</v>
      </c>
      <c r="E40" s="1" t="s">
        <v>143</v>
      </c>
      <c r="F40" s="1" t="s">
        <v>269</v>
      </c>
      <c r="G40" s="1" t="s">
        <v>280</v>
      </c>
      <c r="H40" s="1" t="s">
        <v>270</v>
      </c>
      <c r="I40" s="1" t="s">
        <v>135</v>
      </c>
      <c r="J40" s="1" t="s">
        <v>272</v>
      </c>
      <c r="K40" s="1" t="s">
        <v>135</v>
      </c>
      <c r="L40" s="1" t="s">
        <v>135</v>
      </c>
      <c r="M40" s="1" t="s">
        <v>273</v>
      </c>
      <c r="N40" s="1" t="s">
        <v>273</v>
      </c>
      <c r="O40" s="1" t="s">
        <v>7</v>
      </c>
      <c r="P40" s="1" t="s">
        <v>274</v>
      </c>
      <c r="Q40" s="1" t="s">
        <v>371</v>
      </c>
      <c r="R40" s="1" t="s">
        <v>276</v>
      </c>
      <c r="S40" s="1" t="s">
        <v>277</v>
      </c>
      <c r="T40" s="1" t="s">
        <v>233</v>
      </c>
    </row>
    <row r="41" s="1" customFormat="1" spans="1:20">
      <c r="A41" s="1" t="s">
        <v>60</v>
      </c>
      <c r="B41" s="1" t="s">
        <v>269</v>
      </c>
      <c r="C41" s="1" t="s">
        <v>372</v>
      </c>
      <c r="D41" s="1" t="s">
        <v>9</v>
      </c>
      <c r="E41" s="1" t="s">
        <v>373</v>
      </c>
      <c r="F41" s="1" t="s">
        <v>269</v>
      </c>
      <c r="G41" s="1" t="s">
        <v>280</v>
      </c>
      <c r="H41" s="1" t="s">
        <v>270</v>
      </c>
      <c r="I41" s="1" t="s">
        <v>374</v>
      </c>
      <c r="J41" s="1" t="s">
        <v>272</v>
      </c>
      <c r="K41" s="1" t="s">
        <v>374</v>
      </c>
      <c r="L41" s="1" t="s">
        <v>374</v>
      </c>
      <c r="M41" s="1" t="s">
        <v>273</v>
      </c>
      <c r="N41" s="1" t="s">
        <v>273</v>
      </c>
      <c r="O41" s="1" t="s">
        <v>7</v>
      </c>
      <c r="P41" s="1" t="s">
        <v>274</v>
      </c>
      <c r="Q41" s="1" t="s">
        <v>375</v>
      </c>
      <c r="R41" s="1" t="s">
        <v>276</v>
      </c>
      <c r="S41" s="1" t="s">
        <v>277</v>
      </c>
      <c r="T41" s="1" t="s">
        <v>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2021-10-08T09:06:23Z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3E490CA4C9CF4D54AEFE302E2001710D</vt:lpwstr>
  </property>
  <property fmtid="{D5CDD505-2E9C-101B-9397-08002B2CF9AE}" pid="3" name="KSOProductBuildVer">
    <vt:lpwstr>2052-11.1.0.10938</vt:lpwstr>
  </property>
</Properties>
</file>