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<sst xmlns="http://schemas.openxmlformats.org/spreadsheetml/2006/main" count="285" uniqueCount="123">
  <si>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</si>
  <si>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</si>
  <si>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</si>
  <si>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</si>
  <si>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</si>
  <si>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</si>
  <si>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</si>
  <si>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</si>
  <si>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</si>
  <si>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</si>
  <si>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</si>
  <si>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</si>
  <si>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</si>
  <si>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</si>
  <si>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</si>
  <si>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</si>
  <si>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</si>
  <si>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</si>
  <si>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</si>
  <si>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</si>
  <si>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</si>
  <si>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</si>
  <si>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</si>
  <si>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</si>
  <si>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</si>
  <si>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</si>
  <si>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</si>
  <si>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[西归浦市]济州神话世界萨默塞特服务公寓(Somerset Jeju Shinhwa World)(15303721)</t>
  </si>
  <si>
    <t>家庭地暖套房&lt;今日特价 &gt;&lt;五人入住&gt;&lt;无早&gt;</t>
  </si>
  <si>
    <t>CNY</t>
  </si>
  <si>
    <t>PARK/MUSEUNG</t>
  </si>
  <si>
    <t>CA2019211004CNY-W</t>
  </si>
  <si>
    <t>未提现</t>
  </si>
  <si>
    <t>携程开票</t>
  </si>
  <si>
    <t>取消</t>
  </si>
  <si>
    <t>家庭地暖套房&lt;今日特价 &gt;&lt;四人入住&gt;&lt;无早&gt;</t>
  </si>
  <si>
    <t>[新加坡]新加坡客安酒店 (SG Clean)(The Clan Hotel Singapore by Far East Hospitality (SG Clean))(76296409)</t>
  </si>
  <si>
    <t>豪华房&lt;双人入住&gt;&lt;限量特惠&gt;&lt;双早&gt;</t>
  </si>
  <si>
    <t>Tan/Elias,Shaikh/Fairul</t>
  </si>
  <si>
    <t>豪华房&lt;促销&gt;&lt;双人入住&gt;&lt;无早&gt;</t>
  </si>
  <si>
    <t>Rohaizan/Muhammad Syahmi</t>
  </si>
  <si>
    <t>[曼谷]曼谷JW万豪酒店(JW Marriott Hotel Bangkok)(3031185)</t>
  </si>
  <si>
    <t>豪华特大床房&lt;今日特价 &gt;&lt;双人入住&gt;&lt;双早&gt;</t>
  </si>
  <si>
    <t>WANG/YUNHONG,WANG/HONGYUN</t>
  </si>
  <si>
    <t>LIU/PENGCHEN,GAO/LICHEN</t>
  </si>
  <si>
    <t>豪华双床房&lt;双人入住&gt;&lt;无早&gt;</t>
  </si>
  <si>
    <t>Jarrunpattana/Suparp</t>
  </si>
  <si>
    <t>家庭地暖套房&lt;特惠&gt;&lt;四人入住&gt;&lt;无早&gt;</t>
  </si>
  <si>
    <t>Kang/Woo hee</t>
  </si>
  <si>
    <t>[芭堤雅]达拉海角渡假村(Cape Dara Resort)(5470678)</t>
  </si>
  <si>
    <t>达拉豪华房&lt;双人入住&gt;&lt;双早&gt;</t>
  </si>
  <si>
    <t>Manopawitr/Petch,Manopawitr/Petch</t>
  </si>
  <si>
    <t>,</t>
  </si>
  <si>
    <t>A211008162502481</t>
  </si>
  <si>
    <t>CNY / HKD 当前参考汇率: 1.206679562</t>
  </si>
  <si>
    <t>总计： 8961 CNY/
10813.06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</si>
  <si>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</si>
  <si>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</si>
  <si>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</si>
  <si>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</si>
  <si>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</si>
  <si>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</si>
  <si>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</si>
  <si>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</si>
  <si>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</si>
  <si>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</si>
  <si>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</si>
  <si>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</si>
  <si>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</si>
  <si>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</si>
  <si>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</si>
  <si>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</si>
  <si>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</si>
  <si>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2021-06-28</t>
  </si>
  <si>
    <t>2175872</t>
  </si>
  <si>
    <t>济州神话世界盛捷服务公寓</t>
  </si>
  <si>
    <t>PARK MUSEUNG</t>
  </si>
  <si>
    <t>2021-09-30</t>
  </si>
  <si>
    <t>2021-10-02</t>
  </si>
  <si>
    <t>退房日周结</t>
  </si>
  <si>
    <t>3420.00</t>
  </si>
  <si>
    <t>RMB</t>
  </si>
  <si>
    <t>0</t>
  </si>
  <si>
    <t>0.00</t>
  </si>
  <si>
    <t>携程国际直连(DD)</t>
  </si>
  <si>
    <t>2021-06-28 15:58:57</t>
  </si>
  <si>
    <t>否</t>
  </si>
  <si>
    <t>汇智国际旅游发展有限公司</t>
  </si>
  <si>
    <t>直采</t>
  </si>
  <si>
    <t>2021-09-20</t>
  </si>
  <si>
    <t>2259463</t>
  </si>
  <si>
    <t>新加坡客安酒店 (SG Clean)</t>
  </si>
  <si>
    <t>Tan Elias,Shaikh Fairul</t>
  </si>
  <si>
    <t>2021-10-03</t>
  </si>
  <si>
    <t>1173.00</t>
  </si>
  <si>
    <t>2021-09-20 11:14:46</t>
  </si>
  <si>
    <t>2021-09-21</t>
  </si>
  <si>
    <t>2260383</t>
  </si>
  <si>
    <t>Rohaizan Muhammad Syahmi</t>
  </si>
  <si>
    <t>2021-10-01</t>
  </si>
  <si>
    <t>1071.00</t>
  </si>
  <si>
    <t>2021-09-21 12:56:41</t>
  </si>
  <si>
    <t>2021-09-25</t>
  </si>
  <si>
    <t>2264406</t>
  </si>
  <si>
    <t>曼谷JW万豪酒店</t>
  </si>
  <si>
    <t>WANG YUNHONG,WANG HONGYUN</t>
  </si>
  <si>
    <t>2021-09-28</t>
  </si>
  <si>
    <t>2021-09-29</t>
  </si>
  <si>
    <t>906.00</t>
  </si>
  <si>
    <t>2021-09-25 16:38:30</t>
  </si>
  <si>
    <t>2264415</t>
  </si>
  <si>
    <t>LIU PENGCHEN,GAO LICHEN</t>
  </si>
  <si>
    <t>2021-09-26 08:54:41</t>
  </si>
  <si>
    <t>2021-09-27</t>
  </si>
  <si>
    <t>2266388</t>
  </si>
  <si>
    <t>Jarrunpattana Suparp</t>
  </si>
  <si>
    <t>410.00</t>
  </si>
  <si>
    <t>2021-09-27 15:30:45</t>
  </si>
  <si>
    <t>2269647</t>
  </si>
  <si>
    <t>达拉海角度假酒店</t>
  </si>
  <si>
    <t>Manopawitr Petch,Manopawitr Petch</t>
  </si>
  <si>
    <t>1075.00</t>
  </si>
  <si>
    <t>2021-09-30 16:09:44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</si>
</sst>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15642950429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44469</v>
      </c>
      <c r="G2" s="5">
        <v>44471</v>
      </c>
      <c r="H2" s="4">
        <v>1</v>
      </c>
      <c r="I2" s="4">
        <v>2</v>
      </c>
      <c r="J2" s="4">
        <v>2</v>
      </c>
      <c r="K2" s="4" t="s">
        <v>29</v>
      </c>
      <c r="L2" s="4">
        <v>3450</v>
      </c>
      <c r="M2" s="4">
        <v>3450</v>
      </c>
      <c r="N2" s="4" t="s">
        <v>30</v>
      </c>
      <c r="O2" s="4" t="s">
        <v>31</v>
      </c>
      <c r="P2" s="4" t="s">
        <v>32</v>
      </c>
      <c r="Q2" s="4">
        <v>0</v>
      </c>
      <c r="R2" s="6">
        <v>44375</v>
      </c>
      <c r="S2" s="5">
        <v>44473</v>
      </c>
      <c r="T2" s="4" t="s">
        <v>33</v>
      </c>
      <c r="U2" s="4">
        <v>3450</v>
      </c>
      <c r="V2" s="4">
        <v>0</v>
      </c>
      <c r="W2" s="4">
        <v>0</v>
      </c>
      <c r="X2" s="4">
        <v>2175857</v>
      </c>
    </row>
    <row r="3" s="4" customFormat="1" spans="1:24">
      <c r="A3" s="4">
        <v>15642950429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44469</v>
      </c>
      <c r="G3" s="5">
        <v>44471</v>
      </c>
      <c r="H3" s="4">
        <v>1</v>
      </c>
      <c r="I3" s="4">
        <v>2</v>
      </c>
      <c r="J3" s="4">
        <v>2</v>
      </c>
      <c r="K3" s="4" t="s">
        <v>29</v>
      </c>
      <c r="L3" s="4">
        <v>-3450</v>
      </c>
      <c r="M3" s="4">
        <v>-3450</v>
      </c>
      <c r="N3" s="4" t="s">
        <v>30</v>
      </c>
      <c r="O3" s="4" t="s">
        <v>31</v>
      </c>
      <c r="P3" s="4" t="s">
        <v>32</v>
      </c>
      <c r="Q3" s="4">
        <v>0</v>
      </c>
      <c r="R3" s="6">
        <v>44375</v>
      </c>
      <c r="S3" s="5">
        <v>44473</v>
      </c>
      <c r="T3" s="4" t="s">
        <v>33</v>
      </c>
      <c r="U3" s="4">
        <v>-3450</v>
      </c>
      <c r="V3" s="4">
        <v>0</v>
      </c>
      <c r="W3" s="4">
        <v>0</v>
      </c>
      <c r="X3" s="4">
        <v>2175857</v>
      </c>
    </row>
    <row r="4" s="4" customFormat="1" spans="1:24">
      <c r="A4" s="4">
        <v>15642999960</v>
      </c>
      <c r="B4" s="4" t="s">
        <v>25</v>
      </c>
      <c r="C4" s="4" t="s">
        <v>26</v>
      </c>
      <c r="D4" s="4" t="s">
        <v>27</v>
      </c>
      <c r="E4" s="4" t="s">
        <v>35</v>
      </c>
      <c r="F4" s="5">
        <v>44469</v>
      </c>
      <c r="G4" s="5">
        <v>44471</v>
      </c>
      <c r="H4" s="4">
        <v>1</v>
      </c>
      <c r="I4" s="4">
        <v>2</v>
      </c>
      <c r="J4" s="4">
        <v>2</v>
      </c>
      <c r="K4" s="4" t="s">
        <v>29</v>
      </c>
      <c r="L4" s="4">
        <v>3420</v>
      </c>
      <c r="M4" s="4">
        <v>3420</v>
      </c>
      <c r="N4" s="4" t="s">
        <v>30</v>
      </c>
      <c r="O4" s="4" t="s">
        <v>31</v>
      </c>
      <c r="P4" s="4" t="s">
        <v>32</v>
      </c>
      <c r="Q4" s="4">
        <v>0</v>
      </c>
      <c r="R4" s="6">
        <v>44375</v>
      </c>
      <c r="S4" s="5">
        <v>44473</v>
      </c>
      <c r="T4" s="4" t="s">
        <v>33</v>
      </c>
      <c r="U4" s="4">
        <v>3420</v>
      </c>
      <c r="V4" s="4">
        <v>0</v>
      </c>
      <c r="W4" s="4">
        <v>0</v>
      </c>
      <c r="X4" s="4">
        <v>2175872</v>
      </c>
    </row>
    <row r="5" s="4" customFormat="1" spans="1:25">
      <c r="A5" s="4">
        <v>16324654325</v>
      </c>
      <c r="B5" s="4" t="s">
        <v>25</v>
      </c>
      <c r="C5" s="4" t="s">
        <v>26</v>
      </c>
      <c r="D5" s="4" t="s">
        <v>36</v>
      </c>
      <c r="E5" s="4" t="s">
        <v>37</v>
      </c>
      <c r="F5" s="5">
        <v>44471</v>
      </c>
      <c r="G5" s="5">
        <v>44472</v>
      </c>
      <c r="H5" s="4">
        <v>1</v>
      </c>
      <c r="I5" s="4">
        <v>1</v>
      </c>
      <c r="J5" s="4">
        <v>1</v>
      </c>
      <c r="K5" s="4" t="s">
        <v>29</v>
      </c>
      <c r="L5" s="4">
        <v>1173</v>
      </c>
      <c r="M5" s="4">
        <v>1173</v>
      </c>
      <c r="N5" s="4" t="s">
        <v>38</v>
      </c>
      <c r="O5" s="4" t="s">
        <v>31</v>
      </c>
      <c r="P5" s="4" t="s">
        <v>32</v>
      </c>
      <c r="Q5" s="4">
        <v>0</v>
      </c>
      <c r="R5" s="6">
        <v>44459</v>
      </c>
      <c r="S5" s="5">
        <v>44473</v>
      </c>
      <c r="T5" s="4" t="s">
        <v>33</v>
      </c>
      <c r="U5" s="4">
        <v>1173</v>
      </c>
      <c r="V5" s="4">
        <v>0</v>
      </c>
      <c r="W5" s="4">
        <v>0</v>
      </c>
      <c r="X5" s="4">
        <v>2259463</v>
      </c>
      <c r="Y5" s="4">
        <v>138371747</v>
      </c>
    </row>
    <row r="6" s="4" customFormat="1" spans="1:25">
      <c r="A6" s="4">
        <v>16331666345</v>
      </c>
      <c r="B6" s="4" t="s">
        <v>25</v>
      </c>
      <c r="C6" s="4" t="s">
        <v>26</v>
      </c>
      <c r="D6" s="4" t="s">
        <v>36</v>
      </c>
      <c r="E6" s="4" t="s">
        <v>39</v>
      </c>
      <c r="F6" s="5">
        <v>44470</v>
      </c>
      <c r="G6" s="5">
        <v>44471</v>
      </c>
      <c r="H6" s="4">
        <v>1</v>
      </c>
      <c r="I6" s="4">
        <v>1</v>
      </c>
      <c r="J6" s="4">
        <v>1</v>
      </c>
      <c r="K6" s="4" t="s">
        <v>29</v>
      </c>
      <c r="L6" s="4">
        <v>1071</v>
      </c>
      <c r="M6" s="4">
        <v>1071</v>
      </c>
      <c r="N6" s="4" t="s">
        <v>40</v>
      </c>
      <c r="O6" s="4" t="s">
        <v>31</v>
      </c>
      <c r="P6" s="4" t="s">
        <v>32</v>
      </c>
      <c r="Q6" s="4">
        <v>0</v>
      </c>
      <c r="R6" s="6">
        <v>44460</v>
      </c>
      <c r="S6" s="5">
        <v>44473</v>
      </c>
      <c r="T6" s="4" t="s">
        <v>33</v>
      </c>
      <c r="U6" s="4">
        <v>1071</v>
      </c>
      <c r="V6" s="4">
        <v>0</v>
      </c>
      <c r="W6" s="4">
        <v>0</v>
      </c>
      <c r="X6" s="4">
        <v>2260383</v>
      </c>
      <c r="Y6" s="4">
        <v>138428827</v>
      </c>
    </row>
    <row r="7" s="4" customFormat="1" spans="1:24">
      <c r="A7" s="4">
        <v>16366202097</v>
      </c>
      <c r="B7" s="4" t="s">
        <v>25</v>
      </c>
      <c r="C7" s="4" t="s">
        <v>26</v>
      </c>
      <c r="D7" s="4" t="s">
        <v>41</v>
      </c>
      <c r="E7" s="4" t="s">
        <v>42</v>
      </c>
      <c r="F7" s="5">
        <v>44467</v>
      </c>
      <c r="G7" s="5">
        <v>44468</v>
      </c>
      <c r="H7" s="4">
        <v>2</v>
      </c>
      <c r="I7" s="4">
        <v>1</v>
      </c>
      <c r="J7" s="4">
        <v>2</v>
      </c>
      <c r="K7" s="4" t="s">
        <v>29</v>
      </c>
      <c r="L7" s="4">
        <v>906</v>
      </c>
      <c r="M7" s="4">
        <v>906</v>
      </c>
      <c r="N7" s="4" t="s">
        <v>43</v>
      </c>
      <c r="O7" s="4" t="s">
        <v>31</v>
      </c>
      <c r="P7" s="4" t="s">
        <v>32</v>
      </c>
      <c r="Q7" s="4">
        <v>0</v>
      </c>
      <c r="R7" s="6">
        <v>44464</v>
      </c>
      <c r="S7" s="5">
        <v>44473</v>
      </c>
      <c r="T7" s="4" t="s">
        <v>33</v>
      </c>
      <c r="U7" s="4">
        <v>906</v>
      </c>
      <c r="V7" s="4">
        <v>0</v>
      </c>
      <c r="W7" s="4">
        <v>0</v>
      </c>
      <c r="X7" s="4">
        <v>2264406</v>
      </c>
    </row>
    <row r="8" s="4" customFormat="1" spans="1:24">
      <c r="A8" s="4">
        <v>16366257055</v>
      </c>
      <c r="B8" s="4" t="s">
        <v>25</v>
      </c>
      <c r="C8" s="4" t="s">
        <v>26</v>
      </c>
      <c r="D8" s="4" t="s">
        <v>41</v>
      </c>
      <c r="E8" s="4" t="s">
        <v>42</v>
      </c>
      <c r="F8" s="5">
        <v>44467</v>
      </c>
      <c r="G8" s="5">
        <v>44468</v>
      </c>
      <c r="H8" s="4">
        <v>2</v>
      </c>
      <c r="I8" s="4">
        <v>1</v>
      </c>
      <c r="J8" s="4">
        <v>2</v>
      </c>
      <c r="K8" s="4" t="s">
        <v>29</v>
      </c>
      <c r="L8" s="4">
        <v>906</v>
      </c>
      <c r="M8" s="4">
        <v>906</v>
      </c>
      <c r="N8" s="4" t="s">
        <v>44</v>
      </c>
      <c r="O8" s="4" t="s">
        <v>31</v>
      </c>
      <c r="P8" s="4" t="s">
        <v>32</v>
      </c>
      <c r="Q8" s="4">
        <v>0</v>
      </c>
      <c r="R8" s="6">
        <v>44464</v>
      </c>
      <c r="S8" s="5">
        <v>44473</v>
      </c>
      <c r="T8" s="4" t="s">
        <v>33</v>
      </c>
      <c r="U8" s="4">
        <v>906</v>
      </c>
      <c r="V8" s="4">
        <v>0</v>
      </c>
      <c r="W8" s="4">
        <v>0</v>
      </c>
      <c r="X8" s="4">
        <v>2264415</v>
      </c>
    </row>
    <row r="9" s="4" customFormat="1" spans="1:25">
      <c r="A9" s="4">
        <v>16384942317</v>
      </c>
      <c r="B9" s="4" t="s">
        <v>25</v>
      </c>
      <c r="C9" s="4" t="s">
        <v>26</v>
      </c>
      <c r="D9" s="4" t="s">
        <v>41</v>
      </c>
      <c r="E9" s="4" t="s">
        <v>45</v>
      </c>
      <c r="F9" s="5">
        <v>44466</v>
      </c>
      <c r="G9" s="5">
        <v>44467</v>
      </c>
      <c r="H9" s="4">
        <v>1</v>
      </c>
      <c r="I9" s="4">
        <v>1</v>
      </c>
      <c r="J9" s="4">
        <v>1</v>
      </c>
      <c r="K9" s="4" t="s">
        <v>29</v>
      </c>
      <c r="L9" s="4">
        <v>410</v>
      </c>
      <c r="M9" s="4">
        <v>410</v>
      </c>
      <c r="N9" s="4" t="s">
        <v>46</v>
      </c>
      <c r="O9" s="4" t="s">
        <v>31</v>
      </c>
      <c r="P9" s="4" t="s">
        <v>32</v>
      </c>
      <c r="Q9" s="4">
        <v>0</v>
      </c>
      <c r="R9" s="6">
        <v>44466</v>
      </c>
      <c r="S9" s="5">
        <v>44473</v>
      </c>
      <c r="T9" s="4" t="s">
        <v>33</v>
      </c>
      <c r="U9" s="4">
        <v>410</v>
      </c>
      <c r="V9" s="4">
        <v>0</v>
      </c>
      <c r="W9" s="4">
        <v>0</v>
      </c>
      <c r="X9" s="4">
        <v>2266388</v>
      </c>
      <c r="Y9" s="4">
        <v>95395429</v>
      </c>
    </row>
    <row r="10" s="4" customFormat="1" spans="1:25">
      <c r="A10" s="4">
        <v>16385601058</v>
      </c>
      <c r="B10" s="4" t="s">
        <v>25</v>
      </c>
      <c r="C10" s="4" t="s">
        <v>26</v>
      </c>
      <c r="D10" s="4" t="s">
        <v>27</v>
      </c>
      <c r="E10" s="4" t="s">
        <v>47</v>
      </c>
      <c r="F10" s="5">
        <v>44470</v>
      </c>
      <c r="G10" s="5">
        <v>44471</v>
      </c>
      <c r="H10" s="4">
        <v>1</v>
      </c>
      <c r="I10" s="4">
        <v>1</v>
      </c>
      <c r="J10" s="4">
        <v>1</v>
      </c>
      <c r="K10" s="4" t="s">
        <v>29</v>
      </c>
      <c r="L10" s="4">
        <v>2032</v>
      </c>
      <c r="M10" s="4">
        <v>2032</v>
      </c>
      <c r="N10" s="4" t="s">
        <v>48</v>
      </c>
      <c r="O10" s="4" t="s">
        <v>31</v>
      </c>
      <c r="P10" s="4" t="s">
        <v>32</v>
      </c>
      <c r="Q10" s="4">
        <v>0</v>
      </c>
      <c r="R10" s="6">
        <v>44466</v>
      </c>
      <c r="S10" s="5">
        <v>44473</v>
      </c>
      <c r="T10" s="4" t="s">
        <v>33</v>
      </c>
      <c r="U10" s="4">
        <v>2032</v>
      </c>
      <c r="V10" s="4">
        <v>0</v>
      </c>
      <c r="W10" s="4">
        <v>0</v>
      </c>
      <c r="X10" s="4">
        <v>2266482</v>
      </c>
      <c r="Y10" s="4">
        <v>1301313</v>
      </c>
    </row>
    <row r="11" s="4" customFormat="1" spans="1:25">
      <c r="A11" s="4">
        <v>16385601058</v>
      </c>
      <c r="B11" s="4" t="s">
        <v>25</v>
      </c>
      <c r="C11" s="4" t="s">
        <v>34</v>
      </c>
      <c r="D11" s="4" t="s">
        <v>27</v>
      </c>
      <c r="E11" s="4" t="s">
        <v>47</v>
      </c>
      <c r="F11" s="5">
        <v>44470</v>
      </c>
      <c r="G11" s="5">
        <v>44471</v>
      </c>
      <c r="H11" s="4">
        <v>1</v>
      </c>
      <c r="I11" s="4">
        <v>1</v>
      </c>
      <c r="J11" s="4">
        <v>1</v>
      </c>
      <c r="K11" s="4" t="s">
        <v>29</v>
      </c>
      <c r="L11" s="4">
        <v>-2032</v>
      </c>
      <c r="M11" s="4">
        <v>-2032</v>
      </c>
      <c r="N11" s="4" t="s">
        <v>48</v>
      </c>
      <c r="O11" s="4" t="s">
        <v>31</v>
      </c>
      <c r="P11" s="4" t="s">
        <v>32</v>
      </c>
      <c r="Q11" s="4">
        <v>0</v>
      </c>
      <c r="R11" s="6">
        <v>44466</v>
      </c>
      <c r="S11" s="5">
        <v>44473</v>
      </c>
      <c r="T11" s="4" t="s">
        <v>33</v>
      </c>
      <c r="U11" s="4">
        <v>-2032</v>
      </c>
      <c r="V11" s="4">
        <v>0</v>
      </c>
      <c r="W11" s="4">
        <v>0</v>
      </c>
      <c r="X11" s="4">
        <v>2266482</v>
      </c>
      <c r="Y11" s="4">
        <v>1301313</v>
      </c>
    </row>
    <row r="12" s="4" customFormat="1" spans="1:25">
      <c r="A12" s="4">
        <v>16413805703</v>
      </c>
      <c r="B12" s="4" t="s">
        <v>25</v>
      </c>
      <c r="C12" s="4" t="s">
        <v>26</v>
      </c>
      <c r="D12" s="4" t="s">
        <v>49</v>
      </c>
      <c r="E12" s="4" t="s">
        <v>50</v>
      </c>
      <c r="F12" s="5">
        <v>44471</v>
      </c>
      <c r="G12" s="5">
        <v>44472</v>
      </c>
      <c r="H12" s="4">
        <v>1</v>
      </c>
      <c r="I12" s="4">
        <v>1</v>
      </c>
      <c r="J12" s="4">
        <v>1</v>
      </c>
      <c r="K12" s="4" t="s">
        <v>29</v>
      </c>
      <c r="L12" s="4">
        <v>1075</v>
      </c>
      <c r="M12" s="4">
        <v>1075</v>
      </c>
      <c r="N12" s="4" t="s">
        <v>51</v>
      </c>
      <c r="O12" s="4" t="s">
        <v>31</v>
      </c>
      <c r="P12" s="4" t="s">
        <v>32</v>
      </c>
      <c r="Q12" s="4">
        <v>0</v>
      </c>
      <c r="R12" s="6">
        <v>44469</v>
      </c>
      <c r="S12" s="5">
        <v>44473</v>
      </c>
      <c r="T12" s="4" t="s">
        <v>33</v>
      </c>
      <c r="U12" s="4">
        <v>1075</v>
      </c>
      <c r="V12" s="4">
        <v>0</v>
      </c>
      <c r="W12" s="4">
        <v>0</v>
      </c>
      <c r="X12" s="4">
        <v>2269647</v>
      </c>
      <c r="Y12" s="4">
        <v>415048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7" sqref="A17:A19"/>
    </sheetView>
  </sheetViews>
  <sheetFormatPr defaultColWidth="9" defaultRowHeight="13.5"/>
  <cols>
    <col min="1" max="1" width="12.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hidden="1" spans="1:9">
      <c r="A2" s="4">
        <v>15642950429</v>
      </c>
      <c r="B2" s="5">
        <v>44469</v>
      </c>
      <c r="C2" s="5">
        <v>44471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15642999960</v>
      </c>
      <c r="B3" s="5">
        <v>44469</v>
      </c>
      <c r="C3" s="5">
        <v>44471</v>
      </c>
      <c r="D3" s="4">
        <v>3420</v>
      </c>
      <c r="E3" s="4" t="str">
        <f>VLOOKUP(A3,HOP!A:L,12,0)</f>
        <v>3420.00</v>
      </c>
      <c r="F3" s="4" t="str">
        <f>VLOOKUP(A3,HOP!A:C,3,0)</f>
        <v>2175872</v>
      </c>
      <c r="G3" s="4">
        <f t="shared" ref="G3:G10" si="0">D3-E3</f>
        <v>0</v>
      </c>
      <c r="H3" s="4" t="str">
        <f t="shared" ref="H3:H10" si="1">$H$1&amp;F3</f>
        <v>,2175872</v>
      </c>
      <c r="I3" s="4" t="str">
        <f>VLOOKUP(A3,HOP!A:T,20,0)</f>
        <v>直采</v>
      </c>
    </row>
    <row r="4" s="4" customFormat="1" spans="1:9">
      <c r="A4" s="4">
        <v>16324654325</v>
      </c>
      <c r="B4" s="5">
        <v>44471</v>
      </c>
      <c r="C4" s="5">
        <v>44472</v>
      </c>
      <c r="D4" s="4">
        <v>1173</v>
      </c>
      <c r="E4" s="4" t="str">
        <f>VLOOKUP(A4,HOP!A:L,12,0)</f>
        <v>1173.00</v>
      </c>
      <c r="F4" s="4" t="str">
        <f>VLOOKUP(A4,HOP!A:C,3,0)</f>
        <v>2259463</v>
      </c>
      <c r="G4" s="4">
        <f t="shared" si="0"/>
        <v>0</v>
      </c>
      <c r="H4" s="4" t="str">
        <f t="shared" si="1"/>
        <v>,2259463</v>
      </c>
      <c r="I4" s="4" t="str">
        <f>VLOOKUP(A4,HOP!A:T,20,0)</f>
        <v>直采</v>
      </c>
    </row>
    <row r="5" s="4" customFormat="1" spans="1:9">
      <c r="A5" s="4">
        <v>16331666345</v>
      </c>
      <c r="B5" s="5">
        <v>44470</v>
      </c>
      <c r="C5" s="5">
        <v>44471</v>
      </c>
      <c r="D5" s="4">
        <v>1071</v>
      </c>
      <c r="E5" s="4" t="str">
        <f>VLOOKUP(A5,HOP!A:L,12,0)</f>
        <v>1071.00</v>
      </c>
      <c r="F5" s="4" t="str">
        <f>VLOOKUP(A5,HOP!A:C,3,0)</f>
        <v>2260383</v>
      </c>
      <c r="G5" s="4">
        <f t="shared" si="0"/>
        <v>0</v>
      </c>
      <c r="H5" s="4" t="str">
        <f t="shared" si="1"/>
        <v>,2260383</v>
      </c>
      <c r="I5" s="4" t="str">
        <f>VLOOKUP(A5,HOP!A:T,20,0)</f>
        <v>直采</v>
      </c>
    </row>
    <row r="6" s="4" customFormat="1" spans="1:9">
      <c r="A6" s="4">
        <v>16366202097</v>
      </c>
      <c r="B6" s="5">
        <v>44467</v>
      </c>
      <c r="C6" s="5">
        <v>44468</v>
      </c>
      <c r="D6" s="4">
        <v>906</v>
      </c>
      <c r="E6" s="4" t="str">
        <f>VLOOKUP(A6,HOP!A:L,12,0)</f>
        <v>906.00</v>
      </c>
      <c r="F6" s="4" t="str">
        <f>VLOOKUP(A6,HOP!A:C,3,0)</f>
        <v>2264406</v>
      </c>
      <c r="G6" s="4">
        <f t="shared" si="0"/>
        <v>0</v>
      </c>
      <c r="H6" s="4" t="str">
        <f t="shared" si="1"/>
        <v>,2264406</v>
      </c>
      <c r="I6" s="4" t="str">
        <f>VLOOKUP(A6,HOP!A:T,20,0)</f>
        <v>直采</v>
      </c>
    </row>
    <row r="7" s="4" customFormat="1" spans="1:9">
      <c r="A7" s="4">
        <v>16366257055</v>
      </c>
      <c r="B7" s="5">
        <v>44467</v>
      </c>
      <c r="C7" s="5">
        <v>44468</v>
      </c>
      <c r="D7" s="4">
        <v>906</v>
      </c>
      <c r="E7" s="4" t="str">
        <f>VLOOKUP(A7,HOP!A:L,12,0)</f>
        <v>906.00</v>
      </c>
      <c r="F7" s="4" t="str">
        <f>VLOOKUP(A7,HOP!A:C,3,0)</f>
        <v>2264415</v>
      </c>
      <c r="G7" s="4">
        <f t="shared" si="0"/>
        <v>0</v>
      </c>
      <c r="H7" s="4" t="str">
        <f t="shared" si="1"/>
        <v>,2264415</v>
      </c>
      <c r="I7" s="4" t="str">
        <f>VLOOKUP(A7,HOP!A:T,20,0)</f>
        <v>直采</v>
      </c>
    </row>
    <row r="8" s="4" customFormat="1" spans="1:9">
      <c r="A8" s="4">
        <v>16384942317</v>
      </c>
      <c r="B8" s="5">
        <v>44466</v>
      </c>
      <c r="C8" s="5">
        <v>44467</v>
      </c>
      <c r="D8" s="4">
        <v>410</v>
      </c>
      <c r="E8" s="4" t="str">
        <f>VLOOKUP(A8,HOP!A:L,12,0)</f>
        <v>410.00</v>
      </c>
      <c r="F8" s="4" t="str">
        <f>VLOOKUP(A8,HOP!A:C,3,0)</f>
        <v>2266388</v>
      </c>
      <c r="G8" s="4">
        <f t="shared" si="0"/>
        <v>0</v>
      </c>
      <c r="H8" s="4" t="str">
        <f t="shared" si="1"/>
        <v>,2266388</v>
      </c>
      <c r="I8" s="4" t="str">
        <f>VLOOKUP(A8,HOP!A:T,20,0)</f>
        <v>直采</v>
      </c>
    </row>
    <row r="9" s="4" customFormat="1" hidden="1" spans="1:9">
      <c r="A9" s="4">
        <v>16385601058</v>
      </c>
      <c r="B9" s="5">
        <v>44470</v>
      </c>
      <c r="C9" s="5">
        <v>44471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spans="1:9">
      <c r="A10" s="4">
        <v>16413805703</v>
      </c>
      <c r="B10" s="5">
        <v>44471</v>
      </c>
      <c r="C10" s="5">
        <v>44472</v>
      </c>
      <c r="D10" s="4">
        <v>1075</v>
      </c>
      <c r="E10" s="4" t="str">
        <f>VLOOKUP(A10,HOP!A:L,12,0)</f>
        <v>1075.00</v>
      </c>
      <c r="F10" s="4" t="str">
        <f>VLOOKUP(A10,HOP!A:C,3,0)</f>
        <v>2269647</v>
      </c>
      <c r="G10" s="4">
        <f t="shared" si="0"/>
        <v>0</v>
      </c>
      <c r="H10" s="4" t="str">
        <f t="shared" si="1"/>
        <v>,2269647</v>
      </c>
      <c r="I10" s="4" t="str">
        <f>VLOOKUP(A10,HOP!A:T,20,0)</f>
        <v>直采</v>
      </c>
    </row>
    <row r="12" spans="4:4">
      <c r="D12" s="4">
        <f>SUM(D2:D11)</f>
        <v>8961</v>
      </c>
    </row>
    <row r="17" spans="1:1">
      <c r="A17" s="4" t="s">
        <v>53</v>
      </c>
    </row>
    <row r="18" spans="1:1">
      <c r="A18" s="4" t="s">
        <v>54</v>
      </c>
    </row>
    <row r="19" spans="1:1">
      <c r="A19" s="4" t="s">
        <v>55</v>
      </c>
    </row>
  </sheetData>
  <autoFilter ref="A1:XFD12">
    <filterColumn colId="3">
      <filters blank="1">
        <filter val="410"/>
        <filter val="3420"/>
        <filter val="1071"/>
        <filter val="8961"/>
        <filter val="1173"/>
        <filter val="1075"/>
        <filter val="9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D40" sqref="D40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56</v>
      </c>
      <c r="B1" s="2" t="s">
        <v>57</v>
      </c>
      <c r="C1" s="2" t="s">
        <v>58</v>
      </c>
      <c r="D1" s="2" t="s">
        <v>59</v>
      </c>
      <c r="E1" s="2" t="s">
        <v>13</v>
      </c>
      <c r="F1" s="2" t="s">
        <v>5</v>
      </c>
      <c r="G1" s="2" t="s">
        <v>6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</row>
    <row r="2" s="1" customFormat="1" spans="1:20">
      <c r="A2" s="3">
        <v>15642999960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80</v>
      </c>
      <c r="L2" s="1" t="s">
        <v>80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</row>
    <row r="3" s="1" customFormat="1" spans="1:20">
      <c r="A3" s="3">
        <v>16324654325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78</v>
      </c>
      <c r="G3" s="1" t="s">
        <v>93</v>
      </c>
      <c r="H3" s="1" t="s">
        <v>79</v>
      </c>
      <c r="I3" s="1" t="s">
        <v>94</v>
      </c>
      <c r="J3" s="1" t="s">
        <v>81</v>
      </c>
      <c r="K3" s="1" t="s">
        <v>94</v>
      </c>
      <c r="L3" s="1" t="s">
        <v>94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95</v>
      </c>
      <c r="R3" s="1" t="s">
        <v>86</v>
      </c>
      <c r="S3" s="1" t="s">
        <v>87</v>
      </c>
      <c r="T3" s="1" t="s">
        <v>88</v>
      </c>
    </row>
    <row r="4" s="1" customFormat="1" spans="1:20">
      <c r="A4" s="3">
        <v>16331666345</v>
      </c>
      <c r="B4" s="1" t="s">
        <v>96</v>
      </c>
      <c r="C4" s="1" t="s">
        <v>97</v>
      </c>
      <c r="D4" s="1" t="s">
        <v>91</v>
      </c>
      <c r="E4" s="1" t="s">
        <v>98</v>
      </c>
      <c r="F4" s="1" t="s">
        <v>99</v>
      </c>
      <c r="G4" s="1" t="s">
        <v>78</v>
      </c>
      <c r="H4" s="1" t="s">
        <v>79</v>
      </c>
      <c r="I4" s="1" t="s">
        <v>100</v>
      </c>
      <c r="J4" s="1" t="s">
        <v>81</v>
      </c>
      <c r="K4" s="1" t="s">
        <v>100</v>
      </c>
      <c r="L4" s="1" t="s">
        <v>100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101</v>
      </c>
      <c r="R4" s="1" t="s">
        <v>86</v>
      </c>
      <c r="S4" s="1" t="s">
        <v>87</v>
      </c>
      <c r="T4" s="1" t="s">
        <v>88</v>
      </c>
    </row>
    <row r="5" s="1" customFormat="1" spans="1:20">
      <c r="A5" s="3">
        <v>16366202097</v>
      </c>
      <c r="B5" s="1" t="s">
        <v>102</v>
      </c>
      <c r="C5" s="1" t="s">
        <v>103</v>
      </c>
      <c r="D5" s="1" t="s">
        <v>104</v>
      </c>
      <c r="E5" s="1" t="s">
        <v>105</v>
      </c>
      <c r="F5" s="1" t="s">
        <v>106</v>
      </c>
      <c r="G5" s="1" t="s">
        <v>107</v>
      </c>
      <c r="H5" s="1" t="s">
        <v>79</v>
      </c>
      <c r="I5" s="1" t="s">
        <v>108</v>
      </c>
      <c r="J5" s="1" t="s">
        <v>81</v>
      </c>
      <c r="K5" s="1" t="s">
        <v>108</v>
      </c>
      <c r="L5" s="1" t="s">
        <v>108</v>
      </c>
      <c r="M5" s="1" t="s">
        <v>82</v>
      </c>
      <c r="N5" s="1" t="s">
        <v>82</v>
      </c>
      <c r="O5" s="1" t="s">
        <v>83</v>
      </c>
      <c r="P5" s="1" t="s">
        <v>84</v>
      </c>
      <c r="Q5" s="1" t="s">
        <v>109</v>
      </c>
      <c r="R5" s="1" t="s">
        <v>86</v>
      </c>
      <c r="S5" s="1" t="s">
        <v>87</v>
      </c>
      <c r="T5" s="1" t="s">
        <v>88</v>
      </c>
    </row>
    <row r="6" s="1" customFormat="1" spans="1:20">
      <c r="A6" s="3">
        <v>16366257055</v>
      </c>
      <c r="B6" s="1" t="s">
        <v>102</v>
      </c>
      <c r="C6" s="1" t="s">
        <v>110</v>
      </c>
      <c r="D6" s="1" t="s">
        <v>104</v>
      </c>
      <c r="E6" s="1" t="s">
        <v>111</v>
      </c>
      <c r="F6" s="1" t="s">
        <v>106</v>
      </c>
      <c r="G6" s="1" t="s">
        <v>107</v>
      </c>
      <c r="H6" s="1" t="s">
        <v>79</v>
      </c>
      <c r="I6" s="1" t="s">
        <v>108</v>
      </c>
      <c r="J6" s="1" t="s">
        <v>81</v>
      </c>
      <c r="K6" s="1" t="s">
        <v>108</v>
      </c>
      <c r="L6" s="1" t="s">
        <v>108</v>
      </c>
      <c r="M6" s="1" t="s">
        <v>82</v>
      </c>
      <c r="N6" s="1" t="s">
        <v>82</v>
      </c>
      <c r="O6" s="1" t="s">
        <v>83</v>
      </c>
      <c r="P6" s="1" t="s">
        <v>84</v>
      </c>
      <c r="Q6" s="1" t="s">
        <v>112</v>
      </c>
      <c r="R6" s="1" t="s">
        <v>86</v>
      </c>
      <c r="S6" s="1" t="s">
        <v>87</v>
      </c>
      <c r="T6" s="1" t="s">
        <v>88</v>
      </c>
    </row>
    <row r="7" s="1" customFormat="1" spans="1:20">
      <c r="A7" s="3">
        <v>16384942317</v>
      </c>
      <c r="B7" s="1" t="s">
        <v>113</v>
      </c>
      <c r="C7" s="1" t="s">
        <v>114</v>
      </c>
      <c r="D7" s="1" t="s">
        <v>104</v>
      </c>
      <c r="E7" s="1" t="s">
        <v>115</v>
      </c>
      <c r="F7" s="1" t="s">
        <v>113</v>
      </c>
      <c r="G7" s="1" t="s">
        <v>106</v>
      </c>
      <c r="H7" s="1" t="s">
        <v>79</v>
      </c>
      <c r="I7" s="1" t="s">
        <v>116</v>
      </c>
      <c r="J7" s="1" t="s">
        <v>81</v>
      </c>
      <c r="K7" s="1" t="s">
        <v>116</v>
      </c>
      <c r="L7" s="1" t="s">
        <v>116</v>
      </c>
      <c r="M7" s="1" t="s">
        <v>82</v>
      </c>
      <c r="N7" s="1" t="s">
        <v>82</v>
      </c>
      <c r="O7" s="1" t="s">
        <v>83</v>
      </c>
      <c r="P7" s="1" t="s">
        <v>84</v>
      </c>
      <c r="Q7" s="1" t="s">
        <v>117</v>
      </c>
      <c r="R7" s="1" t="s">
        <v>86</v>
      </c>
      <c r="S7" s="1" t="s">
        <v>87</v>
      </c>
      <c r="T7" s="1" t="s">
        <v>88</v>
      </c>
    </row>
    <row r="8" s="1" customFormat="1" spans="1:20">
      <c r="A8" s="3">
        <v>16413805703</v>
      </c>
      <c r="B8" s="1" t="s">
        <v>77</v>
      </c>
      <c r="C8" s="1" t="s">
        <v>118</v>
      </c>
      <c r="D8" s="1" t="s">
        <v>119</v>
      </c>
      <c r="E8" s="1" t="s">
        <v>120</v>
      </c>
      <c r="F8" s="1" t="s">
        <v>78</v>
      </c>
      <c r="G8" s="1" t="s">
        <v>93</v>
      </c>
      <c r="H8" s="1" t="s">
        <v>79</v>
      </c>
      <c r="I8" s="1" t="s">
        <v>121</v>
      </c>
      <c r="J8" s="1" t="s">
        <v>81</v>
      </c>
      <c r="K8" s="1" t="s">
        <v>121</v>
      </c>
      <c r="L8" s="1" t="s">
        <v>121</v>
      </c>
      <c r="M8" s="1" t="s">
        <v>82</v>
      </c>
      <c r="N8" s="1" t="s">
        <v>82</v>
      </c>
      <c r="O8" s="1" t="s">
        <v>83</v>
      </c>
      <c r="P8" s="1" t="s">
        <v>84</v>
      </c>
      <c r="Q8" s="1" t="s">
        <v>122</v>
      </c>
      <c r="R8" s="1" t="s">
        <v>86</v>
      </c>
      <c r="S8" s="1" t="s">
        <v>87</v>
      </c>
      <c r="T8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2021-10-08T08:20:47Z</dcterms:created>
  <dcterms:modified xsi:type="dcterms:W3CDTF">2021-10-08T08:24:30Z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2D7F26F511A44DA38F32DA0F27758608</vt:lpwstr>
  </property>
  <property fmtid="{D5CDD505-2E9C-101B-9397-08002B2CF9AE}" pid="3" name="KSOProductBuildVer">
    <vt:lpwstr>2052-11.1.0.10938</vt:lpwstr>
  </property>
</Properties>
</file>