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280" activeTab="4"/>
  </bookViews>
  <sheets>
    <sheet name="总计" sheetId="1" r:id="rId1"/>
    <sheet name="订单明细" sheetId="2" r:id="rId2"/>
    <sheet name="人工调整明细" sheetId="3" r:id="rId3"/>
    <sheet name="过期返现明细" sheetId="4" r:id="rId4"/>
    <sheet name="对账" sheetId="5" r:id="rId5"/>
    <sheet name="HOP" sheetId="6" r:id="rId6"/>
  </sheets>
  <definedNames>
    <definedName name="_xlnm._FilterDatabase" localSheetId="4" hidden="1">对账!$A$1:$I$59</definedName>
  </definedNames>
  <calcPr calcId="144525"/>
</workbook>
</file>

<file path=xl/sharedStrings.xml><?xml version="1.0" encoding="utf-8"?>
<sst xmlns="http://schemas.openxmlformats.org/spreadsheetml/2006/main" count="3060" uniqueCount="746">
  <si>
    <t>去哪儿网酒店预付对账单</t>
  </si>
  <si>
    <t>供应商名称：</t>
  </si>
  <si>
    <t>汇趣住</t>
  </si>
  <si>
    <t>结算周期：</t>
  </si>
  <si>
    <t>2021-10-07至2021-10-08</t>
  </si>
  <si>
    <t>结算币种：</t>
  </si>
  <si>
    <t>CNY</t>
  </si>
  <si>
    <t>汇总信息</t>
  </si>
  <si>
    <t>订单数量</t>
  </si>
  <si>
    <t>杂费金额</t>
  </si>
  <si>
    <t>订单金额</t>
  </si>
  <si>
    <t>退款金额</t>
  </si>
  <si>
    <t>订单费</t>
  </si>
  <si>
    <t>调整金额</t>
  </si>
  <si>
    <t>点评返现金额</t>
  </si>
  <si>
    <t>过期返现金额</t>
  </si>
  <si>
    <t>本期应结</t>
  </si>
  <si>
    <t>抵扣金额</t>
  </si>
  <si>
    <t>实结金额</t>
  </si>
  <si>
    <t>¥0.00</t>
  </si>
  <si>
    <t>¥34,360.00</t>
  </si>
  <si>
    <t>¥4,551.00</t>
  </si>
  <si>
    <t>-¥1,016.00</t>
  </si>
  <si>
    <t>¥28,793.00</t>
  </si>
  <si>
    <t>分类信息</t>
  </si>
  <si>
    <t>业务类型</t>
  </si>
  <si>
    <t>酒店预付（点击查看明细）</t>
  </si>
  <si>
    <t>¥29,809.00</t>
  </si>
  <si>
    <t>夜销预付（点击查看明细）</t>
  </si>
  <si>
    <t>钟点房预付（点击查看明细）</t>
  </si>
  <si>
    <t>收款账户信息</t>
  </si>
  <si>
    <t>开户行：</t>
  </si>
  <si>
    <t>中国农业银行</t>
  </si>
  <si>
    <t>收款账号：</t>
  </si>
  <si>
    <t>440630*******3494</t>
  </si>
  <si>
    <t>户名：</t>
  </si>
  <si>
    <t>广州汇登信息科技有限公司</t>
  </si>
  <si>
    <t>联系人：</t>
  </si>
  <si>
    <t>谭允贤</t>
  </si>
  <si>
    <t>联系方式：</t>
  </si>
  <si>
    <t>13610323319</t>
  </si>
  <si>
    <t>付款方：</t>
  </si>
  <si>
    <t>北京趣拿软件科技有限公司</t>
  </si>
  <si>
    <t>订单号</t>
  </si>
  <si>
    <t>代理商订单号</t>
  </si>
  <si>
    <t>是否闪住订单</t>
  </si>
  <si>
    <t>预付业务类型</t>
  </si>
  <si>
    <t>是否预付款</t>
  </si>
  <si>
    <t>酒店id</t>
  </si>
  <si>
    <t>酒店名称</t>
  </si>
  <si>
    <t>供应商id</t>
  </si>
  <si>
    <t>供应商名称</t>
  </si>
  <si>
    <t>入住人</t>
  </si>
  <si>
    <t>间</t>
  </si>
  <si>
    <t>夜</t>
  </si>
  <si>
    <t>预订日期</t>
  </si>
  <si>
    <t>入住日期</t>
  </si>
  <si>
    <t>离店日期</t>
  </si>
  <si>
    <t>入住时长（小时）</t>
  </si>
  <si>
    <t>退款时间</t>
  </si>
  <si>
    <t>杂费</t>
  </si>
  <si>
    <t>房费</t>
  </si>
  <si>
    <t>佣金</t>
  </si>
  <si>
    <t>服务费</t>
  </si>
  <si>
    <t>竞价排名费用</t>
  </si>
  <si>
    <t>返现金额</t>
  </si>
  <si>
    <t>币种</t>
  </si>
  <si>
    <t>房型</t>
  </si>
  <si>
    <t>售卖渠道</t>
  </si>
  <si>
    <t>是否试睡</t>
  </si>
  <si>
    <t>商家优惠券</t>
  </si>
  <si>
    <t>竞价排名协议</t>
  </si>
  <si>
    <t>102767599567</t>
  </si>
  <si>
    <t>酒店预付</t>
  </si>
  <si>
    <t>否</t>
  </si>
  <si>
    <t>普通</t>
  </si>
  <si>
    <t>315415687</t>
  </si>
  <si>
    <t>明德坊酒店(成都宽窄巷子地铁口店)</t>
  </si>
  <si>
    <t>1639468</t>
  </si>
  <si>
    <t>王磊</t>
  </si>
  <si>
    <t>2021-09-26</t>
  </si>
  <si>
    <t>2021-10-05</t>
  </si>
  <si>
    <t>2021-10-07</t>
  </si>
  <si>
    <t>¥674.00</t>
  </si>
  <si>
    <t>¥88.00</t>
  </si>
  <si>
    <t>¥586.00</t>
  </si>
  <si>
    <t>诗意典雅大床房</t>
  </si>
  <si>
    <t>WEBSITE</t>
  </si>
  <si>
    <t>102772165071</t>
  </si>
  <si>
    <t>312502675</t>
  </si>
  <si>
    <t>格林东方酒店(香格里拉独客宗古城店)</t>
  </si>
  <si>
    <t>王晶</t>
  </si>
  <si>
    <t>2021-10-01</t>
  </si>
  <si>
    <t>2021-10-04</t>
  </si>
  <si>
    <t>¥1,260.00</t>
  </si>
  <si>
    <t>¥165.00</t>
  </si>
  <si>
    <t>¥1,095.00</t>
  </si>
  <si>
    <t>豪华套房</t>
  </si>
  <si>
    <t>102777483203</t>
  </si>
  <si>
    <t>316595938</t>
  </si>
  <si>
    <t>长汀橘子酒店</t>
  </si>
  <si>
    <t>杨永坤</t>
  </si>
  <si>
    <t>2021-10-06</t>
  </si>
  <si>
    <t>¥182.00</t>
  </si>
  <si>
    <t>¥24.00</t>
  </si>
  <si>
    <t>¥158.00</t>
  </si>
  <si>
    <t>双人房</t>
  </si>
  <si>
    <t>102776988111</t>
  </si>
  <si>
    <t>318073789</t>
  </si>
  <si>
    <t>黄陵龙都商务酒店</t>
  </si>
  <si>
    <t>张万强</t>
  </si>
  <si>
    <t>¥219.00</t>
  </si>
  <si>
    <t>¥29.00</t>
  </si>
  <si>
    <t>¥190.00</t>
  </si>
  <si>
    <t>普通标准间</t>
  </si>
  <si>
    <t>102777084967</t>
  </si>
  <si>
    <t>312499852</t>
  </si>
  <si>
    <t>义乌华亭宾馆</t>
  </si>
  <si>
    <t>吴召灿</t>
  </si>
  <si>
    <t>¥186.00</t>
  </si>
  <si>
    <t>¥25.00</t>
  </si>
  <si>
    <t>¥161.00</t>
  </si>
  <si>
    <t>单间大床房</t>
  </si>
  <si>
    <t>102777027782</t>
  </si>
  <si>
    <t>321285997</t>
  </si>
  <si>
    <t>孝义晋徽园度假村</t>
  </si>
  <si>
    <t>王月爱</t>
  </si>
  <si>
    <t>¥149.00</t>
  </si>
  <si>
    <t>¥20.00</t>
  </si>
  <si>
    <t>¥129.00</t>
  </si>
  <si>
    <t>大床房</t>
  </si>
  <si>
    <t>102765049594</t>
  </si>
  <si>
    <t>315415465</t>
  </si>
  <si>
    <t>盛铂仕丹酒店(成都锦里武侯祠店)</t>
  </si>
  <si>
    <t>李雪燕</t>
  </si>
  <si>
    <t>2021-09-24</t>
  </si>
  <si>
    <t>2021-10-03</t>
  </si>
  <si>
    <t>¥1,932.00</t>
  </si>
  <si>
    <t>¥252.00</t>
  </si>
  <si>
    <t>¥1,680.00</t>
  </si>
  <si>
    <t>In40双床间</t>
  </si>
  <si>
    <t>102763724861</t>
  </si>
  <si>
    <t>321710515</t>
  </si>
  <si>
    <t>莫泰酒店(南京上海路地铁站汉中路店)</t>
  </si>
  <si>
    <t>万慧</t>
  </si>
  <si>
    <t>2021-09-22</t>
  </si>
  <si>
    <t>¥543.00</t>
  </si>
  <si>
    <t>¥72.00</t>
  </si>
  <si>
    <t>¥471.00</t>
  </si>
  <si>
    <t>标准双床房</t>
  </si>
  <si>
    <t>102759311623</t>
  </si>
  <si>
    <t>321281905</t>
  </si>
  <si>
    <t>如家酒店·neo(杭州体育场路丝绸城店)</t>
  </si>
  <si>
    <t>李燕凤</t>
  </si>
  <si>
    <t>2021-09-18</t>
  </si>
  <si>
    <t>2021-09-30</t>
  </si>
  <si>
    <t>¥739.00</t>
  </si>
  <si>
    <t>¥98.00</t>
  </si>
  <si>
    <t>¥641.00</t>
  </si>
  <si>
    <t>全新大床房B</t>
  </si>
  <si>
    <t>102752961645</t>
  </si>
  <si>
    <t>313391914</t>
  </si>
  <si>
    <t>惠州裕华铂金酒店</t>
  </si>
  <si>
    <t>叶燕妮|叶燕航</t>
  </si>
  <si>
    <t>2021-09-11</t>
  </si>
  <si>
    <t>2021-10-02</t>
  </si>
  <si>
    <t>¥760.00</t>
  </si>
  <si>
    <t>¥100.00</t>
  </si>
  <si>
    <t>¥660.00</t>
  </si>
  <si>
    <t>豪华双床房</t>
  </si>
  <si>
    <t>102760853213</t>
  </si>
  <si>
    <t>375512049</t>
  </si>
  <si>
    <t>上海外滩郁锦香新亚酒店</t>
  </si>
  <si>
    <t>林思慧|王惠娟</t>
  </si>
  <si>
    <t>2021-09-19</t>
  </si>
  <si>
    <t>¥4,230.00</t>
  </si>
  <si>
    <t>¥552.00</t>
  </si>
  <si>
    <t>¥3,678.00</t>
  </si>
  <si>
    <t>高级大床房</t>
  </si>
  <si>
    <t>102764573763</t>
  </si>
  <si>
    <t>318072769</t>
  </si>
  <si>
    <t>维也纳酒店(成都石油大学地铁站店)</t>
  </si>
  <si>
    <t>杨塑</t>
  </si>
  <si>
    <t>2021-09-23</t>
  </si>
  <si>
    <t>¥444.00</t>
  </si>
  <si>
    <t>¥58.00</t>
  </si>
  <si>
    <t>¥386.00</t>
  </si>
  <si>
    <t>商务套房</t>
  </si>
  <si>
    <t>102764549392</t>
  </si>
  <si>
    <t>347180609</t>
  </si>
  <si>
    <t>深圳溪涌度假村</t>
  </si>
  <si>
    <t>戈莉|刘丽敏</t>
  </si>
  <si>
    <t>¥2,388.00</t>
  </si>
  <si>
    <t>¥312.00</t>
  </si>
  <si>
    <t>¥2,076.00</t>
  </si>
  <si>
    <t>海洋主题双床房</t>
  </si>
  <si>
    <t>102767312400</t>
  </si>
  <si>
    <t>321305959</t>
  </si>
  <si>
    <t>如家酒店·neo(扬州东关街何园店)</t>
  </si>
  <si>
    <t>刘颖</t>
  </si>
  <si>
    <t>¥598.00</t>
  </si>
  <si>
    <t>¥78.00</t>
  </si>
  <si>
    <t>¥520.00</t>
  </si>
  <si>
    <t>商务大床房</t>
  </si>
  <si>
    <t>102768202100</t>
  </si>
  <si>
    <t>311547094</t>
  </si>
  <si>
    <t>如家酒店·neo(辽阳新华路华兴大厦店)</t>
  </si>
  <si>
    <t>张洲</t>
  </si>
  <si>
    <t>2021-09-27</t>
  </si>
  <si>
    <t>¥203.00</t>
  </si>
  <si>
    <t>¥27.00</t>
  </si>
  <si>
    <t>¥176.00</t>
  </si>
  <si>
    <t>全新大床房b</t>
  </si>
  <si>
    <t>102766701030</t>
  </si>
  <si>
    <t>318743353</t>
  </si>
  <si>
    <t>如家酒店·neo(湖州新天地店)</t>
  </si>
  <si>
    <t>钱景</t>
  </si>
  <si>
    <t>2021-09-25</t>
  </si>
  <si>
    <t>¥382.00</t>
  </si>
  <si>
    <t>¥50.00</t>
  </si>
  <si>
    <t>¥332.00</t>
  </si>
  <si>
    <t>全新商务房</t>
  </si>
  <si>
    <t>102759845475</t>
  </si>
  <si>
    <t>312494854</t>
  </si>
  <si>
    <t>高山别庄·香格里拉酒店</t>
  </si>
  <si>
    <t>李雪芝</t>
  </si>
  <si>
    <t>¥2,046.00</t>
  </si>
  <si>
    <t>¥311.00</t>
  </si>
  <si>
    <t>¥1,735.00</t>
  </si>
  <si>
    <t>观纳帕海别墅大床房</t>
  </si>
  <si>
    <t>102759003088</t>
  </si>
  <si>
    <t>李思音</t>
  </si>
  <si>
    <t>102765768540</t>
  </si>
  <si>
    <t>316587616</t>
  </si>
  <si>
    <t>如家酒店(乌鲁木齐中山路店)</t>
  </si>
  <si>
    <t>崔皓翔</t>
  </si>
  <si>
    <t>¥1,008.00</t>
  </si>
  <si>
    <t>¥132.00</t>
  </si>
  <si>
    <t>¥876.00</t>
  </si>
  <si>
    <t>102776340357</t>
  </si>
  <si>
    <t>312497332</t>
  </si>
  <si>
    <t>沃尔顿国际酒店(赣州星海天城店)</t>
  </si>
  <si>
    <t>吴泽春</t>
  </si>
  <si>
    <t>¥348.00</t>
  </si>
  <si>
    <t>¥46.00</t>
  </si>
  <si>
    <t>¥302.00</t>
  </si>
  <si>
    <t>豪华大床房</t>
  </si>
  <si>
    <t>102774669760</t>
  </si>
  <si>
    <t>312488269</t>
  </si>
  <si>
    <t>达州六艺公馆</t>
  </si>
  <si>
    <t>黄新</t>
  </si>
  <si>
    <t>豪华单间</t>
  </si>
  <si>
    <t>102776447456</t>
  </si>
  <si>
    <t>351531863</t>
  </si>
  <si>
    <t>尚客优连锁酒店(郑州新郑国际机场店)</t>
  </si>
  <si>
    <t>张皓年</t>
  </si>
  <si>
    <t>¥18.00</t>
  </si>
  <si>
    <t>¥114.00</t>
  </si>
  <si>
    <t>特惠大床房(无窗)</t>
  </si>
  <si>
    <t>102775046097</t>
  </si>
  <si>
    <t>321723553</t>
  </si>
  <si>
    <t>睿柏·云酒店(廊坊开发区会展中心店)</t>
  </si>
  <si>
    <t>李玉标</t>
  </si>
  <si>
    <t>¥21.00</t>
  </si>
  <si>
    <t>¥140.00</t>
  </si>
  <si>
    <t>102775769873</t>
  </si>
  <si>
    <t>367426332</t>
  </si>
  <si>
    <t>锦江之星(嘉兴南湖店)</t>
  </si>
  <si>
    <t>陈立旦</t>
  </si>
  <si>
    <t>¥183.00</t>
  </si>
  <si>
    <t>¥159.00</t>
  </si>
  <si>
    <t>标准房B</t>
  </si>
  <si>
    <t>102774367402</t>
  </si>
  <si>
    <t>351533027</t>
  </si>
  <si>
    <t>合肥尚品花园酒店</t>
  </si>
  <si>
    <t>顾丹丹</t>
  </si>
  <si>
    <t>¥317.00</t>
  </si>
  <si>
    <t>¥42.00</t>
  </si>
  <si>
    <t>¥275.00</t>
  </si>
  <si>
    <t>精选大床房</t>
  </si>
  <si>
    <t>102775638030</t>
  </si>
  <si>
    <t>311555644</t>
  </si>
  <si>
    <t>北镇翠林津精品酒店</t>
  </si>
  <si>
    <t>李明泽</t>
  </si>
  <si>
    <t>¥381.00</t>
  </si>
  <si>
    <t>¥331.00</t>
  </si>
  <si>
    <t>套房</t>
  </si>
  <si>
    <t>102774284576</t>
  </si>
  <si>
    <t>311539690</t>
  </si>
  <si>
    <t>中卫凯越商务酒店</t>
  </si>
  <si>
    <t>李慧梓</t>
  </si>
  <si>
    <t>¥423.00</t>
  </si>
  <si>
    <t>¥56.00</t>
  </si>
  <si>
    <t>¥367.00</t>
  </si>
  <si>
    <t>三人间</t>
  </si>
  <si>
    <t>102774542103</t>
  </si>
  <si>
    <t>321705913</t>
  </si>
  <si>
    <t>可勒小镇假日酒店(四平欧亚商都店)</t>
  </si>
  <si>
    <t>罗云峰</t>
  </si>
  <si>
    <t>¥112.00</t>
  </si>
  <si>
    <t>¥15.00</t>
  </si>
  <si>
    <t>¥97.00</t>
  </si>
  <si>
    <t>田园精选房</t>
  </si>
  <si>
    <t>102774850933</t>
  </si>
  <si>
    <t>321705472</t>
  </si>
  <si>
    <t>途客尚邻酒店(济南大明湖芙蓉街店)</t>
  </si>
  <si>
    <t>王晓冰</t>
  </si>
  <si>
    <t>¥283.00</t>
  </si>
  <si>
    <t>¥37.00</t>
  </si>
  <si>
    <t>¥246.00</t>
  </si>
  <si>
    <t>乐途大床房</t>
  </si>
  <si>
    <t>102773829874</t>
  </si>
  <si>
    <t>312497398</t>
  </si>
  <si>
    <t>格盟酒店(东阳汽车东站东永路店)</t>
  </si>
  <si>
    <t>谢周平</t>
  </si>
  <si>
    <t>¥195.00</t>
  </si>
  <si>
    <t>¥26.00</t>
  </si>
  <si>
    <t>¥169.00</t>
  </si>
  <si>
    <t>102773203479</t>
  </si>
  <si>
    <t>312487396</t>
  </si>
  <si>
    <t>慈溪国际大酒店</t>
  </si>
  <si>
    <t>王玉莹</t>
  </si>
  <si>
    <t>¥322.00</t>
  </si>
  <si>
    <t>¥280.00</t>
  </si>
  <si>
    <t>普通大床房</t>
  </si>
  <si>
    <t>102771432524</t>
  </si>
  <si>
    <t>321733975</t>
  </si>
  <si>
    <t>普格螺吉山洋泉大酒店</t>
  </si>
  <si>
    <t>梁琴|卢春</t>
  </si>
  <si>
    <t>¥1,050.00</t>
  </si>
  <si>
    <t>¥138.00</t>
  </si>
  <si>
    <t>¥912.00</t>
  </si>
  <si>
    <t>102770454066</t>
  </si>
  <si>
    <t>342315062</t>
  </si>
  <si>
    <t>北京上地CitiGO欢阁酒店</t>
  </si>
  <si>
    <t>刘冬</t>
  </si>
  <si>
    <t>2021-09-29</t>
  </si>
  <si>
    <t>¥417.00</t>
  </si>
  <si>
    <t>¥55.00</t>
  </si>
  <si>
    <t>¥362.00</t>
  </si>
  <si>
    <t>102769312847</t>
  </si>
  <si>
    <t>318071317</t>
  </si>
  <si>
    <t>常德柳园锦江酒店</t>
  </si>
  <si>
    <t>王唤昕</t>
  </si>
  <si>
    <t>2021-09-28</t>
  </si>
  <si>
    <t>¥1,316.00</t>
  </si>
  <si>
    <t>¥172.00</t>
  </si>
  <si>
    <t>¥1,144.00</t>
  </si>
  <si>
    <t>行政湖景双床房</t>
  </si>
  <si>
    <t>102772909895</t>
  </si>
  <si>
    <t>351536336</t>
  </si>
  <si>
    <t>苏州馨乐庭金鸡湖公寓酒店</t>
  </si>
  <si>
    <t>邹湧</t>
  </si>
  <si>
    <t>¥855.00</t>
  </si>
  <si>
    <t>¥743.00</t>
  </si>
  <si>
    <t>行政单房公寓</t>
  </si>
  <si>
    <t>102768342041</t>
  </si>
  <si>
    <t>347179895</t>
  </si>
  <si>
    <t>广州碧泉空中温泉大酒店</t>
  </si>
  <si>
    <t>曾华良</t>
  </si>
  <si>
    <t>¥5,392.00</t>
  </si>
  <si>
    <t>¥704.00</t>
  </si>
  <si>
    <t>¥4,688.00</t>
  </si>
  <si>
    <t>超级飞侠酷芽亲子温泉大床房</t>
  </si>
  <si>
    <t>102767644709</t>
  </si>
  <si>
    <t>367424730</t>
  </si>
  <si>
    <t>维也纳酒店(重庆巫山市政广场店)</t>
  </si>
  <si>
    <t>刘永刚</t>
  </si>
  <si>
    <t>¥567.00</t>
  </si>
  <si>
    <t>¥74.00</t>
  </si>
  <si>
    <t>¥493.00</t>
  </si>
  <si>
    <t>102778950397</t>
  </si>
  <si>
    <t>313760407</t>
  </si>
  <si>
    <t>7天优品酒店(重庆龙头寺火车北站店)</t>
  </si>
  <si>
    <t>王曦</t>
  </si>
  <si>
    <t>2021-10-08</t>
  </si>
  <si>
    <t>¥198.00</t>
  </si>
  <si>
    <t>悦享双床房</t>
  </si>
  <si>
    <t>102778261330</t>
  </si>
  <si>
    <t>林玉双</t>
  </si>
  <si>
    <t>¥344.00</t>
  </si>
  <si>
    <t>¥45.00</t>
  </si>
  <si>
    <t>¥299.00</t>
  </si>
  <si>
    <t>102778631449</t>
  </si>
  <si>
    <t>熊伟国</t>
  </si>
  <si>
    <t>102778568404</t>
  </si>
  <si>
    <t>321707689</t>
  </si>
  <si>
    <t>文山荣耀电竞酒店</t>
  </si>
  <si>
    <t>吴昊昊</t>
  </si>
  <si>
    <t>¥558.00</t>
  </si>
  <si>
    <t>¥73.00</t>
  </si>
  <si>
    <t>¥485.00</t>
  </si>
  <si>
    <t>电竞四人房</t>
  </si>
  <si>
    <t>102778937531</t>
  </si>
  <si>
    <t>312497137</t>
  </si>
  <si>
    <t>西双版纳泰谷国际酒店</t>
  </si>
  <si>
    <t>方典安</t>
  </si>
  <si>
    <t>¥279.00</t>
  </si>
  <si>
    <t>¥39.00</t>
  </si>
  <si>
    <t>¥240.00</t>
  </si>
  <si>
    <t>B座豪华大床房</t>
  </si>
  <si>
    <t>102777294860</t>
  </si>
  <si>
    <t>321291943</t>
  </si>
  <si>
    <t>TOP酒店(佛山千灯湖店)</t>
  </si>
  <si>
    <t>陈小康</t>
  </si>
  <si>
    <t>¥191.00</t>
  </si>
  <si>
    <t>¥166.00</t>
  </si>
  <si>
    <t>TOP精选大床房</t>
  </si>
  <si>
    <t>102778587806</t>
  </si>
  <si>
    <t>阳俊</t>
  </si>
  <si>
    <t>¥205.00</t>
  </si>
  <si>
    <t>¥178.00</t>
  </si>
  <si>
    <t>102778545753</t>
  </si>
  <si>
    <t>375512751</t>
  </si>
  <si>
    <t>重庆大足石刻开元观堂酒店</t>
  </si>
  <si>
    <t>周恒</t>
  </si>
  <si>
    <t>¥388.00</t>
  </si>
  <si>
    <t>¥51.00</t>
  </si>
  <si>
    <t>¥337.00</t>
  </si>
  <si>
    <t>高级观景大床房</t>
  </si>
  <si>
    <t>102778222093</t>
  </si>
  <si>
    <t>311529331</t>
  </si>
  <si>
    <t>杭锦后旗三禾国际酒店</t>
  </si>
  <si>
    <t>刘志杰|罗有光</t>
  </si>
  <si>
    <t>¥296.00</t>
  </si>
  <si>
    <t>¥40.00</t>
  </si>
  <si>
    <t>¥256.00</t>
  </si>
  <si>
    <t>102778568661</t>
  </si>
  <si>
    <t>318738040</t>
  </si>
  <si>
    <t>原平如意客栈</t>
  </si>
  <si>
    <t>韩英龙</t>
  </si>
  <si>
    <t>¥79.00</t>
  </si>
  <si>
    <t>¥11.00</t>
  </si>
  <si>
    <t>¥68.00</t>
  </si>
  <si>
    <t>精品标准间</t>
  </si>
  <si>
    <t>102778182473</t>
  </si>
  <si>
    <t>311491777</t>
  </si>
  <si>
    <t>柏曼酒店(广州番禺政务中心君御店)</t>
  </si>
  <si>
    <t>张卫东</t>
  </si>
  <si>
    <t>¥243.00</t>
  </si>
  <si>
    <t>曼享双床房</t>
  </si>
  <si>
    <t>合计</t>
  </si>
  <si>
    <t/>
  </si>
  <si>
    <t>调整流水号</t>
  </si>
  <si>
    <t>参考订单号</t>
  </si>
  <si>
    <t>调整时间</t>
  </si>
  <si>
    <t>调整类型</t>
  </si>
  <si>
    <t>国际/国内</t>
  </si>
  <si>
    <t>调整原因</t>
  </si>
  <si>
    <t>参考工单号</t>
  </si>
  <si>
    <t>NIMH2021080922113516755RX0</t>
  </si>
  <si>
    <t>102719529278</t>
  </si>
  <si>
    <t>赔付-房费追回</t>
  </si>
  <si>
    <t>-¥20.00</t>
  </si>
  <si>
    <t>--</t>
  </si>
  <si>
    <t>用户来电反馈预定标准大床房，酒店安排大床房，联系酒店张女士告知用户已前台补了20元差价入住标准大床房 代理数据对接有误，代理责#追赔系统-预付扣款直连#</t>
  </si>
  <si>
    <t>NIMH2021081422000145168RX0</t>
  </si>
  <si>
    <t>102724286039</t>
  </si>
  <si>
    <t>-¥124.00</t>
  </si>
  <si>
    <t>核实酒店无法安排，把一个套间换成两个标间，降级入住，#追赔系统-预付扣款直连#</t>
  </si>
  <si>
    <t>NIMH20210824121530601917RX0</t>
  </si>
  <si>
    <t>102734818360</t>
  </si>
  <si>
    <t>-¥13.00</t>
  </si>
  <si>
    <t>用户chat告知酒店给的房间没有空调 匿名酒店前台胡女士告知此价格不带空调，需要补交13元 联系代理商无人接听 超时故按流程处理 用户前台补交13元#追赔系统-预付扣款直连#</t>
  </si>
  <si>
    <t>NPH20210906172718805249RX0</t>
  </si>
  <si>
    <t>102747438760</t>
  </si>
  <si>
    <t>用户进线告知下单有早餐订单，用户告知到酒店是没有早餐的，联系代理无人接听，匿名联系酒店现在酒店无法提供早餐因为以前期间，联系代理告知可以给用户退款20元一份早餐10元#追赔系统-预付扣款直连#</t>
  </si>
  <si>
    <t>NPH2021090618111418574RX0</t>
  </si>
  <si>
    <t>102747804462</t>
  </si>
  <si>
    <t>102747438760关联单号用户进线告知下单有早餐订单，用户告知到酒店是没有早餐的，联系代理无人接听，匿名联系酒店现在酒店无法提供早餐因为以前期间，联系代理告知可以给用户退款20元一份早餐10元，#追赔系统-预付扣款直连#</t>
  </si>
  <si>
    <t>NITPH20210908231932121542RX0</t>
  </si>
  <si>
    <t>102748784504</t>
  </si>
  <si>
    <t>-¥15.00</t>
  </si>
  <si>
    <t>客户来电到店酒店告知无早餐，告知核实，我司页面显示有1份早餐，代理告知收到的单早，与我司一致，代理告知核实告知餐厅有变动，无法提供早餐，可以退15元在原单退给客户，用户认可直赔15#追赔系统-预付扣款直连#</t>
  </si>
  <si>
    <t>NPH20210910210306873163RX0</t>
  </si>
  <si>
    <t>102751536367</t>
  </si>
  <si>
    <t>-¥305.00</t>
  </si>
  <si>
    <t>用户来电告知酒店满房无法安排，联系代理刘女士告知确实满房无法安排，让按流程处理，告知免责，故线下赔付首晚房费351元，用户认可。#追赔系统-预付扣款直连#</t>
  </si>
  <si>
    <t>NPH20210912211828161273RX0</t>
  </si>
  <si>
    <t>102753585463</t>
  </si>
  <si>
    <t>-¥309.00</t>
  </si>
  <si>
    <t>用户反馈酒店无法安排，告知不是在去哪儿订的，联系代理商告知无法原单安排，已告知免责，联系用户告知此单可以免费取消，额外补偿324元#追赔系统-预付扣款直连#</t>
  </si>
  <si>
    <t>NITPH20210919215139833432RX0</t>
  </si>
  <si>
    <t>102760115745</t>
  </si>
  <si>
    <t>-¥92.00</t>
  </si>
  <si>
    <t>用户进线告知酒店满房无法安排入住联系代理告知按照流程处理已告知免责联系用户认可补偿费用已核实打款至账户告知时限#追赔系统-预付扣款直连#</t>
  </si>
  <si>
    <t>NIMH20210813132001754397RX0</t>
  </si>
  <si>
    <t>102722484859</t>
  </si>
  <si>
    <t>-¥98.00</t>
  </si>
  <si>
    <t>用户订两晚，想退掉一晚，酒店 酒店高女士告知可以免费取消#追赔系统-预付扣款直连#</t>
  </si>
  <si>
    <t>返现日期</t>
  </si>
  <si>
    <t>，</t>
  </si>
  <si>
    <r>
      <t>102765768540</t>
    </r>
    <r>
      <rPr>
        <sz val="10"/>
        <rFont val="宋体"/>
        <charset val="134"/>
      </rPr>
      <t>此单多收</t>
    </r>
    <r>
      <rPr>
        <sz val="10"/>
        <rFont val="Arial"/>
        <charset val="134"/>
      </rPr>
      <t>292</t>
    </r>
    <r>
      <rPr>
        <sz val="10"/>
        <rFont val="宋体"/>
        <charset val="134"/>
      </rPr>
      <t>元待退回</t>
    </r>
  </si>
  <si>
    <r>
      <rPr>
        <sz val="10"/>
        <rFont val="宋体"/>
        <charset val="134"/>
      </rPr>
      <t>本期扣款</t>
    </r>
    <r>
      <rPr>
        <sz val="10"/>
        <rFont val="Arial"/>
        <charset val="134"/>
      </rPr>
      <t>20</t>
    </r>
    <r>
      <rPr>
        <sz val="10"/>
        <rFont val="宋体"/>
        <charset val="134"/>
      </rPr>
      <t>元</t>
    </r>
  </si>
  <si>
    <r>
      <rPr>
        <sz val="10"/>
        <rFont val="宋体"/>
        <charset val="134"/>
      </rPr>
      <t>本期扣款</t>
    </r>
    <r>
      <rPr>
        <sz val="10"/>
        <rFont val="Arial"/>
        <charset val="134"/>
      </rPr>
      <t>124</t>
    </r>
    <r>
      <rPr>
        <sz val="10"/>
        <rFont val="宋体"/>
        <charset val="134"/>
      </rPr>
      <t>元</t>
    </r>
  </si>
  <si>
    <r>
      <rPr>
        <sz val="10"/>
        <rFont val="宋体"/>
        <charset val="134"/>
      </rPr>
      <t>本期扣款</t>
    </r>
    <r>
      <rPr>
        <sz val="10"/>
        <rFont val="Arial"/>
        <charset val="134"/>
      </rPr>
      <t>13</t>
    </r>
    <r>
      <rPr>
        <sz val="10"/>
        <rFont val="宋体"/>
        <charset val="134"/>
      </rPr>
      <t>元</t>
    </r>
  </si>
  <si>
    <r>
      <t>102748784504</t>
    </r>
    <r>
      <rPr>
        <sz val="10"/>
        <rFont val="宋体"/>
        <charset val="134"/>
      </rPr>
      <t>此单多收</t>
    </r>
    <r>
      <rPr>
        <sz val="10"/>
        <rFont val="Arial"/>
        <charset val="134"/>
      </rPr>
      <t>15</t>
    </r>
    <r>
      <rPr>
        <sz val="10"/>
        <rFont val="宋体"/>
        <charset val="134"/>
      </rPr>
      <t>元退回</t>
    </r>
  </si>
  <si>
    <r>
      <rPr>
        <sz val="10"/>
        <rFont val="宋体"/>
        <charset val="134"/>
      </rPr>
      <t>本期扣款</t>
    </r>
    <r>
      <rPr>
        <sz val="10"/>
        <rFont val="Arial"/>
        <charset val="134"/>
      </rPr>
      <t>305</t>
    </r>
    <r>
      <rPr>
        <sz val="10"/>
        <rFont val="宋体"/>
        <charset val="134"/>
      </rPr>
      <t>元</t>
    </r>
  </si>
  <si>
    <r>
      <rPr>
        <sz val="10"/>
        <rFont val="宋体"/>
        <charset val="134"/>
      </rPr>
      <t>本期扣款</t>
    </r>
    <r>
      <rPr>
        <sz val="10"/>
        <rFont val="Arial"/>
        <charset val="134"/>
      </rPr>
      <t>309</t>
    </r>
    <r>
      <rPr>
        <sz val="10"/>
        <rFont val="宋体"/>
        <charset val="134"/>
      </rPr>
      <t>元</t>
    </r>
  </si>
  <si>
    <r>
      <rPr>
        <sz val="10"/>
        <rFont val="宋体"/>
        <charset val="134"/>
      </rPr>
      <t>本期扣款</t>
    </r>
    <r>
      <rPr>
        <sz val="10"/>
        <rFont val="Arial"/>
        <charset val="134"/>
      </rPr>
      <t>92</t>
    </r>
    <r>
      <rPr>
        <sz val="10"/>
        <rFont val="宋体"/>
        <charset val="134"/>
      </rPr>
      <t>元</t>
    </r>
  </si>
  <si>
    <t>10.9可退98元</t>
  </si>
  <si>
    <t>A211009162128481</t>
  </si>
  <si>
    <t>A2110091623104205</t>
  </si>
  <si>
    <t>A2110091623444205</t>
  </si>
  <si>
    <r>
      <t>总计：</t>
    </r>
    <r>
      <rPr>
        <sz val="10"/>
        <rFont val="Arial"/>
        <charset val="134"/>
      </rPr>
      <t>28793</t>
    </r>
    <r>
      <rPr>
        <sz val="10"/>
        <rFont val="宋体"/>
        <charset val="134"/>
      </rPr>
      <t>元</t>
    </r>
  </si>
  <si>
    <t>渠道单号</t>
  </si>
  <si>
    <t>下单日期</t>
  </si>
  <si>
    <t>单号</t>
  </si>
  <si>
    <t>结算类型</t>
  </si>
  <si>
    <t>RMB金额</t>
  </si>
  <si>
    <t>收款币种</t>
  </si>
  <si>
    <t>应入帐</t>
  </si>
  <si>
    <t>实际入账</t>
  </si>
  <si>
    <t>原币抵冲</t>
  </si>
  <si>
    <t>RMB抵冲</t>
  </si>
  <si>
    <t>优惠金额RMB</t>
  </si>
  <si>
    <t>代理商</t>
  </si>
  <si>
    <t>确认时间</t>
  </si>
  <si>
    <t>是否赔付</t>
  </si>
  <si>
    <t>签约主体</t>
  </si>
  <si>
    <t>业务线</t>
  </si>
  <si>
    <t>2274111</t>
  </si>
  <si>
    <t>退房日周结</t>
  </si>
  <si>
    <t>68.00</t>
  </si>
  <si>
    <t>RMB</t>
  </si>
  <si>
    <t>0</t>
  </si>
  <si>
    <t>0.00</t>
  </si>
  <si>
    <t>汇趣住国内直连</t>
  </si>
  <si>
    <t>2021-10-07 20:18:38</t>
  </si>
  <si>
    <t>直连</t>
  </si>
  <si>
    <t>2274108</t>
  </si>
  <si>
    <t>三禾国际酒店</t>
  </si>
  <si>
    <t>刘志杰,罗有光</t>
  </si>
  <si>
    <t>256.00</t>
  </si>
  <si>
    <t>2021-10-07 20:14:52</t>
  </si>
  <si>
    <t>2274105</t>
  </si>
  <si>
    <t>299.00</t>
  </si>
  <si>
    <t>2021-10-07 20:10:32</t>
  </si>
  <si>
    <t>2274099</t>
  </si>
  <si>
    <t>176.00</t>
  </si>
  <si>
    <t>2021-10-07 19:46:46</t>
  </si>
  <si>
    <t>2274086</t>
  </si>
  <si>
    <t>240.00</t>
  </si>
  <si>
    <t>2021-10-07 19:07:43</t>
  </si>
  <si>
    <t>2274081</t>
  </si>
  <si>
    <t>柏曼酒店（广州番禺政务中心君御店）</t>
  </si>
  <si>
    <t>243.00</t>
  </si>
  <si>
    <t>2021-10-07 18:58:58</t>
  </si>
  <si>
    <t>2274052</t>
  </si>
  <si>
    <t>337.00</t>
  </si>
  <si>
    <t>2021-10-07 17:17:11</t>
  </si>
  <si>
    <t>2274009</t>
  </si>
  <si>
    <t>178.00</t>
  </si>
  <si>
    <t>2021-10-07 14:04:29</t>
  </si>
  <si>
    <t>2273992</t>
  </si>
  <si>
    <t>485.00</t>
  </si>
  <si>
    <t>2021-10-07 13:15:29</t>
  </si>
  <si>
    <t>2273964</t>
  </si>
  <si>
    <t>172.00</t>
  </si>
  <si>
    <t>2021-10-07 11:13:29</t>
  </si>
  <si>
    <t>2273784</t>
  </si>
  <si>
    <t>129.00</t>
  </si>
  <si>
    <t>2021-10-06 21:41:37</t>
  </si>
  <si>
    <t>是</t>
  </si>
  <si>
    <t>2273724</t>
  </si>
  <si>
    <t>橘子酒店</t>
  </si>
  <si>
    <t>158.00</t>
  </si>
  <si>
    <t>2021-10-06 18:39:57</t>
  </si>
  <si>
    <t>2273616</t>
  </si>
  <si>
    <t>佛山top酒店</t>
  </si>
  <si>
    <t>166.00</t>
  </si>
  <si>
    <t>2021-10-06 12:49:42</t>
  </si>
  <si>
    <t>2273504</t>
  </si>
  <si>
    <t>华亭酒店</t>
  </si>
  <si>
    <t>161.00</t>
  </si>
  <si>
    <t>2021-10-06 04:56:34</t>
  </si>
  <si>
    <t>2273334</t>
  </si>
  <si>
    <t>龙都商务酒店</t>
  </si>
  <si>
    <t>190.00</t>
  </si>
  <si>
    <t>2021-10-05 20:22:04</t>
  </si>
  <si>
    <t>2273311</t>
  </si>
  <si>
    <t>302.00</t>
  </si>
  <si>
    <t>2021-10-05 19:43:22</t>
  </si>
  <si>
    <t>2273102</t>
  </si>
  <si>
    <t>114.00</t>
  </si>
  <si>
    <t>2021-10-05 12:22:42</t>
  </si>
  <si>
    <t>2272755</t>
  </si>
  <si>
    <t>140.00</t>
  </si>
  <si>
    <t>2021-10-04 20:39:29</t>
  </si>
  <si>
    <t>2272574</t>
  </si>
  <si>
    <t>翠林津精品酒店</t>
  </si>
  <si>
    <t>331.00</t>
  </si>
  <si>
    <t>2021-10-04 14:25:03</t>
  </si>
  <si>
    <t>2272374</t>
  </si>
  <si>
    <t>159.00</t>
  </si>
  <si>
    <t>2021-10-04 01:29:13</t>
  </si>
  <si>
    <t>2272280</t>
  </si>
  <si>
    <t>尚品花园酒店（阜阳北路店）</t>
  </si>
  <si>
    <t>275.00</t>
  </si>
  <si>
    <t>2021-10-03 22:02:08</t>
  </si>
  <si>
    <t>2272232</t>
  </si>
  <si>
    <t>97.00</t>
  </si>
  <si>
    <t>2021-10-03 20:14:05</t>
  </si>
  <si>
    <t>2272195</t>
  </si>
  <si>
    <t>凯越酒店</t>
  </si>
  <si>
    <t>367.00</t>
  </si>
  <si>
    <t>2021-10-03 18:54:02</t>
  </si>
  <si>
    <t>2272009</t>
  </si>
  <si>
    <t>2021-10-03 13:15:56</t>
  </si>
  <si>
    <t>2271867</t>
  </si>
  <si>
    <t>途客尚邻酒店（济南大明湖少年路店）</t>
  </si>
  <si>
    <t>246.00</t>
  </si>
  <si>
    <t>2021-10-03 07:53:43</t>
  </si>
  <si>
    <t>2271435</t>
  </si>
  <si>
    <t>169.00</t>
  </si>
  <si>
    <t>2021-10-02 16:44:44</t>
  </si>
  <si>
    <t>2271325</t>
  </si>
  <si>
    <t>280.00</t>
  </si>
  <si>
    <t>2021-10-02 14:35:22</t>
  </si>
  <si>
    <t>2270380</t>
  </si>
  <si>
    <t>1095.00</t>
  </si>
  <si>
    <t>2021-10-01 10:50:31</t>
  </si>
  <si>
    <t>2270308</t>
  </si>
  <si>
    <t>743.00</t>
  </si>
  <si>
    <t>2021-10-01 08:40:31</t>
  </si>
  <si>
    <t>2269892</t>
  </si>
  <si>
    <t>普格洋泉大酒店</t>
  </si>
  <si>
    <t>梁琴,卢春</t>
  </si>
  <si>
    <t>912.00</t>
  </si>
  <si>
    <t>2021-09-30 20:01:21</t>
  </si>
  <si>
    <t>2269193</t>
  </si>
  <si>
    <t>北京上地CitiGO HOUSE欢寓酒店</t>
  </si>
  <si>
    <t>362.00</t>
  </si>
  <si>
    <t>2021-09-29 23:46:38</t>
  </si>
  <si>
    <t>2268210</t>
  </si>
  <si>
    <t>1144.00</t>
  </si>
  <si>
    <t>2021-09-28 23:41:32</t>
  </si>
  <si>
    <t>102768052144</t>
  </si>
  <si>
    <t>2267107</t>
  </si>
  <si>
    <t>维也纳国际酒店（阿勒泰迎宾路店）</t>
  </si>
  <si>
    <t>高雷</t>
  </si>
  <si>
    <t>2021-09-27 23:39:05</t>
  </si>
  <si>
    <t>2266783</t>
  </si>
  <si>
    <t>如家酒店·neo（辽阳新华路华兴大厦店）</t>
  </si>
  <si>
    <t>2021-09-27 20:20:34</t>
  </si>
  <si>
    <t>2266169</t>
  </si>
  <si>
    <t>4688.00</t>
  </si>
  <si>
    <t>2021-09-27 10:44:13</t>
  </si>
  <si>
    <t>102768288987</t>
  </si>
  <si>
    <t>2266112</t>
  </si>
  <si>
    <t>如家酒店（延吉解放路步行街店）</t>
  </si>
  <si>
    <t>赵虹,张宝山,李长春</t>
  </si>
  <si>
    <t>2021-09-27 09:17:51</t>
  </si>
  <si>
    <t>2265877</t>
  </si>
  <si>
    <t>维也纳酒店（巫山市政广场店）</t>
  </si>
  <si>
    <t>493.00</t>
  </si>
  <si>
    <t>2021-09-26 23:29:26</t>
  </si>
  <si>
    <t>102767056994</t>
  </si>
  <si>
    <t>2265744</t>
  </si>
  <si>
    <t>如家派柏·云酒店(三亚凤凰国际机场店)</t>
  </si>
  <si>
    <t>苌道卿</t>
  </si>
  <si>
    <t>2021-09-26 21:28:15</t>
  </si>
  <si>
    <t>102767460648</t>
  </si>
  <si>
    <t>2265743</t>
  </si>
  <si>
    <t>苌芳霁</t>
  </si>
  <si>
    <t>2021-09-26 21:27:11</t>
  </si>
  <si>
    <t>2265661</t>
  </si>
  <si>
    <t>520.00</t>
  </si>
  <si>
    <t>2021-09-26 20:20:51</t>
  </si>
  <si>
    <t>2264953</t>
  </si>
  <si>
    <t>586.00</t>
  </si>
  <si>
    <t>2021-09-26 00:49:46</t>
  </si>
  <si>
    <t>2264896</t>
  </si>
  <si>
    <t>332.00</t>
  </si>
  <si>
    <t>2021-09-25 23:36:35</t>
  </si>
  <si>
    <t>102766283206</t>
  </si>
  <si>
    <t>2264856</t>
  </si>
  <si>
    <t>如家·neo(南京夫子庙地铁站平江府路店)</t>
  </si>
  <si>
    <t>马良</t>
  </si>
  <si>
    <t>2021-09-25 22:52:50</t>
  </si>
  <si>
    <t>2263414</t>
  </si>
  <si>
    <t>876.00</t>
  </si>
  <si>
    <t>584.00</t>
  </si>
  <si>
    <t>-292</t>
  </si>
  <si>
    <t>2021-09-24 18:13:03</t>
  </si>
  <si>
    <t>102765998298</t>
  </si>
  <si>
    <t>2263153</t>
  </si>
  <si>
    <t>2021-09-24 14:15:15</t>
  </si>
  <si>
    <t>2263144</t>
  </si>
  <si>
    <t>1680.00</t>
  </si>
  <si>
    <t>2021-09-24 14:08:38</t>
  </si>
  <si>
    <t>102765094568</t>
  </si>
  <si>
    <t>2262693</t>
  </si>
  <si>
    <t>江油陌上·酒店</t>
  </si>
  <si>
    <t>陈思宇</t>
  </si>
  <si>
    <t>2021-09-24 00:17:28</t>
  </si>
  <si>
    <t>2262425</t>
  </si>
  <si>
    <t>维也纳酒店（成都石油大学地铁站店）</t>
  </si>
  <si>
    <t>386.00</t>
  </si>
  <si>
    <t>2021-09-23 19:51:20</t>
  </si>
  <si>
    <t>2262110</t>
  </si>
  <si>
    <t>深圳溪涌·悦榕湾工人度假村</t>
  </si>
  <si>
    <t>戈莉,刘丽敏</t>
  </si>
  <si>
    <t>2076.00</t>
  </si>
  <si>
    <t>2021-09-23 14:05:05</t>
  </si>
  <si>
    <t>2260745</t>
  </si>
  <si>
    <t>471.00</t>
  </si>
  <si>
    <t>2021-09-22 00:15:54</t>
  </si>
  <si>
    <t>102760075731</t>
  </si>
  <si>
    <t>2259289</t>
  </si>
  <si>
    <t>哈尔滨敖麓谷雅AOLUGUYA酒店</t>
  </si>
  <si>
    <t>陈芳</t>
  </si>
  <si>
    <t>2021-09-19 22:57:19</t>
  </si>
  <si>
    <t>2258950</t>
  </si>
  <si>
    <t>林思慧,王惠娟</t>
  </si>
  <si>
    <t>3678.00</t>
  </si>
  <si>
    <t>2021-09-19 16:36:28</t>
  </si>
  <si>
    <t>2257978</t>
  </si>
  <si>
    <t>641.00</t>
  </si>
  <si>
    <t>2021-09-18 16:49:37</t>
  </si>
  <si>
    <t>2257910</t>
  </si>
  <si>
    <t>2021-09-18 15:38:24</t>
  </si>
  <si>
    <t>2257631</t>
  </si>
  <si>
    <t>高山别庄香格里拉精品酒店</t>
  </si>
  <si>
    <t>1735.00</t>
  </si>
  <si>
    <t>2021-09-18 10:36:01</t>
  </si>
  <si>
    <t>2250816</t>
  </si>
  <si>
    <t>叶燕妮,叶燕航</t>
  </si>
  <si>
    <t>660.00</t>
  </si>
  <si>
    <t>2021-09-11 21:27:26</t>
  </si>
  <si>
    <t>102751876894</t>
  </si>
  <si>
    <t>2021-09-10</t>
  </si>
  <si>
    <t>2248950</t>
  </si>
  <si>
    <t>大槐树酒店(洛阳高铁站店)</t>
  </si>
  <si>
    <t>刘洋,刘峰</t>
  </si>
  <si>
    <t>2021-09-10 10:51:43</t>
  </si>
  <si>
    <t>102748933400</t>
  </si>
  <si>
    <t>2021-09-07</t>
  </si>
  <si>
    <t>2246446</t>
  </si>
  <si>
    <t>花居酒店(苏州东吴北路地铁站店)</t>
  </si>
  <si>
    <t>李俊豪,程史玮</t>
  </si>
  <si>
    <t>2021-09-07 18:26:03</t>
  </si>
  <si>
    <t>102748348380</t>
  </si>
  <si>
    <t>2246440</t>
  </si>
  <si>
    <t>陈秋珍,黄八斤,黄宏玲</t>
  </si>
  <si>
    <t>2021-09-07 18:25:12</t>
  </si>
</sst>
</file>

<file path=xl/styles.xml><?xml version="1.0" encoding="utf-8"?>
<styleSheet xmlns="http://schemas.openxmlformats.org/spreadsheetml/2006/main">
  <numFmts count="5">
    <numFmt numFmtId="176" formatCode="&quot;￥&quot;#,##0.00"/>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5">
    <font>
      <sz val="10"/>
      <name val="Arial"/>
      <charset val="134"/>
    </font>
    <font>
      <sz val="10"/>
      <name val="Arial"/>
      <charset val="0"/>
    </font>
    <font>
      <sz val="10"/>
      <color indexed="10"/>
      <name val="Arial"/>
      <charset val="0"/>
    </font>
    <font>
      <sz val="10"/>
      <color indexed="9"/>
      <name val="宋体"/>
      <charset val="134"/>
    </font>
    <font>
      <sz val="10"/>
      <name val="宋体"/>
      <charset val="134"/>
    </font>
    <font>
      <sz val="12"/>
      <name val="宋体"/>
      <charset val="134"/>
    </font>
    <font>
      <b/>
      <sz val="16"/>
      <name val="宋体"/>
      <charset val="134"/>
    </font>
    <font>
      <b/>
      <sz val="16"/>
      <name val="Arial"/>
      <charset val="134"/>
    </font>
    <font>
      <b/>
      <sz val="12"/>
      <name val="宋体"/>
      <charset val="134"/>
    </font>
    <font>
      <b/>
      <sz val="12"/>
      <color indexed="9"/>
      <name val="宋体"/>
      <charset val="134"/>
    </font>
    <font>
      <sz val="12"/>
      <color indexed="10"/>
      <name val="宋体"/>
      <charset val="134"/>
    </font>
    <font>
      <sz val="12"/>
      <color indexed="9"/>
      <name val="宋体"/>
      <charset val="134"/>
    </font>
    <font>
      <sz val="12"/>
      <name val="Arial"/>
      <charset val="134"/>
    </font>
    <font>
      <sz val="11"/>
      <color indexed="8"/>
      <name val="宋体"/>
      <charset val="134"/>
    </font>
    <font>
      <sz val="11"/>
      <color theme="1"/>
      <name val="宋体"/>
      <charset val="134"/>
      <scheme val="minor"/>
    </font>
    <font>
      <sz val="11"/>
      <color theme="1"/>
      <name val="宋体"/>
      <charset val="0"/>
      <scheme val="minor"/>
    </font>
    <font>
      <sz val="11"/>
      <color theme="0"/>
      <name val="宋体"/>
      <charset val="0"/>
      <scheme val="minor"/>
    </font>
    <font>
      <sz val="11"/>
      <color indexed="9"/>
      <name val="宋体"/>
      <charset val="134"/>
    </font>
    <font>
      <sz val="11"/>
      <color rgb="FF9C0006"/>
      <name val="宋体"/>
      <charset val="0"/>
      <scheme val="minor"/>
    </font>
    <font>
      <sz val="11"/>
      <color rgb="FF3F3F76"/>
      <name val="宋体"/>
      <charset val="0"/>
      <scheme val="minor"/>
    </font>
    <font>
      <b/>
      <sz val="11"/>
      <color rgb="FF3F3F3F"/>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sz val="11"/>
      <color rgb="FF0061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theme="1"/>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s>
  <fills count="48">
    <fill>
      <patternFill patternType="none"/>
    </fill>
    <fill>
      <patternFill patternType="gray125"/>
    </fill>
    <fill>
      <patternFill patternType="solid">
        <fgColor indexed="48"/>
        <bgColor indexed="64"/>
      </patternFill>
    </fill>
    <fill>
      <patternFill patternType="solid">
        <fgColor rgb="FFFFFF00"/>
        <bgColor indexed="64"/>
      </patternFill>
    </fill>
    <fill>
      <patternFill patternType="solid">
        <fgColor indexed="41"/>
        <bgColor indexed="64"/>
      </patternFill>
    </fill>
    <fill>
      <patternFill patternType="solid">
        <fgColor indexed="18"/>
        <bgColor indexed="64"/>
      </patternFill>
    </fill>
    <fill>
      <patternFill patternType="solid">
        <fgColor indexed="47"/>
        <bgColor indexed="64"/>
      </patternFill>
    </fill>
    <fill>
      <patternFill patternType="solid">
        <fgColor indexed="43"/>
        <bgColor indexed="64"/>
      </patternFill>
    </fill>
    <fill>
      <patternFill patternType="solid">
        <fgColor rgb="FFFFFFCC"/>
        <bgColor indexed="64"/>
      </patternFill>
    </fill>
    <fill>
      <patternFill patternType="solid">
        <fgColor theme="6"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indexed="22"/>
        <bgColor indexed="64"/>
      </patternFill>
    </fill>
    <fill>
      <patternFill patternType="solid">
        <fgColor theme="4" tint="0.599993896298105"/>
        <bgColor indexed="64"/>
      </patternFill>
    </fill>
    <fill>
      <patternFill patternType="solid">
        <fgColor indexed="53"/>
        <bgColor indexed="64"/>
      </patternFill>
    </fill>
    <fill>
      <patternFill patternType="solid">
        <fgColor rgb="FFA5A5A5"/>
        <bgColor indexed="64"/>
      </patternFill>
    </fill>
    <fill>
      <patternFill patternType="solid">
        <fgColor theme="4"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8"/>
        <bgColor indexed="64"/>
      </patternFill>
    </fill>
    <fill>
      <patternFill patternType="solid">
        <fgColor rgb="FFFFEB9C"/>
        <bgColor indexed="64"/>
      </patternFill>
    </fill>
    <fill>
      <patternFill patternType="solid">
        <fgColor theme="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indexed="57"/>
        <bgColor indexed="64"/>
      </patternFill>
    </fill>
    <fill>
      <patternFill patternType="solid">
        <fgColor indexed="9"/>
        <bgColor indexed="64"/>
      </patternFill>
    </fill>
    <fill>
      <patternFill patternType="solid">
        <fgColor theme="9" tint="0.399975585192419"/>
        <bgColor indexed="64"/>
      </patternFill>
    </fill>
    <fill>
      <patternFill patternType="solid">
        <fgColor indexed="26"/>
        <bgColor indexed="64"/>
      </patternFill>
    </fill>
    <fill>
      <patternFill patternType="solid">
        <fgColor indexed="42"/>
        <bgColor indexed="64"/>
      </patternFill>
    </fill>
    <fill>
      <patternFill patternType="solid">
        <fgColor indexed="54"/>
        <bgColor indexed="64"/>
      </patternFill>
    </fill>
    <fill>
      <patternFill patternType="solid">
        <fgColor indexed="55"/>
        <bgColor indexed="64"/>
      </patternFill>
    </fill>
    <fill>
      <patternFill patternType="solid">
        <fgColor indexed="51"/>
        <bgColor indexed="64"/>
      </patternFill>
    </fill>
  </fills>
  <borders count="18">
    <border>
      <left/>
      <right/>
      <top/>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73">
    <xf numFmtId="0" fontId="0" fillId="0" borderId="0" applyNumberFormat="0" applyFont="0" applyFill="0" applyBorder="0" applyAlignment="0" applyProtection="0"/>
    <xf numFmtId="42" fontId="14" fillId="0" borderId="0" applyFont="0" applyFill="0" applyBorder="0" applyAlignment="0" applyProtection="0">
      <alignment vertical="center"/>
    </xf>
    <xf numFmtId="44" fontId="14" fillId="0" borderId="0" applyFont="0" applyFill="0" applyBorder="0" applyAlignment="0" applyProtection="0">
      <alignment vertical="center"/>
    </xf>
    <xf numFmtId="0" fontId="17" fillId="6" borderId="0" applyNumberFormat="0" applyBorder="0" applyAlignment="0" applyProtection="0">
      <alignment vertical="center"/>
    </xf>
    <xf numFmtId="0" fontId="15" fillId="15" borderId="0" applyNumberFormat="0" applyBorder="0" applyAlignment="0" applyProtection="0">
      <alignment vertical="center"/>
    </xf>
    <xf numFmtId="0" fontId="19" fillId="19" borderId="11" applyNumberFormat="0" applyAlignment="0" applyProtection="0">
      <alignment vertical="center"/>
    </xf>
    <xf numFmtId="41" fontId="14" fillId="0" borderId="0" applyFont="0" applyFill="0" applyBorder="0" applyAlignment="0" applyProtection="0">
      <alignment vertical="center"/>
    </xf>
    <xf numFmtId="0" fontId="15" fillId="9" borderId="0" applyNumberFormat="0" applyBorder="0" applyAlignment="0" applyProtection="0">
      <alignment vertical="center"/>
    </xf>
    <xf numFmtId="0" fontId="18" fillId="16" borderId="0" applyNumberFormat="0" applyBorder="0" applyAlignment="0" applyProtection="0">
      <alignment vertical="center"/>
    </xf>
    <xf numFmtId="43" fontId="14" fillId="0" borderId="0" applyFont="0" applyFill="0" applyBorder="0" applyAlignment="0" applyProtection="0">
      <alignment vertical="center"/>
    </xf>
    <xf numFmtId="0" fontId="16" fillId="22" borderId="0" applyNumberFormat="0" applyBorder="0" applyAlignment="0" applyProtection="0">
      <alignment vertical="center"/>
    </xf>
    <xf numFmtId="0" fontId="21" fillId="0" borderId="0" applyNumberFormat="0" applyFill="0" applyBorder="0" applyAlignment="0" applyProtection="0"/>
    <xf numFmtId="9" fontId="14" fillId="0" borderId="0" applyFont="0" applyFill="0" applyBorder="0" applyAlignment="0" applyProtection="0">
      <alignment vertical="center"/>
    </xf>
    <xf numFmtId="0" fontId="22" fillId="0" borderId="0" applyNumberFormat="0" applyFill="0" applyBorder="0" applyAlignment="0" applyProtection="0">
      <alignment vertical="center"/>
    </xf>
    <xf numFmtId="0" fontId="14" fillId="8" borderId="10" applyNumberFormat="0" applyFont="0" applyAlignment="0" applyProtection="0">
      <alignment vertical="center"/>
    </xf>
    <xf numFmtId="0" fontId="16" fillId="11"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3" fillId="26" borderId="0" applyNumberFormat="0" applyBorder="0" applyAlignment="0" applyProtection="0">
      <alignment vertical="center"/>
    </xf>
    <xf numFmtId="0" fontId="26" fillId="0" borderId="0" applyNumberFormat="0" applyFill="0" applyBorder="0" applyAlignment="0" applyProtection="0">
      <alignment vertical="center"/>
    </xf>
    <xf numFmtId="0" fontId="17" fillId="2" borderId="0" applyNumberFormat="0" applyBorder="0" applyAlignment="0" applyProtection="0">
      <alignment vertical="center"/>
    </xf>
    <xf numFmtId="0" fontId="13" fillId="4"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13" applyNumberFormat="0" applyFill="0" applyAlignment="0" applyProtection="0">
      <alignment vertical="center"/>
    </xf>
    <xf numFmtId="0" fontId="29" fillId="0" borderId="13" applyNumberFormat="0" applyFill="0" applyAlignment="0" applyProtection="0">
      <alignment vertical="center"/>
    </xf>
    <xf numFmtId="0" fontId="16" fillId="18" borderId="0" applyNumberFormat="0" applyBorder="0" applyAlignment="0" applyProtection="0">
      <alignment vertical="center"/>
    </xf>
    <xf numFmtId="0" fontId="23" fillId="0" borderId="14" applyNumberFormat="0" applyFill="0" applyAlignment="0" applyProtection="0">
      <alignment vertical="center"/>
    </xf>
    <xf numFmtId="0" fontId="16" fillId="24" borderId="0" applyNumberFormat="0" applyBorder="0" applyAlignment="0" applyProtection="0">
      <alignment vertical="center"/>
    </xf>
    <xf numFmtId="0" fontId="20" fillId="21" borderId="12" applyNumberFormat="0" applyAlignment="0" applyProtection="0">
      <alignment vertical="center"/>
    </xf>
    <xf numFmtId="0" fontId="13" fillId="7" borderId="0" applyNumberFormat="0" applyBorder="0" applyAlignment="0" applyProtection="0">
      <alignment vertical="center"/>
    </xf>
    <xf numFmtId="0" fontId="30" fillId="21" borderId="11" applyNumberFormat="0" applyAlignment="0" applyProtection="0">
      <alignment vertical="center"/>
    </xf>
    <xf numFmtId="0" fontId="32" fillId="29" borderId="16" applyNumberFormat="0" applyAlignment="0" applyProtection="0">
      <alignment vertical="center"/>
    </xf>
    <xf numFmtId="0" fontId="15" fillId="23" borderId="0" applyNumberFormat="0" applyBorder="0" applyAlignment="0" applyProtection="0">
      <alignment vertical="center"/>
    </xf>
    <xf numFmtId="0" fontId="16" fillId="31" borderId="0" applyNumberFormat="0" applyBorder="0" applyAlignment="0" applyProtection="0">
      <alignment vertical="center"/>
    </xf>
    <xf numFmtId="0" fontId="33" fillId="0" borderId="17" applyNumberFormat="0" applyFill="0" applyAlignment="0" applyProtection="0">
      <alignment vertical="center"/>
    </xf>
    <xf numFmtId="0" fontId="31" fillId="0" borderId="15" applyNumberFormat="0" applyFill="0" applyAlignment="0" applyProtection="0">
      <alignment vertical="center"/>
    </xf>
    <xf numFmtId="0" fontId="13" fillId="4" borderId="0" applyNumberFormat="0" applyBorder="0" applyAlignment="0" applyProtection="0">
      <alignment vertical="center"/>
    </xf>
    <xf numFmtId="0" fontId="25" fillId="25" borderId="0" applyNumberFormat="0" applyBorder="0" applyAlignment="0" applyProtection="0">
      <alignment vertical="center"/>
    </xf>
    <xf numFmtId="0" fontId="34" fillId="34" borderId="0" applyNumberFormat="0" applyBorder="0" applyAlignment="0" applyProtection="0">
      <alignment vertical="center"/>
    </xf>
    <xf numFmtId="0" fontId="17" fillId="2" borderId="0" applyNumberFormat="0" applyBorder="0" applyAlignment="0" applyProtection="0">
      <alignment vertical="center"/>
    </xf>
    <xf numFmtId="0" fontId="15" fillId="36" borderId="0" applyNumberFormat="0" applyBorder="0" applyAlignment="0" applyProtection="0">
      <alignment vertical="center"/>
    </xf>
    <xf numFmtId="0" fontId="16" fillId="10" borderId="0" applyNumberFormat="0" applyBorder="0" applyAlignment="0" applyProtection="0">
      <alignment vertical="center"/>
    </xf>
    <xf numFmtId="0" fontId="15" fillId="30" borderId="0" applyNumberFormat="0" applyBorder="0" applyAlignment="0" applyProtection="0">
      <alignment vertical="center"/>
    </xf>
    <xf numFmtId="0" fontId="15" fillId="27" borderId="0" applyNumberFormat="0" applyBorder="0" applyAlignment="0" applyProtection="0">
      <alignment vertical="center"/>
    </xf>
    <xf numFmtId="0" fontId="17" fillId="4" borderId="0" applyNumberFormat="0" applyBorder="0" applyAlignment="0" applyProtection="0">
      <alignment vertical="center"/>
    </xf>
    <xf numFmtId="0" fontId="15" fillId="12" borderId="0" applyNumberFormat="0" applyBorder="0" applyAlignment="0" applyProtection="0">
      <alignment vertical="center"/>
    </xf>
    <xf numFmtId="0" fontId="15" fillId="37" borderId="0" applyNumberFormat="0" applyBorder="0" applyAlignment="0" applyProtection="0">
      <alignment vertical="center"/>
    </xf>
    <xf numFmtId="0" fontId="16" fillId="38" borderId="0" applyNumberFormat="0" applyBorder="0" applyAlignment="0" applyProtection="0">
      <alignment vertical="center"/>
    </xf>
    <xf numFmtId="0" fontId="16" fillId="14" borderId="0" applyNumberFormat="0" applyBorder="0" applyAlignment="0" applyProtection="0">
      <alignment vertical="center"/>
    </xf>
    <xf numFmtId="0" fontId="17" fillId="26" borderId="0" applyNumberFormat="0" applyBorder="0" applyAlignment="0" applyProtection="0">
      <alignment vertical="center"/>
    </xf>
    <xf numFmtId="0" fontId="15" fillId="39" borderId="0" applyNumberFormat="0" applyBorder="0" applyAlignment="0" applyProtection="0">
      <alignment vertical="center"/>
    </xf>
    <xf numFmtId="0" fontId="15" fillId="20" borderId="0" applyNumberFormat="0" applyBorder="0" applyAlignment="0" applyProtection="0">
      <alignment vertical="center"/>
    </xf>
    <xf numFmtId="0" fontId="13" fillId="4" borderId="0" applyNumberFormat="0" applyBorder="0" applyAlignment="0" applyProtection="0">
      <alignment vertical="center"/>
    </xf>
    <xf numFmtId="0" fontId="16" fillId="33" borderId="0" applyNumberFormat="0" applyBorder="0" applyAlignment="0" applyProtection="0">
      <alignment vertical="center"/>
    </xf>
    <xf numFmtId="0" fontId="15" fillId="13" borderId="0" applyNumberFormat="0" applyBorder="0" applyAlignment="0" applyProtection="0">
      <alignment vertical="center"/>
    </xf>
    <xf numFmtId="0" fontId="13" fillId="6" borderId="0" applyNumberFormat="0" applyBorder="0" applyAlignment="0" applyProtection="0">
      <alignment vertical="center"/>
    </xf>
    <xf numFmtId="0" fontId="16" fillId="17" borderId="0" applyNumberFormat="0" applyBorder="0" applyAlignment="0" applyProtection="0">
      <alignment vertical="center"/>
    </xf>
    <xf numFmtId="0" fontId="16" fillId="35" borderId="0" applyNumberFormat="0" applyBorder="0" applyAlignment="0" applyProtection="0">
      <alignment vertical="center"/>
    </xf>
    <xf numFmtId="0" fontId="15" fillId="32" borderId="0" applyNumberFormat="0" applyBorder="0" applyAlignment="0" applyProtection="0">
      <alignment vertical="center"/>
    </xf>
    <xf numFmtId="0" fontId="13" fillId="41" borderId="0" applyNumberFormat="0" applyBorder="0" applyAlignment="0" applyProtection="0">
      <alignment vertical="center"/>
    </xf>
    <xf numFmtId="0" fontId="16" fillId="42" borderId="0" applyNumberFormat="0" applyBorder="0" applyAlignment="0" applyProtection="0">
      <alignment vertical="center"/>
    </xf>
    <xf numFmtId="0" fontId="13" fillId="43" borderId="0" applyNumberFormat="0" applyBorder="0" applyAlignment="0" applyProtection="0">
      <alignment vertical="center"/>
    </xf>
    <xf numFmtId="0" fontId="17" fillId="28" borderId="0" applyNumberFormat="0" applyBorder="0" applyAlignment="0" applyProtection="0">
      <alignment vertical="center"/>
    </xf>
    <xf numFmtId="0" fontId="13" fillId="44" borderId="0" applyNumberFormat="0" applyBorder="0" applyAlignment="0" applyProtection="0">
      <alignment vertical="center"/>
    </xf>
    <xf numFmtId="0" fontId="13" fillId="4"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7" fillId="7" borderId="0" applyNumberFormat="0" applyBorder="0" applyAlignment="0" applyProtection="0">
      <alignment vertical="center"/>
    </xf>
    <xf numFmtId="0" fontId="17" fillId="45" borderId="0" applyNumberFormat="0" applyBorder="0" applyAlignment="0" applyProtection="0">
      <alignment vertical="center"/>
    </xf>
    <xf numFmtId="0" fontId="17" fillId="40" borderId="0" applyNumberFormat="0" applyBorder="0" applyAlignment="0" applyProtection="0">
      <alignment vertical="center"/>
    </xf>
    <xf numFmtId="0" fontId="17" fillId="46" borderId="0" applyNumberFormat="0" applyBorder="0" applyAlignment="0" applyProtection="0">
      <alignment vertical="center"/>
    </xf>
    <xf numFmtId="0" fontId="17" fillId="47" borderId="0" applyNumberFormat="0" applyBorder="0" applyAlignment="0" applyProtection="0">
      <alignment vertical="center"/>
    </xf>
    <xf numFmtId="0" fontId="17" fillId="40" borderId="0" applyNumberFormat="0" applyBorder="0" applyAlignment="0" applyProtection="0">
      <alignment vertical="center"/>
    </xf>
  </cellStyleXfs>
  <cellXfs count="45">
    <xf numFmtId="0" fontId="0" fillId="0" borderId="0" xfId="0" applyNumberFormat="1" applyFont="1" applyFill="1" applyBorder="1" applyAlignment="1"/>
    <xf numFmtId="0" fontId="1" fillId="0" borderId="0" xfId="0" applyNumberFormat="1" applyFont="1" applyFill="1" applyBorder="1" applyAlignment="1" applyProtection="1"/>
    <xf numFmtId="0" fontId="2" fillId="0" borderId="0" xfId="0" applyNumberFormat="1" applyFont="1" applyFill="1" applyBorder="1" applyAlignment="1" applyProtection="1">
      <alignment horizontal="center" vertical="center"/>
    </xf>
    <xf numFmtId="4" fontId="0" fillId="0" borderId="0" xfId="0" applyNumberFormat="1" applyFont="1" applyFill="1" applyBorder="1" applyAlignment="1"/>
    <xf numFmtId="0" fontId="3" fillId="2" borderId="1" xfId="0" applyNumberFormat="1" applyFont="1" applyFill="1" applyBorder="1" applyAlignment="1">
      <alignment horizontal="center" vertical="center"/>
    </xf>
    <xf numFmtId="0" fontId="4" fillId="0" borderId="0" xfId="0" applyNumberFormat="1" applyFont="1" applyFill="1" applyBorder="1" applyAlignment="1"/>
    <xf numFmtId="0" fontId="4" fillId="0" borderId="0" xfId="0" applyNumberFormat="1" applyFont="1" applyFill="1" applyBorder="1" applyAlignment="1" applyProtection="1">
      <alignment vertical="center"/>
    </xf>
    <xf numFmtId="0" fontId="4" fillId="0" borderId="0" xfId="0" applyNumberFormat="1" applyFont="1" applyFill="1" applyBorder="1" applyAlignment="1">
      <alignment horizontal="left" vertical="center"/>
    </xf>
    <xf numFmtId="4" fontId="4" fillId="3" borderId="0" xfId="0" applyNumberFormat="1" applyFont="1" applyFill="1" applyBorder="1" applyAlignment="1">
      <alignment horizontal="right" vertical="center"/>
    </xf>
    <xf numFmtId="0" fontId="0" fillId="3" borderId="0" xfId="0" applyNumberFormat="1" applyFont="1" applyFill="1" applyBorder="1" applyAlignment="1"/>
    <xf numFmtId="4" fontId="4" fillId="0" borderId="0" xfId="0" applyNumberFormat="1" applyFont="1" applyFill="1" applyBorder="1" applyAlignment="1">
      <alignment horizontal="right" vertical="center"/>
    </xf>
    <xf numFmtId="0" fontId="5" fillId="0" borderId="2" xfId="0" applyNumberFormat="1" applyFont="1" applyFill="1" applyBorder="1" applyAlignment="1">
      <alignment horizontal="center" vertical="center"/>
    </xf>
    <xf numFmtId="0" fontId="4" fillId="3" borderId="0" xfId="0" applyNumberFormat="1" applyFont="1" applyFill="1" applyBorder="1" applyAlignment="1"/>
    <xf numFmtId="0" fontId="4" fillId="4" borderId="0" xfId="0" applyNumberFormat="1" applyFont="1" applyFill="1" applyBorder="1" applyAlignment="1">
      <alignment horizontal="left" vertical="center"/>
    </xf>
    <xf numFmtId="0" fontId="4" fillId="0" borderId="0" xfId="0" applyNumberFormat="1" applyFont="1" applyFill="1" applyBorder="1" applyAlignment="1">
      <alignment horizontal="right" vertical="center"/>
    </xf>
    <xf numFmtId="0" fontId="4" fillId="4" borderId="0" xfId="0" applyNumberFormat="1" applyFont="1" applyFill="1" applyBorder="1" applyAlignment="1">
      <alignment horizontal="right" vertical="center"/>
    </xf>
    <xf numFmtId="0" fontId="4" fillId="0" borderId="0" xfId="0" applyNumberFormat="1" applyFont="1" applyFill="1" applyBorder="1" applyAlignment="1">
      <alignment horizontal="right"/>
    </xf>
    <xf numFmtId="176" fontId="4" fillId="0" borderId="0" xfId="0" applyNumberFormat="1" applyFont="1" applyFill="1" applyBorder="1" applyAlignment="1"/>
    <xf numFmtId="0" fontId="6" fillId="0" borderId="0" xfId="0" applyNumberFormat="1" applyFont="1" applyFill="1" applyBorder="1" applyAlignment="1">
      <alignment horizontal="center" vertical="center"/>
    </xf>
    <xf numFmtId="0" fontId="7" fillId="0" borderId="0" xfId="0" applyNumberFormat="1" applyFont="1" applyFill="1" applyBorder="1" applyAlignment="1"/>
    <xf numFmtId="0" fontId="8" fillId="0" borderId="0" xfId="0" applyNumberFormat="1" applyFont="1" applyFill="1" applyBorder="1" applyAlignment="1">
      <alignment horizontal="right" vertical="center"/>
    </xf>
    <xf numFmtId="0" fontId="5" fillId="0" borderId="0" xfId="0" applyNumberFormat="1" applyFont="1" applyFill="1" applyBorder="1" applyAlignment="1">
      <alignment horizontal="left" vertical="center"/>
    </xf>
    <xf numFmtId="14" fontId="5" fillId="0" borderId="0" xfId="0" applyNumberFormat="1" applyFont="1" applyFill="1" applyBorder="1" applyAlignment="1">
      <alignment horizontal="left" vertical="center"/>
    </xf>
    <xf numFmtId="0" fontId="8" fillId="0" borderId="0" xfId="0" applyNumberFormat="1" applyFont="1" applyFill="1" applyBorder="1" applyAlignment="1">
      <alignment horizontal="left" vertical="center"/>
    </xf>
    <xf numFmtId="0" fontId="5" fillId="0" borderId="0" xfId="0" applyNumberFormat="1" applyFont="1" applyFill="1" applyBorder="1" applyAlignment="1">
      <alignment horizontal="center" vertical="center"/>
    </xf>
    <xf numFmtId="0" fontId="9" fillId="5" borderId="3" xfId="0" applyNumberFormat="1" applyFont="1" applyFill="1" applyBorder="1" applyAlignment="1">
      <alignment horizontal="center"/>
    </xf>
    <xf numFmtId="0" fontId="9" fillId="5" borderId="4" xfId="0" applyNumberFormat="1" applyFont="1" applyFill="1" applyBorder="1" applyAlignment="1">
      <alignment horizontal="center"/>
    </xf>
    <xf numFmtId="49" fontId="5" fillId="0" borderId="3" xfId="0"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0" fontId="10" fillId="0" borderId="6" xfId="0" applyNumberFormat="1" applyFont="1" applyFill="1" applyBorder="1" applyAlignment="1">
      <alignment horizontal="center" vertical="center"/>
    </xf>
    <xf numFmtId="0" fontId="10" fillId="0" borderId="4"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xf>
    <xf numFmtId="0"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10" fillId="0" borderId="8" xfId="0" applyNumberFormat="1" applyFont="1" applyFill="1" applyBorder="1" applyAlignment="1">
      <alignment horizontal="center" vertical="center"/>
    </xf>
    <xf numFmtId="176" fontId="10" fillId="0" borderId="0" xfId="0" applyNumberFormat="1" applyFont="1" applyFill="1" applyBorder="1" applyAlignment="1">
      <alignment horizontal="center" vertical="center"/>
    </xf>
    <xf numFmtId="0" fontId="11" fillId="2" borderId="5" xfId="11" applyFont="1" applyFill="1" applyBorder="1" applyAlignment="1">
      <alignment horizontal="left" vertical="center"/>
    </xf>
    <xf numFmtId="0" fontId="5" fillId="0" borderId="3" xfId="0" applyNumberFormat="1" applyFont="1" applyFill="1" applyBorder="1" applyAlignment="1">
      <alignment horizontal="center" vertical="center"/>
    </xf>
    <xf numFmtId="0" fontId="10" fillId="0" borderId="3"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0" fontId="9" fillId="5" borderId="3" xfId="0" applyNumberFormat="1" applyFont="1" applyFill="1" applyBorder="1" applyAlignment="1">
      <alignment horizontal="left" vertical="center"/>
    </xf>
    <xf numFmtId="0" fontId="5" fillId="0" borderId="2" xfId="0" applyNumberFormat="1" applyFont="1" applyFill="1" applyBorder="1" applyAlignment="1">
      <alignment horizontal="left" vertical="center"/>
    </xf>
    <xf numFmtId="0" fontId="12" fillId="0" borderId="0" xfId="0" applyNumberFormat="1" applyFont="1" applyFill="1" applyBorder="1" applyAlignment="1"/>
    <xf numFmtId="0" fontId="10" fillId="0" borderId="9" xfId="0" applyNumberFormat="1" applyFont="1" applyFill="1" applyBorder="1" applyAlignment="1">
      <alignment horizontal="center" vertical="center"/>
    </xf>
    <xf numFmtId="0" fontId="10" fillId="0" borderId="5" xfId="0" applyNumberFormat="1" applyFont="1" applyFill="1" applyBorder="1" applyAlignment="1">
      <alignment horizontal="center" vertical="center"/>
    </xf>
    <xf numFmtId="0" fontId="4" fillId="0" borderId="0" xfId="0" applyNumberFormat="1" applyFont="1" applyFill="1" applyBorder="1" applyAlignment="1" applyProtection="1" quotePrefix="1">
      <alignment vertical="center"/>
    </xf>
    <xf numFmtId="0" fontId="4" fillId="0" borderId="0" xfId="0" applyNumberFormat="1" applyFont="1" applyFill="1" applyBorder="1" applyAlignment="1" quotePrefix="1">
      <alignment horizontal="left" vertical="center"/>
    </xf>
  </cellXfs>
  <cellStyles count="73">
    <cellStyle name="常规" xfId="0" builtinId="0"/>
    <cellStyle name="货币[0]" xfId="1" builtinId="7"/>
    <cellStyle name="货币" xfId="2" builtinId="4"/>
    <cellStyle name="60% - 着色 2"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40% - 着色 3" xfId="18"/>
    <cellStyle name="标题" xfId="19" builtinId="15"/>
    <cellStyle name="着色 1" xfId="20"/>
    <cellStyle name="20% - 着色 5"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40% - 着色 4" xfId="29"/>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40% - 着色 5" xfId="36"/>
    <cellStyle name="好" xfId="37" builtinId="26"/>
    <cellStyle name="适中" xfId="38" builtinId="28"/>
    <cellStyle name="着色 5" xfId="39"/>
    <cellStyle name="20% - 强调文字颜色 5" xfId="40" builtinId="46"/>
    <cellStyle name="强调文字颜色 1" xfId="41" builtinId="29"/>
    <cellStyle name="20% - 强调文字颜色 1" xfId="42" builtinId="30"/>
    <cellStyle name="40% - 强调文字颜色 1" xfId="43" builtinId="31"/>
    <cellStyle name="60% - 着色 1" xfId="44"/>
    <cellStyle name="20% - 强调文字颜色 2" xfId="45" builtinId="34"/>
    <cellStyle name="40% - 强调文字颜色 2" xfId="46" builtinId="35"/>
    <cellStyle name="强调文字颜色 3" xfId="47" builtinId="37"/>
    <cellStyle name="强调文字颜色 4" xfId="48" builtinId="41"/>
    <cellStyle name="60% - 着色 3" xfId="49"/>
    <cellStyle name="20% - 强调文字颜色 4" xfId="50" builtinId="42"/>
    <cellStyle name="40% - 强调文字颜色 4" xfId="51" builtinId="43"/>
    <cellStyle name="20% - 着色 1" xfId="52"/>
    <cellStyle name="强调文字颜色 5" xfId="53" builtinId="45"/>
    <cellStyle name="40% - 强调文字颜色 5" xfId="54" builtinId="47"/>
    <cellStyle name="20% - 着色 2" xfId="55"/>
    <cellStyle name="60% - 强调文字颜色 5" xfId="56" builtinId="48"/>
    <cellStyle name="强调文字颜色 6" xfId="57" builtinId="49"/>
    <cellStyle name="40% - 强调文字颜色 6" xfId="58" builtinId="51"/>
    <cellStyle name="20% - 着色 3" xfId="59"/>
    <cellStyle name="60% - 强调文字颜色 6" xfId="60" builtinId="52"/>
    <cellStyle name="20% - 着色 4" xfId="61"/>
    <cellStyle name="着色 2" xfId="62"/>
    <cellStyle name="20% - 着色 6" xfId="63"/>
    <cellStyle name="40% - 着色 1" xfId="64"/>
    <cellStyle name="40% - 着色 2" xfId="65"/>
    <cellStyle name="40% - 着色 6" xfId="66"/>
    <cellStyle name="60% - 着色 4" xfId="67"/>
    <cellStyle name="60% - 着色 5" xfId="68"/>
    <cellStyle name="60% - 着色 6" xfId="69"/>
    <cellStyle name="着色 3" xfId="70"/>
    <cellStyle name="着色 4" xfId="71"/>
    <cellStyle name="着色 6" xfId="72"/>
  </cellStyles>
  <dxfs count="1">
    <dxf>
      <fill>
        <patternFill patternType="solid">
          <bgColor rgb="FFFF99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10000"/>
      <rgbColor rgb="00FFFFFF"/>
      <rgbColor rgb="00FF0000"/>
      <rgbColor rgb="0000FF00"/>
      <rgbColor rgb="000000FF"/>
      <rgbColor rgb="00FFFF00"/>
      <rgbColor rgb="00FF00FF"/>
      <rgbColor rgb="0000FFFF"/>
      <rgbColor rgb="00800000"/>
      <rgbColor rgb="00008000"/>
      <rgbColor rgb="001F497D"/>
      <rgbColor rgb="00808000"/>
      <rgbColor rgb="0080800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CE6F1"/>
      <rgbColor rgb="00CCFFCC"/>
      <rgbColor rgb="00FFFF99"/>
      <rgbColor rgb="0099CCFF"/>
      <rgbColor rgb="00FF99CC"/>
      <rgbColor rgb="00CC99FF"/>
      <rgbColor rgb="00FFCC99"/>
      <rgbColor rgb="004F81BD"/>
      <rgbColor rgb="0033CCCC"/>
      <rgbColor rgb="0099CC00"/>
      <rgbColor rgb="00FFCC00"/>
      <rgbColor rgb="00FF9900"/>
      <rgbColor rgb="00FF6600"/>
      <rgbColor rgb="006666CC"/>
      <rgbColor rgb="00969696"/>
      <rgbColor rgb="00003366"/>
      <rgbColor rgb="00339966"/>
      <rgbColor rgb="00003300"/>
      <rgbColor rgb="00333300"/>
      <rgbColor rgb="00993300"/>
      <rgbColor rgb="00993366"/>
      <rgbColor rgb="00333399"/>
      <rgbColor rgb="00333333"/>
    </indexed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K5" sqref="K5"/>
    </sheetView>
  </sheetViews>
  <sheetFormatPr defaultColWidth="9.14285714285714" defaultRowHeight="12.75"/>
  <cols>
    <col min="1" max="1" width="29" customWidth="1"/>
    <col min="2" max="2" width="34.7142857142857" customWidth="1"/>
    <col min="3" max="3" width="28.4285714285714" customWidth="1"/>
    <col min="4" max="4" width="21.8571428571429" customWidth="1"/>
    <col min="5" max="5" width="27" customWidth="1"/>
    <col min="6" max="6" width="20.2857142857143" customWidth="1"/>
    <col min="7" max="7" width="17.8571428571429" customWidth="1"/>
    <col min="8" max="8" width="27.5714285714286" customWidth="1"/>
    <col min="9" max="9" width="31.1428571428571" customWidth="1"/>
  </cols>
  <sheetData>
    <row r="1" ht="22.5" customHeight="1" spans="1:9">
      <c r="A1" s="18" t="s">
        <v>0</v>
      </c>
      <c r="B1" s="18"/>
      <c r="C1" s="18"/>
      <c r="D1" s="18"/>
      <c r="E1" s="19"/>
      <c r="F1" s="19"/>
      <c r="G1" s="19"/>
      <c r="H1" s="19"/>
      <c r="I1" s="19"/>
    </row>
    <row r="2" ht="18.75" customHeight="1" spans="1:9">
      <c r="A2" s="20" t="s">
        <v>1</v>
      </c>
      <c r="B2" s="21" t="s">
        <v>2</v>
      </c>
      <c r="C2" s="21"/>
      <c r="D2" s="20" t="s">
        <v>3</v>
      </c>
      <c r="E2" s="22" t="s">
        <v>4</v>
      </c>
      <c r="F2" s="20" t="s">
        <v>5</v>
      </c>
      <c r="G2" s="21"/>
      <c r="H2" s="21"/>
      <c r="I2" t="s">
        <v>6</v>
      </c>
    </row>
    <row r="3" ht="27.95" customHeight="1" spans="1:8">
      <c r="A3" s="23" t="s">
        <v>7</v>
      </c>
      <c r="B3" s="21"/>
      <c r="C3" s="21"/>
      <c r="E3" s="23"/>
      <c r="F3" s="22"/>
      <c r="G3" s="24"/>
      <c r="H3" s="24"/>
    </row>
    <row r="4" ht="15" customHeight="1" spans="1:11">
      <c r="A4" s="25" t="s">
        <v>8</v>
      </c>
      <c r="B4" s="25" t="s">
        <v>9</v>
      </c>
      <c r="C4" s="26" t="s">
        <v>10</v>
      </c>
      <c r="D4" s="25" t="s">
        <v>11</v>
      </c>
      <c r="E4" s="25" t="s">
        <v>12</v>
      </c>
      <c r="F4" s="25" t="s">
        <v>13</v>
      </c>
      <c r="G4" s="26" t="s">
        <v>14</v>
      </c>
      <c r="H4" s="25" t="s">
        <v>15</v>
      </c>
      <c r="I4" s="26" t="s">
        <v>16</v>
      </c>
      <c r="J4" s="26" t="s">
        <v>17</v>
      </c>
      <c r="K4" s="26" t="s">
        <v>18</v>
      </c>
    </row>
    <row r="5" ht="15" customHeight="1" spans="1:11">
      <c r="A5" s="27">
        <v>48</v>
      </c>
      <c r="B5" s="28" t="s">
        <v>19</v>
      </c>
      <c r="C5" s="11" t="s">
        <v>20</v>
      </c>
      <c r="D5" s="29" t="s">
        <v>19</v>
      </c>
      <c r="E5" s="30" t="s">
        <v>21</v>
      </c>
      <c r="F5" s="30" t="s">
        <v>22</v>
      </c>
      <c r="G5" s="31">
        <v>0</v>
      </c>
      <c r="H5" s="32" t="s">
        <v>19</v>
      </c>
      <c r="I5" s="43" t="s">
        <v>23</v>
      </c>
      <c r="J5" s="11" t="s">
        <v>19</v>
      </c>
      <c r="K5" s="11" t="s">
        <v>23</v>
      </c>
    </row>
    <row r="6" ht="27.95" customHeight="1" spans="1:9">
      <c r="A6" s="23" t="s">
        <v>24</v>
      </c>
      <c r="D6" s="33"/>
      <c r="E6" s="34"/>
      <c r="F6" s="34"/>
      <c r="G6" s="35"/>
      <c r="H6" s="34"/>
      <c r="I6" s="39"/>
    </row>
    <row r="7" ht="15" customHeight="1" spans="1:11">
      <c r="A7" s="25" t="s">
        <v>25</v>
      </c>
      <c r="B7" s="25" t="s">
        <v>8</v>
      </c>
      <c r="C7" s="25" t="s">
        <v>9</v>
      </c>
      <c r="D7" s="25" t="s">
        <v>10</v>
      </c>
      <c r="E7" s="25" t="s">
        <v>11</v>
      </c>
      <c r="F7" s="25" t="s">
        <v>12</v>
      </c>
      <c r="G7" s="26" t="s">
        <v>14</v>
      </c>
      <c r="H7" s="25" t="s">
        <v>15</v>
      </c>
      <c r="I7" s="25" t="s">
        <v>16</v>
      </c>
      <c r="J7" s="26" t="s">
        <v>17</v>
      </c>
      <c r="K7" s="26" t="s">
        <v>18</v>
      </c>
    </row>
    <row r="8" ht="15" customHeight="1" spans="1:11">
      <c r="A8" s="36" t="s">
        <v>26</v>
      </c>
      <c r="B8" s="37">
        <v>48</v>
      </c>
      <c r="C8" s="37" t="s">
        <v>19</v>
      </c>
      <c r="D8" s="37" t="s">
        <v>20</v>
      </c>
      <c r="E8" s="38" t="s">
        <v>19</v>
      </c>
      <c r="F8" s="38" t="s">
        <v>21</v>
      </c>
      <c r="G8" s="38">
        <v>0</v>
      </c>
      <c r="H8" s="37" t="s">
        <v>19</v>
      </c>
      <c r="I8" s="44" t="s">
        <v>27</v>
      </c>
      <c r="J8" s="11" t="s">
        <v>19</v>
      </c>
      <c r="K8" s="11" t="s">
        <v>27</v>
      </c>
    </row>
    <row r="9" ht="15" customHeight="1" spans="1:11">
      <c r="A9" s="36" t="s">
        <v>28</v>
      </c>
      <c r="B9" s="37">
        <v>0</v>
      </c>
      <c r="C9" s="37" t="s">
        <v>19</v>
      </c>
      <c r="D9" s="37" t="s">
        <v>19</v>
      </c>
      <c r="E9" s="38" t="s">
        <v>19</v>
      </c>
      <c r="F9" s="38" t="s">
        <v>19</v>
      </c>
      <c r="G9" s="38">
        <v>0</v>
      </c>
      <c r="H9" s="37" t="s">
        <v>19</v>
      </c>
      <c r="I9" s="44" t="s">
        <v>19</v>
      </c>
      <c r="J9" s="11" t="s">
        <v>19</v>
      </c>
      <c r="K9" s="11" t="s">
        <v>19</v>
      </c>
    </row>
    <row r="10" ht="15" customHeight="1" spans="1:11">
      <c r="A10" s="36" t="s">
        <v>29</v>
      </c>
      <c r="B10" s="37">
        <v>0</v>
      </c>
      <c r="C10" s="37" t="s">
        <v>19</v>
      </c>
      <c r="D10" s="37" t="s">
        <v>19</v>
      </c>
      <c r="E10" s="38" t="s">
        <v>19</v>
      </c>
      <c r="F10" s="38" t="s">
        <v>19</v>
      </c>
      <c r="G10" s="38">
        <v>0</v>
      </c>
      <c r="H10" s="37" t="s">
        <v>19</v>
      </c>
      <c r="I10" s="44" t="s">
        <v>19</v>
      </c>
      <c r="J10" s="11" t="s">
        <v>19</v>
      </c>
      <c r="K10" s="11" t="s">
        <v>19</v>
      </c>
    </row>
    <row r="11" ht="27.95" customHeight="1" spans="1:9">
      <c r="A11" s="23" t="s">
        <v>30</v>
      </c>
      <c r="B11" s="39"/>
      <c r="C11" s="39"/>
      <c r="E11" s="39"/>
      <c r="F11" s="35"/>
      <c r="G11" s="35"/>
      <c r="H11" s="35"/>
      <c r="I11" s="39"/>
    </row>
    <row r="12" ht="15" customHeight="1" spans="1:9">
      <c r="A12" s="40" t="s">
        <v>31</v>
      </c>
      <c r="B12" s="41" t="s">
        <v>32</v>
      </c>
      <c r="C12" s="21"/>
      <c r="F12" s="42"/>
      <c r="I12" s="42"/>
    </row>
    <row r="13" ht="15" customHeight="1" spans="1:9">
      <c r="A13" s="40" t="s">
        <v>33</v>
      </c>
      <c r="B13" s="41" t="s">
        <v>34</v>
      </c>
      <c r="C13" s="21"/>
      <c r="F13" s="42"/>
      <c r="I13" s="42"/>
    </row>
    <row r="14" ht="15" customHeight="1" spans="1:9">
      <c r="A14" s="40" t="s">
        <v>35</v>
      </c>
      <c r="B14" s="41" t="s">
        <v>36</v>
      </c>
      <c r="C14" s="21"/>
      <c r="F14" s="42"/>
      <c r="G14" s="21"/>
      <c r="H14" s="21"/>
      <c r="I14" s="42"/>
    </row>
    <row r="15" ht="15" customHeight="1" spans="1:9">
      <c r="A15" s="40" t="s">
        <v>37</v>
      </c>
      <c r="B15" s="41" t="s">
        <v>38</v>
      </c>
      <c r="C15" s="21"/>
      <c r="F15" s="42"/>
      <c r="I15" s="42"/>
    </row>
    <row r="16" ht="15" customHeight="1" spans="1:9">
      <c r="A16" s="40" t="s">
        <v>39</v>
      </c>
      <c r="B16" s="41" t="s">
        <v>40</v>
      </c>
      <c r="C16" s="21"/>
      <c r="F16" s="42"/>
      <c r="I16" s="42"/>
    </row>
    <row r="17" ht="15" customHeight="1" spans="1:6">
      <c r="A17" s="40" t="s">
        <v>41</v>
      </c>
      <c r="B17" s="41" t="s">
        <v>42</v>
      </c>
      <c r="C17" s="21"/>
      <c r="F17" s="42"/>
    </row>
    <row r="18" ht="14.25" customHeight="1"/>
    <row r="19" ht="14.25" customHeight="1" spans="7:9">
      <c r="G19" s="21"/>
      <c r="H19" s="21"/>
      <c r="I19" s="21"/>
    </row>
    <row r="20" ht="18.75" customHeight="1" spans="2:6">
      <c r="B20" s="21"/>
      <c r="C20" s="21"/>
      <c r="D20" s="21"/>
      <c r="E20" s="21"/>
      <c r="F20" s="21"/>
    </row>
  </sheetData>
  <mergeCells count="1">
    <mergeCell ref="A1:D1"/>
  </mergeCells>
  <hyperlinks>
    <hyperlink ref="A8" location="订单明细!A1" display="酒店预付（点击查看明细）"/>
    <hyperlink ref="A9" location="订单明细!A1" display="夜销预付（点击查看明细）"/>
    <hyperlink ref="A10" location="订单明细!A1" display="钟点房预付（点击查看明细）"/>
  </hyperlinks>
  <pageMargins left="0.75" right="0.75" top="1" bottom="1" header="0.5" footer="0.5"/>
  <pageSetup paperSize="9" fitToWidth="0" fitToHeight="0" pageOrder="overThenDown"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50"/>
  <sheetViews>
    <sheetView topLeftCell="U1" workbookViewId="0">
      <selection activeCell="U1" sqref="$A1:$XFD1048576"/>
    </sheetView>
  </sheetViews>
  <sheetFormatPr defaultColWidth="9.14285714285714" defaultRowHeight="12.75"/>
  <cols>
    <col min="1" max="2" width="14.7142857142857" customWidth="1"/>
    <col min="3" max="4" width="12"/>
    <col min="5" max="6" width="12" customWidth="1"/>
    <col min="7" max="7" width="10"/>
    <col min="8" max="8" width="30"/>
    <col min="9" max="9" width="10"/>
    <col min="10" max="10" width="53" customWidth="1"/>
    <col min="11" max="13" width="10"/>
    <col min="14" max="16" width="12.1428571428571" customWidth="1"/>
    <col min="17" max="17" width="18.5714285714286" customWidth="1"/>
    <col min="18" max="19" width="13.2857142857143" customWidth="1"/>
    <col min="20" max="20" width="12.1428571428571" customWidth="1"/>
    <col min="21" max="21" width="10.8571428571429" customWidth="1"/>
    <col min="22" max="29" width="13.2857142857143" customWidth="1"/>
    <col min="30" max="30" width="10"/>
    <col min="31" max="31" width="15.5714285714286" customWidth="1"/>
    <col min="32" max="32" width="14.7142857142857" customWidth="1"/>
  </cols>
  <sheetData>
    <row r="1" spans="1:35">
      <c r="A1" s="4" t="s">
        <v>43</v>
      </c>
      <c r="B1" s="4" t="s">
        <v>44</v>
      </c>
      <c r="C1" s="4" t="s">
        <v>25</v>
      </c>
      <c r="D1" s="4" t="s">
        <v>45</v>
      </c>
      <c r="E1" s="4" t="s">
        <v>46</v>
      </c>
      <c r="F1" s="4" t="s">
        <v>47</v>
      </c>
      <c r="G1" s="4" t="s">
        <v>48</v>
      </c>
      <c r="H1" s="4" t="s">
        <v>49</v>
      </c>
      <c r="I1" s="4" t="s">
        <v>50</v>
      </c>
      <c r="J1" s="4" t="s">
        <v>51</v>
      </c>
      <c r="K1" s="4" t="s">
        <v>52</v>
      </c>
      <c r="L1" s="4" t="s">
        <v>53</v>
      </c>
      <c r="M1" s="4" t="s">
        <v>54</v>
      </c>
      <c r="N1" s="4" t="s">
        <v>55</v>
      </c>
      <c r="O1" s="4" t="s">
        <v>56</v>
      </c>
      <c r="P1" s="4" t="s">
        <v>57</v>
      </c>
      <c r="Q1" s="4" t="s">
        <v>58</v>
      </c>
      <c r="R1" s="4" t="s">
        <v>10</v>
      </c>
      <c r="S1" s="4" t="s">
        <v>11</v>
      </c>
      <c r="T1" s="4" t="s">
        <v>59</v>
      </c>
      <c r="U1" s="4" t="s">
        <v>60</v>
      </c>
      <c r="V1" s="4" t="s">
        <v>61</v>
      </c>
      <c r="W1" s="4" t="s">
        <v>62</v>
      </c>
      <c r="X1" s="4" t="s">
        <v>63</v>
      </c>
      <c r="Y1" s="4" t="s">
        <v>64</v>
      </c>
      <c r="Z1" s="4" t="s">
        <v>17</v>
      </c>
      <c r="AA1" s="4" t="s">
        <v>14</v>
      </c>
      <c r="AB1" s="4" t="s">
        <v>65</v>
      </c>
      <c r="AC1" s="4" t="s">
        <v>18</v>
      </c>
      <c r="AD1" s="4" t="s">
        <v>66</v>
      </c>
      <c r="AE1" s="4" t="s">
        <v>67</v>
      </c>
      <c r="AF1" s="4" t="s">
        <v>68</v>
      </c>
      <c r="AG1" s="4" t="s">
        <v>69</v>
      </c>
      <c r="AH1" s="4" t="s">
        <v>70</v>
      </c>
      <c r="AI1" s="4" t="s">
        <v>71</v>
      </c>
    </row>
    <row r="2" ht="14.25" customHeight="1" spans="1:34">
      <c r="A2" s="6" t="s">
        <v>72</v>
      </c>
      <c r="B2" s="6"/>
      <c r="C2" s="6" t="s">
        <v>73</v>
      </c>
      <c r="D2" s="6" t="s">
        <v>74</v>
      </c>
      <c r="E2" s="6" t="s">
        <v>75</v>
      </c>
      <c r="F2" s="6" t="s">
        <v>74</v>
      </c>
      <c r="G2" s="6" t="s">
        <v>76</v>
      </c>
      <c r="H2" s="7" t="s">
        <v>77</v>
      </c>
      <c r="I2" s="7" t="s">
        <v>78</v>
      </c>
      <c r="J2" s="7" t="s">
        <v>2</v>
      </c>
      <c r="K2" s="7" t="s">
        <v>79</v>
      </c>
      <c r="L2" s="7">
        <v>1</v>
      </c>
      <c r="M2" s="7">
        <v>2</v>
      </c>
      <c r="N2" s="7" t="s">
        <v>80</v>
      </c>
      <c r="O2" s="7" t="s">
        <v>81</v>
      </c>
      <c r="P2" s="7" t="s">
        <v>82</v>
      </c>
      <c r="Q2" s="7"/>
      <c r="R2" s="14" t="s">
        <v>83</v>
      </c>
      <c r="S2" s="16" t="s">
        <v>19</v>
      </c>
      <c r="T2" s="7"/>
      <c r="U2" s="14" t="s">
        <v>19</v>
      </c>
      <c r="V2" s="14" t="s">
        <v>83</v>
      </c>
      <c r="W2" s="16" t="s">
        <v>84</v>
      </c>
      <c r="X2" s="16" t="s">
        <v>19</v>
      </c>
      <c r="Y2" s="14" t="s">
        <v>19</v>
      </c>
      <c r="Z2" s="16" t="s">
        <v>19</v>
      </c>
      <c r="AA2" s="17" t="s">
        <v>19</v>
      </c>
      <c r="AB2" t="s">
        <v>19</v>
      </c>
      <c r="AC2" t="s">
        <v>85</v>
      </c>
      <c r="AD2" t="s">
        <v>6</v>
      </c>
      <c r="AE2" t="s">
        <v>86</v>
      </c>
      <c r="AF2" t="s">
        <v>87</v>
      </c>
      <c r="AG2" t="s">
        <v>74</v>
      </c>
      <c r="AH2" t="s">
        <v>19</v>
      </c>
    </row>
    <row r="3" ht="14.25" customHeight="1" spans="1:34">
      <c r="A3" s="6" t="s">
        <v>88</v>
      </c>
      <c r="B3" s="6"/>
      <c r="C3" s="6" t="s">
        <v>73</v>
      </c>
      <c r="D3" s="6" t="s">
        <v>74</v>
      </c>
      <c r="E3" s="6" t="s">
        <v>75</v>
      </c>
      <c r="F3" s="6" t="s">
        <v>74</v>
      </c>
      <c r="G3" s="6" t="s">
        <v>89</v>
      </c>
      <c r="H3" s="7" t="s">
        <v>90</v>
      </c>
      <c r="I3" s="7" t="s">
        <v>78</v>
      </c>
      <c r="J3" s="7" t="s">
        <v>2</v>
      </c>
      <c r="K3" s="7" t="s">
        <v>91</v>
      </c>
      <c r="L3" s="7">
        <v>1</v>
      </c>
      <c r="M3" s="7">
        <v>3</v>
      </c>
      <c r="N3" s="7" t="s">
        <v>92</v>
      </c>
      <c r="O3" s="7" t="s">
        <v>93</v>
      </c>
      <c r="P3" s="7" t="s">
        <v>82</v>
      </c>
      <c r="Q3" s="7"/>
      <c r="R3" s="14" t="s">
        <v>94</v>
      </c>
      <c r="S3" s="16" t="s">
        <v>19</v>
      </c>
      <c r="T3" s="7"/>
      <c r="U3" s="14" t="s">
        <v>19</v>
      </c>
      <c r="V3" s="14" t="s">
        <v>94</v>
      </c>
      <c r="W3" s="16" t="s">
        <v>95</v>
      </c>
      <c r="X3" s="16" t="s">
        <v>19</v>
      </c>
      <c r="Y3" s="14" t="s">
        <v>19</v>
      </c>
      <c r="Z3" s="16" t="s">
        <v>19</v>
      </c>
      <c r="AA3" s="17" t="s">
        <v>19</v>
      </c>
      <c r="AB3" t="s">
        <v>19</v>
      </c>
      <c r="AC3" t="s">
        <v>96</v>
      </c>
      <c r="AD3" t="s">
        <v>6</v>
      </c>
      <c r="AE3" t="s">
        <v>97</v>
      </c>
      <c r="AF3" t="s">
        <v>87</v>
      </c>
      <c r="AG3" t="s">
        <v>74</v>
      </c>
      <c r="AH3" t="s">
        <v>19</v>
      </c>
    </row>
    <row r="4" ht="14.25" customHeight="1" spans="1:34">
      <c r="A4" s="6" t="s">
        <v>98</v>
      </c>
      <c r="B4" s="6"/>
      <c r="C4" s="6" t="s">
        <v>73</v>
      </c>
      <c r="D4" s="6" t="s">
        <v>74</v>
      </c>
      <c r="E4" s="6" t="s">
        <v>75</v>
      </c>
      <c r="F4" s="6" t="s">
        <v>74</v>
      </c>
      <c r="G4" s="6" t="s">
        <v>99</v>
      </c>
      <c r="H4" s="7" t="s">
        <v>100</v>
      </c>
      <c r="I4" s="7" t="s">
        <v>78</v>
      </c>
      <c r="J4" s="7" t="s">
        <v>2</v>
      </c>
      <c r="K4" s="7" t="s">
        <v>101</v>
      </c>
      <c r="L4" s="7">
        <v>1</v>
      </c>
      <c r="M4" s="7">
        <v>1</v>
      </c>
      <c r="N4" s="7" t="s">
        <v>102</v>
      </c>
      <c r="O4" s="7" t="s">
        <v>102</v>
      </c>
      <c r="P4" s="7" t="s">
        <v>82</v>
      </c>
      <c r="Q4" s="7"/>
      <c r="R4" s="14" t="s">
        <v>103</v>
      </c>
      <c r="S4" s="16" t="s">
        <v>19</v>
      </c>
      <c r="T4" s="7"/>
      <c r="U4" s="14" t="s">
        <v>19</v>
      </c>
      <c r="V4" s="14" t="s">
        <v>103</v>
      </c>
      <c r="W4" s="16" t="s">
        <v>104</v>
      </c>
      <c r="X4" s="16" t="s">
        <v>19</v>
      </c>
      <c r="Y4" s="14" t="s">
        <v>19</v>
      </c>
      <c r="Z4" s="16" t="s">
        <v>19</v>
      </c>
      <c r="AA4" s="17" t="s">
        <v>19</v>
      </c>
      <c r="AB4" t="s">
        <v>19</v>
      </c>
      <c r="AC4" t="s">
        <v>105</v>
      </c>
      <c r="AD4" t="s">
        <v>6</v>
      </c>
      <c r="AE4" t="s">
        <v>106</v>
      </c>
      <c r="AF4" t="s">
        <v>87</v>
      </c>
      <c r="AG4" t="s">
        <v>74</v>
      </c>
      <c r="AH4" t="s">
        <v>19</v>
      </c>
    </row>
    <row r="5" ht="14.25" customHeight="1" spans="1:34">
      <c r="A5" s="6" t="s">
        <v>107</v>
      </c>
      <c r="B5" s="6"/>
      <c r="C5" s="6" t="s">
        <v>73</v>
      </c>
      <c r="D5" s="6" t="s">
        <v>74</v>
      </c>
      <c r="E5" s="6" t="s">
        <v>75</v>
      </c>
      <c r="F5" s="6" t="s">
        <v>74</v>
      </c>
      <c r="G5" s="6" t="s">
        <v>108</v>
      </c>
      <c r="H5" s="7" t="s">
        <v>109</v>
      </c>
      <c r="I5" s="7" t="s">
        <v>78</v>
      </c>
      <c r="J5" s="7" t="s">
        <v>2</v>
      </c>
      <c r="K5" s="7" t="s">
        <v>110</v>
      </c>
      <c r="L5" s="7">
        <v>1</v>
      </c>
      <c r="M5" s="7">
        <v>1</v>
      </c>
      <c r="N5" s="7" t="s">
        <v>81</v>
      </c>
      <c r="O5" s="7" t="s">
        <v>81</v>
      </c>
      <c r="P5" s="7" t="s">
        <v>102</v>
      </c>
      <c r="Q5" s="7"/>
      <c r="R5" s="14" t="s">
        <v>111</v>
      </c>
      <c r="S5" s="16" t="s">
        <v>19</v>
      </c>
      <c r="T5" s="7"/>
      <c r="U5" s="14" t="s">
        <v>19</v>
      </c>
      <c r="V5" s="14" t="s">
        <v>111</v>
      </c>
      <c r="W5" s="16" t="s">
        <v>112</v>
      </c>
      <c r="X5" s="16" t="s">
        <v>19</v>
      </c>
      <c r="Y5" s="14" t="s">
        <v>19</v>
      </c>
      <c r="Z5" s="16" t="s">
        <v>19</v>
      </c>
      <c r="AA5" s="17" t="s">
        <v>19</v>
      </c>
      <c r="AB5" t="s">
        <v>19</v>
      </c>
      <c r="AC5" t="s">
        <v>113</v>
      </c>
      <c r="AD5" t="s">
        <v>6</v>
      </c>
      <c r="AE5" t="s">
        <v>114</v>
      </c>
      <c r="AF5" t="s">
        <v>87</v>
      </c>
      <c r="AG5" t="s">
        <v>74</v>
      </c>
      <c r="AH5" t="s">
        <v>19</v>
      </c>
    </row>
    <row r="6" ht="14.25" customHeight="1" spans="1:34">
      <c r="A6" s="6" t="s">
        <v>115</v>
      </c>
      <c r="B6" s="6"/>
      <c r="C6" s="6" t="s">
        <v>73</v>
      </c>
      <c r="D6" s="6" t="s">
        <v>74</v>
      </c>
      <c r="E6" s="6" t="s">
        <v>75</v>
      </c>
      <c r="F6" s="6" t="s">
        <v>74</v>
      </c>
      <c r="G6" s="6" t="s">
        <v>116</v>
      </c>
      <c r="H6" s="7" t="s">
        <v>117</v>
      </c>
      <c r="I6" s="7" t="s">
        <v>78</v>
      </c>
      <c r="J6" s="7" t="s">
        <v>2</v>
      </c>
      <c r="K6" s="7" t="s">
        <v>118</v>
      </c>
      <c r="L6" s="7">
        <v>1</v>
      </c>
      <c r="M6" s="7">
        <v>1</v>
      </c>
      <c r="N6" s="7" t="s">
        <v>102</v>
      </c>
      <c r="O6" s="7" t="s">
        <v>102</v>
      </c>
      <c r="P6" s="7" t="s">
        <v>82</v>
      </c>
      <c r="Q6" s="7"/>
      <c r="R6" s="14" t="s">
        <v>119</v>
      </c>
      <c r="S6" s="16" t="s">
        <v>19</v>
      </c>
      <c r="T6" s="7"/>
      <c r="U6" s="14" t="s">
        <v>19</v>
      </c>
      <c r="V6" s="14" t="s">
        <v>119</v>
      </c>
      <c r="W6" s="16" t="s">
        <v>120</v>
      </c>
      <c r="X6" s="16" t="s">
        <v>19</v>
      </c>
      <c r="Y6" s="14" t="s">
        <v>19</v>
      </c>
      <c r="Z6" s="16" t="s">
        <v>19</v>
      </c>
      <c r="AA6" s="17" t="s">
        <v>19</v>
      </c>
      <c r="AB6" t="s">
        <v>19</v>
      </c>
      <c r="AC6" t="s">
        <v>121</v>
      </c>
      <c r="AD6" t="s">
        <v>6</v>
      </c>
      <c r="AE6" t="s">
        <v>122</v>
      </c>
      <c r="AF6" t="s">
        <v>87</v>
      </c>
      <c r="AG6" t="s">
        <v>74</v>
      </c>
      <c r="AH6" t="s">
        <v>19</v>
      </c>
    </row>
    <row r="7" ht="14.25" customHeight="1" spans="1:34">
      <c r="A7" s="6" t="s">
        <v>123</v>
      </c>
      <c r="B7" s="6"/>
      <c r="C7" s="6" t="s">
        <v>73</v>
      </c>
      <c r="D7" s="6" t="s">
        <v>74</v>
      </c>
      <c r="E7" s="6" t="s">
        <v>75</v>
      </c>
      <c r="F7" s="6" t="s">
        <v>74</v>
      </c>
      <c r="G7" s="6" t="s">
        <v>124</v>
      </c>
      <c r="H7" s="7" t="s">
        <v>125</v>
      </c>
      <c r="I7" s="7" t="s">
        <v>78</v>
      </c>
      <c r="J7" s="7" t="s">
        <v>2</v>
      </c>
      <c r="K7" s="7" t="s">
        <v>126</v>
      </c>
      <c r="L7" s="7">
        <v>1</v>
      </c>
      <c r="M7" s="7">
        <v>1</v>
      </c>
      <c r="N7" s="7" t="s">
        <v>102</v>
      </c>
      <c r="O7" s="7" t="s">
        <v>102</v>
      </c>
      <c r="P7" s="7" t="s">
        <v>82</v>
      </c>
      <c r="Q7" s="7"/>
      <c r="R7" s="14" t="s">
        <v>127</v>
      </c>
      <c r="S7" s="16" t="s">
        <v>19</v>
      </c>
      <c r="T7" s="7"/>
      <c r="U7" s="14" t="s">
        <v>19</v>
      </c>
      <c r="V7" s="14" t="s">
        <v>127</v>
      </c>
      <c r="W7" s="16" t="s">
        <v>128</v>
      </c>
      <c r="X7" s="16" t="s">
        <v>19</v>
      </c>
      <c r="Y7" s="14" t="s">
        <v>19</v>
      </c>
      <c r="Z7" s="16" t="s">
        <v>19</v>
      </c>
      <c r="AA7" s="17" t="s">
        <v>19</v>
      </c>
      <c r="AB7" t="s">
        <v>19</v>
      </c>
      <c r="AC7" t="s">
        <v>129</v>
      </c>
      <c r="AD7" t="s">
        <v>6</v>
      </c>
      <c r="AE7" t="s">
        <v>130</v>
      </c>
      <c r="AF7" t="s">
        <v>87</v>
      </c>
      <c r="AG7" t="s">
        <v>74</v>
      </c>
      <c r="AH7" t="s">
        <v>19</v>
      </c>
    </row>
    <row r="8" ht="14.25" customHeight="1" spans="1:34">
      <c r="A8" s="6" t="s">
        <v>131</v>
      </c>
      <c r="B8" s="6"/>
      <c r="C8" s="6" t="s">
        <v>73</v>
      </c>
      <c r="D8" s="6" t="s">
        <v>74</v>
      </c>
      <c r="E8" s="6" t="s">
        <v>75</v>
      </c>
      <c r="F8" s="6" t="s">
        <v>74</v>
      </c>
      <c r="G8" s="6" t="s">
        <v>132</v>
      </c>
      <c r="H8" s="7" t="s">
        <v>133</v>
      </c>
      <c r="I8" s="7" t="s">
        <v>78</v>
      </c>
      <c r="J8" s="7" t="s">
        <v>2</v>
      </c>
      <c r="K8" s="7" t="s">
        <v>134</v>
      </c>
      <c r="L8" s="7">
        <v>1</v>
      </c>
      <c r="M8" s="7">
        <v>4</v>
      </c>
      <c r="N8" s="7" t="s">
        <v>135</v>
      </c>
      <c r="O8" s="7" t="s">
        <v>136</v>
      </c>
      <c r="P8" s="7" t="s">
        <v>82</v>
      </c>
      <c r="Q8" s="7"/>
      <c r="R8" s="14" t="s">
        <v>137</v>
      </c>
      <c r="S8" s="16" t="s">
        <v>19</v>
      </c>
      <c r="T8" s="7"/>
      <c r="U8" s="14" t="s">
        <v>19</v>
      </c>
      <c r="V8" s="14" t="s">
        <v>137</v>
      </c>
      <c r="W8" s="16" t="s">
        <v>138</v>
      </c>
      <c r="X8" s="16" t="s">
        <v>19</v>
      </c>
      <c r="Y8" s="14" t="s">
        <v>19</v>
      </c>
      <c r="Z8" s="16" t="s">
        <v>19</v>
      </c>
      <c r="AA8" s="17" t="s">
        <v>19</v>
      </c>
      <c r="AB8" t="s">
        <v>19</v>
      </c>
      <c r="AC8" t="s">
        <v>139</v>
      </c>
      <c r="AD8" t="s">
        <v>6</v>
      </c>
      <c r="AE8" t="s">
        <v>140</v>
      </c>
      <c r="AF8" t="s">
        <v>87</v>
      </c>
      <c r="AG8" t="s">
        <v>74</v>
      </c>
      <c r="AH8" t="s">
        <v>19</v>
      </c>
    </row>
    <row r="9" ht="14.25" customHeight="1" spans="1:34">
      <c r="A9" s="6" t="s">
        <v>141</v>
      </c>
      <c r="B9" s="6"/>
      <c r="C9" s="6" t="s">
        <v>73</v>
      </c>
      <c r="D9" s="6" t="s">
        <v>74</v>
      </c>
      <c r="E9" s="6" t="s">
        <v>75</v>
      </c>
      <c r="F9" s="6" t="s">
        <v>74</v>
      </c>
      <c r="G9" s="6" t="s">
        <v>142</v>
      </c>
      <c r="H9" s="7" t="s">
        <v>143</v>
      </c>
      <c r="I9" s="7" t="s">
        <v>78</v>
      </c>
      <c r="J9" s="7" t="s">
        <v>2</v>
      </c>
      <c r="K9" s="7" t="s">
        <v>144</v>
      </c>
      <c r="L9" s="7">
        <v>1</v>
      </c>
      <c r="M9" s="7">
        <v>2</v>
      </c>
      <c r="N9" s="7" t="s">
        <v>145</v>
      </c>
      <c r="O9" s="7" t="s">
        <v>93</v>
      </c>
      <c r="P9" s="7" t="s">
        <v>102</v>
      </c>
      <c r="Q9" s="7"/>
      <c r="R9" s="14" t="s">
        <v>146</v>
      </c>
      <c r="S9" s="16" t="s">
        <v>19</v>
      </c>
      <c r="T9" s="7"/>
      <c r="U9" s="14" t="s">
        <v>19</v>
      </c>
      <c r="V9" s="14" t="s">
        <v>146</v>
      </c>
      <c r="W9" s="16" t="s">
        <v>147</v>
      </c>
      <c r="X9" s="16" t="s">
        <v>19</v>
      </c>
      <c r="Y9" s="14" t="s">
        <v>19</v>
      </c>
      <c r="Z9" s="16" t="s">
        <v>19</v>
      </c>
      <c r="AA9" s="17" t="s">
        <v>19</v>
      </c>
      <c r="AB9" t="s">
        <v>19</v>
      </c>
      <c r="AC9" t="s">
        <v>148</v>
      </c>
      <c r="AD9" t="s">
        <v>6</v>
      </c>
      <c r="AE9" t="s">
        <v>149</v>
      </c>
      <c r="AF9" t="s">
        <v>87</v>
      </c>
      <c r="AG9" t="s">
        <v>74</v>
      </c>
      <c r="AH9" t="s">
        <v>19</v>
      </c>
    </row>
    <row r="10" ht="14.25" customHeight="1" spans="1:34">
      <c r="A10" s="6" t="s">
        <v>150</v>
      </c>
      <c r="B10" s="6"/>
      <c r="C10" s="6" t="s">
        <v>73</v>
      </c>
      <c r="D10" s="6" t="s">
        <v>74</v>
      </c>
      <c r="E10" s="6" t="s">
        <v>75</v>
      </c>
      <c r="F10" s="6" t="s">
        <v>74</v>
      </c>
      <c r="G10" s="6" t="s">
        <v>151</v>
      </c>
      <c r="H10" s="7" t="s">
        <v>152</v>
      </c>
      <c r="I10" s="7" t="s">
        <v>78</v>
      </c>
      <c r="J10" s="7" t="s">
        <v>2</v>
      </c>
      <c r="K10" s="7" t="s">
        <v>153</v>
      </c>
      <c r="L10" s="7">
        <v>1</v>
      </c>
      <c r="M10" s="7">
        <v>3</v>
      </c>
      <c r="N10" s="7" t="s">
        <v>154</v>
      </c>
      <c r="O10" s="7" t="s">
        <v>155</v>
      </c>
      <c r="P10" s="7" t="s">
        <v>136</v>
      </c>
      <c r="Q10" s="7"/>
      <c r="R10" s="14" t="s">
        <v>156</v>
      </c>
      <c r="S10" s="16" t="s">
        <v>19</v>
      </c>
      <c r="T10" s="7"/>
      <c r="U10" s="14" t="s">
        <v>19</v>
      </c>
      <c r="V10" s="14" t="s">
        <v>156</v>
      </c>
      <c r="W10" s="16" t="s">
        <v>157</v>
      </c>
      <c r="X10" s="16" t="s">
        <v>19</v>
      </c>
      <c r="Y10" s="14" t="s">
        <v>19</v>
      </c>
      <c r="Z10" s="16" t="s">
        <v>19</v>
      </c>
      <c r="AA10" s="17" t="s">
        <v>19</v>
      </c>
      <c r="AB10" t="s">
        <v>19</v>
      </c>
      <c r="AC10" t="s">
        <v>158</v>
      </c>
      <c r="AD10" t="s">
        <v>6</v>
      </c>
      <c r="AE10" t="s">
        <v>159</v>
      </c>
      <c r="AF10" t="s">
        <v>87</v>
      </c>
      <c r="AG10" t="s">
        <v>74</v>
      </c>
      <c r="AH10" t="s">
        <v>19</v>
      </c>
    </row>
    <row r="11" ht="14.25" customHeight="1" spans="1:34">
      <c r="A11" s="6" t="s">
        <v>160</v>
      </c>
      <c r="B11" s="6"/>
      <c r="C11" s="6" t="s">
        <v>73</v>
      </c>
      <c r="D11" s="6" t="s">
        <v>74</v>
      </c>
      <c r="E11" s="6" t="s">
        <v>75</v>
      </c>
      <c r="F11" s="6" t="s">
        <v>74</v>
      </c>
      <c r="G11" s="6" t="s">
        <v>161</v>
      </c>
      <c r="H11" s="7" t="s">
        <v>162</v>
      </c>
      <c r="I11" s="7" t="s">
        <v>78</v>
      </c>
      <c r="J11" s="7" t="s">
        <v>2</v>
      </c>
      <c r="K11" s="7" t="s">
        <v>163</v>
      </c>
      <c r="L11" s="7">
        <v>2</v>
      </c>
      <c r="M11" s="7">
        <v>1</v>
      </c>
      <c r="N11" s="7" t="s">
        <v>164</v>
      </c>
      <c r="O11" s="7" t="s">
        <v>165</v>
      </c>
      <c r="P11" s="7" t="s">
        <v>136</v>
      </c>
      <c r="Q11" s="7"/>
      <c r="R11" s="14" t="s">
        <v>166</v>
      </c>
      <c r="S11" s="16" t="s">
        <v>19</v>
      </c>
      <c r="T11" s="7"/>
      <c r="U11" s="14" t="s">
        <v>19</v>
      </c>
      <c r="V11" s="14" t="s">
        <v>166</v>
      </c>
      <c r="W11" s="16" t="s">
        <v>167</v>
      </c>
      <c r="X11" s="16" t="s">
        <v>19</v>
      </c>
      <c r="Y11" s="14" t="s">
        <v>19</v>
      </c>
      <c r="Z11" s="16" t="s">
        <v>19</v>
      </c>
      <c r="AA11" s="17" t="s">
        <v>19</v>
      </c>
      <c r="AB11" t="s">
        <v>19</v>
      </c>
      <c r="AC11" t="s">
        <v>168</v>
      </c>
      <c r="AD11" t="s">
        <v>6</v>
      </c>
      <c r="AE11" t="s">
        <v>169</v>
      </c>
      <c r="AF11" t="s">
        <v>87</v>
      </c>
      <c r="AG11" t="s">
        <v>74</v>
      </c>
      <c r="AH11" t="s">
        <v>19</v>
      </c>
    </row>
    <row r="12" ht="14.25" customHeight="1" spans="1:34">
      <c r="A12" s="6" t="s">
        <v>170</v>
      </c>
      <c r="B12" s="6"/>
      <c r="C12" s="6" t="s">
        <v>73</v>
      </c>
      <c r="D12" s="6" t="s">
        <v>74</v>
      </c>
      <c r="E12" s="6" t="s">
        <v>75</v>
      </c>
      <c r="F12" s="6" t="s">
        <v>74</v>
      </c>
      <c r="G12" s="6" t="s">
        <v>171</v>
      </c>
      <c r="H12" s="7" t="s">
        <v>172</v>
      </c>
      <c r="I12" s="7" t="s">
        <v>78</v>
      </c>
      <c r="J12" s="7" t="s">
        <v>2</v>
      </c>
      <c r="K12" s="7" t="s">
        <v>173</v>
      </c>
      <c r="L12" s="7">
        <v>2</v>
      </c>
      <c r="M12" s="7">
        <v>3</v>
      </c>
      <c r="N12" s="7" t="s">
        <v>174</v>
      </c>
      <c r="O12" s="7" t="s">
        <v>165</v>
      </c>
      <c r="P12" s="7" t="s">
        <v>81</v>
      </c>
      <c r="Q12" s="7"/>
      <c r="R12" s="14" t="s">
        <v>175</v>
      </c>
      <c r="S12" s="16" t="s">
        <v>19</v>
      </c>
      <c r="T12" s="7"/>
      <c r="U12" s="14" t="s">
        <v>19</v>
      </c>
      <c r="V12" s="14" t="s">
        <v>175</v>
      </c>
      <c r="W12" s="16" t="s">
        <v>176</v>
      </c>
      <c r="X12" s="16" t="s">
        <v>19</v>
      </c>
      <c r="Y12" s="14" t="s">
        <v>19</v>
      </c>
      <c r="Z12" s="16" t="s">
        <v>19</v>
      </c>
      <c r="AA12" s="17" t="s">
        <v>19</v>
      </c>
      <c r="AB12" t="s">
        <v>19</v>
      </c>
      <c r="AC12" t="s">
        <v>177</v>
      </c>
      <c r="AD12" t="s">
        <v>6</v>
      </c>
      <c r="AE12" t="s">
        <v>178</v>
      </c>
      <c r="AF12" t="s">
        <v>87</v>
      </c>
      <c r="AG12" t="s">
        <v>74</v>
      </c>
      <c r="AH12" t="s">
        <v>19</v>
      </c>
    </row>
    <row r="13" ht="14.25" customHeight="1" spans="1:34">
      <c r="A13" s="6" t="s">
        <v>179</v>
      </c>
      <c r="B13" s="6"/>
      <c r="C13" s="6" t="s">
        <v>73</v>
      </c>
      <c r="D13" s="6" t="s">
        <v>74</v>
      </c>
      <c r="E13" s="6" t="s">
        <v>75</v>
      </c>
      <c r="F13" s="6" t="s">
        <v>74</v>
      </c>
      <c r="G13" s="6" t="s">
        <v>180</v>
      </c>
      <c r="H13" s="7" t="s">
        <v>181</v>
      </c>
      <c r="I13" s="7" t="s">
        <v>78</v>
      </c>
      <c r="J13" s="7" t="s">
        <v>2</v>
      </c>
      <c r="K13" s="7" t="s">
        <v>182</v>
      </c>
      <c r="L13" s="7">
        <v>1</v>
      </c>
      <c r="M13" s="7">
        <v>1</v>
      </c>
      <c r="N13" s="7" t="s">
        <v>183</v>
      </c>
      <c r="O13" s="7" t="s">
        <v>165</v>
      </c>
      <c r="P13" s="7" t="s">
        <v>136</v>
      </c>
      <c r="Q13" s="7"/>
      <c r="R13" s="14" t="s">
        <v>184</v>
      </c>
      <c r="S13" s="16" t="s">
        <v>19</v>
      </c>
      <c r="T13" s="7"/>
      <c r="U13" s="14" t="s">
        <v>19</v>
      </c>
      <c r="V13" s="14" t="s">
        <v>184</v>
      </c>
      <c r="W13" s="16" t="s">
        <v>185</v>
      </c>
      <c r="X13" s="16" t="s">
        <v>19</v>
      </c>
      <c r="Y13" s="14" t="s">
        <v>19</v>
      </c>
      <c r="Z13" s="16" t="s">
        <v>19</v>
      </c>
      <c r="AA13" s="17" t="s">
        <v>19</v>
      </c>
      <c r="AB13" t="s">
        <v>19</v>
      </c>
      <c r="AC13" t="s">
        <v>186</v>
      </c>
      <c r="AD13" t="s">
        <v>6</v>
      </c>
      <c r="AE13" t="s">
        <v>187</v>
      </c>
      <c r="AF13" t="s">
        <v>87</v>
      </c>
      <c r="AG13" t="s">
        <v>74</v>
      </c>
      <c r="AH13" t="s">
        <v>19</v>
      </c>
    </row>
    <row r="14" ht="14.25" customHeight="1" spans="1:34">
      <c r="A14" s="6" t="s">
        <v>188</v>
      </c>
      <c r="B14" s="6"/>
      <c r="C14" s="6" t="s">
        <v>73</v>
      </c>
      <c r="D14" s="6" t="s">
        <v>74</v>
      </c>
      <c r="E14" s="6" t="s">
        <v>75</v>
      </c>
      <c r="F14" s="6" t="s">
        <v>74</v>
      </c>
      <c r="G14" s="6" t="s">
        <v>189</v>
      </c>
      <c r="H14" s="7" t="s">
        <v>190</v>
      </c>
      <c r="I14" s="7" t="s">
        <v>78</v>
      </c>
      <c r="J14" s="7" t="s">
        <v>2</v>
      </c>
      <c r="K14" s="7" t="s">
        <v>191</v>
      </c>
      <c r="L14" s="7">
        <v>2</v>
      </c>
      <c r="M14" s="7">
        <v>1</v>
      </c>
      <c r="N14" s="7" t="s">
        <v>183</v>
      </c>
      <c r="O14" s="7" t="s">
        <v>165</v>
      </c>
      <c r="P14" s="7" t="s">
        <v>136</v>
      </c>
      <c r="Q14" s="7"/>
      <c r="R14" s="14" t="s">
        <v>192</v>
      </c>
      <c r="S14" s="16" t="s">
        <v>19</v>
      </c>
      <c r="T14" s="7"/>
      <c r="U14" s="14" t="s">
        <v>19</v>
      </c>
      <c r="V14" s="14" t="s">
        <v>192</v>
      </c>
      <c r="W14" s="16" t="s">
        <v>193</v>
      </c>
      <c r="X14" s="16" t="s">
        <v>19</v>
      </c>
      <c r="Y14" s="14" t="s">
        <v>19</v>
      </c>
      <c r="Z14" s="16" t="s">
        <v>19</v>
      </c>
      <c r="AA14" s="17" t="s">
        <v>19</v>
      </c>
      <c r="AB14" t="s">
        <v>19</v>
      </c>
      <c r="AC14" t="s">
        <v>194</v>
      </c>
      <c r="AD14" t="s">
        <v>6</v>
      </c>
      <c r="AE14" t="s">
        <v>195</v>
      </c>
      <c r="AF14" t="s">
        <v>87</v>
      </c>
      <c r="AG14" t="s">
        <v>74</v>
      </c>
      <c r="AH14" t="s">
        <v>19</v>
      </c>
    </row>
    <row r="15" ht="14.25" customHeight="1" spans="1:34">
      <c r="A15" s="6" t="s">
        <v>196</v>
      </c>
      <c r="B15" s="6"/>
      <c r="C15" s="6" t="s">
        <v>73</v>
      </c>
      <c r="D15" s="6" t="s">
        <v>74</v>
      </c>
      <c r="E15" s="6" t="s">
        <v>75</v>
      </c>
      <c r="F15" s="6" t="s">
        <v>74</v>
      </c>
      <c r="G15" s="6" t="s">
        <v>197</v>
      </c>
      <c r="H15" s="7" t="s">
        <v>198</v>
      </c>
      <c r="I15" s="7" t="s">
        <v>78</v>
      </c>
      <c r="J15" s="7" t="s">
        <v>2</v>
      </c>
      <c r="K15" s="7" t="s">
        <v>199</v>
      </c>
      <c r="L15" s="7">
        <v>1</v>
      </c>
      <c r="M15" s="7">
        <v>2</v>
      </c>
      <c r="N15" s="7" t="s">
        <v>80</v>
      </c>
      <c r="O15" s="7" t="s">
        <v>136</v>
      </c>
      <c r="P15" s="7" t="s">
        <v>81</v>
      </c>
      <c r="Q15" s="7"/>
      <c r="R15" s="14" t="s">
        <v>200</v>
      </c>
      <c r="S15" s="16" t="s">
        <v>19</v>
      </c>
      <c r="T15" s="7"/>
      <c r="U15" s="14" t="s">
        <v>19</v>
      </c>
      <c r="V15" s="14" t="s">
        <v>200</v>
      </c>
      <c r="W15" s="16" t="s">
        <v>201</v>
      </c>
      <c r="X15" s="16" t="s">
        <v>19</v>
      </c>
      <c r="Y15" s="14" t="s">
        <v>19</v>
      </c>
      <c r="Z15" s="16" t="s">
        <v>19</v>
      </c>
      <c r="AA15" s="17" t="s">
        <v>19</v>
      </c>
      <c r="AB15" t="s">
        <v>19</v>
      </c>
      <c r="AC15" t="s">
        <v>202</v>
      </c>
      <c r="AD15" t="s">
        <v>6</v>
      </c>
      <c r="AE15" t="s">
        <v>203</v>
      </c>
      <c r="AF15" t="s">
        <v>87</v>
      </c>
      <c r="AG15" t="s">
        <v>74</v>
      </c>
      <c r="AH15" t="s">
        <v>19</v>
      </c>
    </row>
    <row r="16" ht="14.25" customHeight="1" spans="1:34">
      <c r="A16" s="6" t="s">
        <v>204</v>
      </c>
      <c r="B16" s="6"/>
      <c r="C16" s="6" t="s">
        <v>73</v>
      </c>
      <c r="D16" s="6" t="s">
        <v>74</v>
      </c>
      <c r="E16" s="6" t="s">
        <v>75</v>
      </c>
      <c r="F16" s="6" t="s">
        <v>74</v>
      </c>
      <c r="G16" s="6" t="s">
        <v>205</v>
      </c>
      <c r="H16" s="7" t="s">
        <v>206</v>
      </c>
      <c r="I16" s="7" t="s">
        <v>78</v>
      </c>
      <c r="J16" s="7" t="s">
        <v>2</v>
      </c>
      <c r="K16" s="7" t="s">
        <v>207</v>
      </c>
      <c r="L16" s="7">
        <v>1</v>
      </c>
      <c r="M16" s="7">
        <v>1</v>
      </c>
      <c r="N16" s="7" t="s">
        <v>208</v>
      </c>
      <c r="O16" s="7" t="s">
        <v>165</v>
      </c>
      <c r="P16" s="7" t="s">
        <v>136</v>
      </c>
      <c r="Q16" s="7"/>
      <c r="R16" s="14" t="s">
        <v>209</v>
      </c>
      <c r="S16" s="16" t="s">
        <v>19</v>
      </c>
      <c r="T16" s="7"/>
      <c r="U16" s="14" t="s">
        <v>19</v>
      </c>
      <c r="V16" s="14" t="s">
        <v>209</v>
      </c>
      <c r="W16" s="16" t="s">
        <v>210</v>
      </c>
      <c r="X16" s="16" t="s">
        <v>19</v>
      </c>
      <c r="Y16" s="14" t="s">
        <v>19</v>
      </c>
      <c r="Z16" s="16" t="s">
        <v>19</v>
      </c>
      <c r="AA16" s="17" t="s">
        <v>19</v>
      </c>
      <c r="AB16" t="s">
        <v>19</v>
      </c>
      <c r="AC16" t="s">
        <v>211</v>
      </c>
      <c r="AD16" t="s">
        <v>6</v>
      </c>
      <c r="AE16" t="s">
        <v>212</v>
      </c>
      <c r="AF16" t="s">
        <v>87</v>
      </c>
      <c r="AG16" t="s">
        <v>74</v>
      </c>
      <c r="AH16" t="s">
        <v>19</v>
      </c>
    </row>
    <row r="17" ht="14.25" customHeight="1" spans="1:34">
      <c r="A17" s="6" t="s">
        <v>213</v>
      </c>
      <c r="B17" s="6"/>
      <c r="C17" s="6" t="s">
        <v>73</v>
      </c>
      <c r="D17" s="6" t="s">
        <v>74</v>
      </c>
      <c r="E17" s="6" t="s">
        <v>75</v>
      </c>
      <c r="F17" s="6" t="s">
        <v>74</v>
      </c>
      <c r="G17" s="6" t="s">
        <v>214</v>
      </c>
      <c r="H17" s="7" t="s">
        <v>215</v>
      </c>
      <c r="I17" s="7" t="s">
        <v>78</v>
      </c>
      <c r="J17" s="7" t="s">
        <v>2</v>
      </c>
      <c r="K17" s="7" t="s">
        <v>216</v>
      </c>
      <c r="L17" s="7">
        <v>1</v>
      </c>
      <c r="M17" s="7">
        <v>1</v>
      </c>
      <c r="N17" s="7" t="s">
        <v>217</v>
      </c>
      <c r="O17" s="7" t="s">
        <v>136</v>
      </c>
      <c r="P17" s="7" t="s">
        <v>93</v>
      </c>
      <c r="Q17" s="7"/>
      <c r="R17" s="14" t="s">
        <v>218</v>
      </c>
      <c r="S17" s="16" t="s">
        <v>19</v>
      </c>
      <c r="T17" s="7"/>
      <c r="U17" s="14" t="s">
        <v>19</v>
      </c>
      <c r="V17" s="14" t="s">
        <v>218</v>
      </c>
      <c r="W17" s="16" t="s">
        <v>219</v>
      </c>
      <c r="X17" s="16" t="s">
        <v>19</v>
      </c>
      <c r="Y17" s="14" t="s">
        <v>19</v>
      </c>
      <c r="Z17" s="16" t="s">
        <v>19</v>
      </c>
      <c r="AA17" s="17" t="s">
        <v>19</v>
      </c>
      <c r="AB17" t="s">
        <v>19</v>
      </c>
      <c r="AC17" t="s">
        <v>220</v>
      </c>
      <c r="AD17" t="s">
        <v>6</v>
      </c>
      <c r="AE17" t="s">
        <v>221</v>
      </c>
      <c r="AF17" t="s">
        <v>87</v>
      </c>
      <c r="AG17" t="s">
        <v>74</v>
      </c>
      <c r="AH17" t="s">
        <v>19</v>
      </c>
    </row>
    <row r="18" ht="14.25" customHeight="1" spans="1:34">
      <c r="A18" s="6" t="s">
        <v>222</v>
      </c>
      <c r="B18" s="6"/>
      <c r="C18" s="6" t="s">
        <v>73</v>
      </c>
      <c r="D18" s="6" t="s">
        <v>74</v>
      </c>
      <c r="E18" s="6" t="s">
        <v>75</v>
      </c>
      <c r="F18" s="6" t="s">
        <v>74</v>
      </c>
      <c r="G18" s="6" t="s">
        <v>223</v>
      </c>
      <c r="H18" s="7" t="s">
        <v>224</v>
      </c>
      <c r="I18" s="7" t="s">
        <v>78</v>
      </c>
      <c r="J18" s="7" t="s">
        <v>2</v>
      </c>
      <c r="K18" s="7" t="s">
        <v>225</v>
      </c>
      <c r="L18" s="7">
        <v>1</v>
      </c>
      <c r="M18" s="7">
        <v>1</v>
      </c>
      <c r="N18" s="7" t="s">
        <v>154</v>
      </c>
      <c r="O18" s="7" t="s">
        <v>93</v>
      </c>
      <c r="P18" s="7" t="s">
        <v>81</v>
      </c>
      <c r="Q18" s="7"/>
      <c r="R18" s="14" t="s">
        <v>226</v>
      </c>
      <c r="S18" s="16" t="s">
        <v>19</v>
      </c>
      <c r="T18" s="7"/>
      <c r="U18" s="14" t="s">
        <v>19</v>
      </c>
      <c r="V18" s="14" t="s">
        <v>226</v>
      </c>
      <c r="W18" s="16" t="s">
        <v>227</v>
      </c>
      <c r="X18" s="16" t="s">
        <v>19</v>
      </c>
      <c r="Y18" s="14" t="s">
        <v>19</v>
      </c>
      <c r="Z18" s="16" t="s">
        <v>19</v>
      </c>
      <c r="AA18" s="17" t="s">
        <v>19</v>
      </c>
      <c r="AB18" t="s">
        <v>19</v>
      </c>
      <c r="AC18" t="s">
        <v>228</v>
      </c>
      <c r="AD18" t="s">
        <v>6</v>
      </c>
      <c r="AE18" t="s">
        <v>229</v>
      </c>
      <c r="AF18" t="s">
        <v>87</v>
      </c>
      <c r="AG18" t="s">
        <v>74</v>
      </c>
      <c r="AH18" t="s">
        <v>19</v>
      </c>
    </row>
    <row r="19" ht="14.25" customHeight="1" spans="1:34">
      <c r="A19" s="6" t="s">
        <v>230</v>
      </c>
      <c r="B19" s="6"/>
      <c r="C19" s="6" t="s">
        <v>73</v>
      </c>
      <c r="D19" s="6" t="s">
        <v>74</v>
      </c>
      <c r="E19" s="6" t="s">
        <v>75</v>
      </c>
      <c r="F19" s="6" t="s">
        <v>74</v>
      </c>
      <c r="G19" s="6" t="s">
        <v>151</v>
      </c>
      <c r="H19" s="7" t="s">
        <v>152</v>
      </c>
      <c r="I19" s="7" t="s">
        <v>78</v>
      </c>
      <c r="J19" s="7" t="s">
        <v>2</v>
      </c>
      <c r="K19" s="7" t="s">
        <v>231</v>
      </c>
      <c r="L19" s="7">
        <v>1</v>
      </c>
      <c r="M19" s="7">
        <v>3</v>
      </c>
      <c r="N19" s="7" t="s">
        <v>154</v>
      </c>
      <c r="O19" s="7" t="s">
        <v>155</v>
      </c>
      <c r="P19" s="7" t="s">
        <v>136</v>
      </c>
      <c r="Q19" s="7"/>
      <c r="R19" s="14" t="s">
        <v>156</v>
      </c>
      <c r="S19" s="16" t="s">
        <v>19</v>
      </c>
      <c r="T19" s="7"/>
      <c r="U19" s="14" t="s">
        <v>19</v>
      </c>
      <c r="V19" s="14" t="s">
        <v>156</v>
      </c>
      <c r="W19" s="16" t="s">
        <v>157</v>
      </c>
      <c r="X19" s="16" t="s">
        <v>19</v>
      </c>
      <c r="Y19" s="14" t="s">
        <v>19</v>
      </c>
      <c r="Z19" s="16" t="s">
        <v>19</v>
      </c>
      <c r="AA19" s="17" t="s">
        <v>19</v>
      </c>
      <c r="AB19" t="s">
        <v>19</v>
      </c>
      <c r="AC19" t="s">
        <v>158</v>
      </c>
      <c r="AD19" t="s">
        <v>6</v>
      </c>
      <c r="AE19" t="s">
        <v>159</v>
      </c>
      <c r="AF19" t="s">
        <v>87</v>
      </c>
      <c r="AG19" t="s">
        <v>74</v>
      </c>
      <c r="AH19" t="s">
        <v>19</v>
      </c>
    </row>
    <row r="20" ht="14.25" customHeight="1" spans="1:34">
      <c r="A20" s="6" t="s">
        <v>232</v>
      </c>
      <c r="B20" s="6"/>
      <c r="C20" s="6" t="s">
        <v>73</v>
      </c>
      <c r="D20" s="6" t="s">
        <v>74</v>
      </c>
      <c r="E20" s="6" t="s">
        <v>75</v>
      </c>
      <c r="F20" s="6" t="s">
        <v>74</v>
      </c>
      <c r="G20" s="6" t="s">
        <v>233</v>
      </c>
      <c r="H20" s="7" t="s">
        <v>234</v>
      </c>
      <c r="I20" s="7" t="s">
        <v>78</v>
      </c>
      <c r="J20" s="7" t="s">
        <v>2</v>
      </c>
      <c r="K20" s="7" t="s">
        <v>235</v>
      </c>
      <c r="L20" s="7">
        <v>1</v>
      </c>
      <c r="M20" s="7">
        <v>6</v>
      </c>
      <c r="N20" s="7" t="s">
        <v>135</v>
      </c>
      <c r="O20" s="7" t="s">
        <v>92</v>
      </c>
      <c r="P20" s="7" t="s">
        <v>82</v>
      </c>
      <c r="Q20" s="7"/>
      <c r="R20" s="14" t="s">
        <v>236</v>
      </c>
      <c r="S20" s="16" t="s">
        <v>19</v>
      </c>
      <c r="T20" s="7"/>
      <c r="U20" s="14" t="s">
        <v>19</v>
      </c>
      <c r="V20" s="14" t="s">
        <v>236</v>
      </c>
      <c r="W20" s="16" t="s">
        <v>237</v>
      </c>
      <c r="X20" s="16" t="s">
        <v>19</v>
      </c>
      <c r="Y20" s="14" t="s">
        <v>19</v>
      </c>
      <c r="Z20" s="16" t="s">
        <v>19</v>
      </c>
      <c r="AA20" s="17" t="s">
        <v>19</v>
      </c>
      <c r="AB20" t="s">
        <v>19</v>
      </c>
      <c r="AC20" t="s">
        <v>238</v>
      </c>
      <c r="AD20" t="s">
        <v>6</v>
      </c>
      <c r="AE20" t="s">
        <v>130</v>
      </c>
      <c r="AF20" t="s">
        <v>87</v>
      </c>
      <c r="AG20" t="s">
        <v>74</v>
      </c>
      <c r="AH20" t="s">
        <v>19</v>
      </c>
    </row>
    <row r="21" ht="14.25" customHeight="1" spans="1:34">
      <c r="A21" s="6" t="s">
        <v>239</v>
      </c>
      <c r="B21" s="6"/>
      <c r="C21" s="6" t="s">
        <v>73</v>
      </c>
      <c r="D21" s="6" t="s">
        <v>74</v>
      </c>
      <c r="E21" s="6" t="s">
        <v>75</v>
      </c>
      <c r="F21" s="6" t="s">
        <v>74</v>
      </c>
      <c r="G21" s="6" t="s">
        <v>240</v>
      </c>
      <c r="H21" s="7" t="s">
        <v>241</v>
      </c>
      <c r="I21" s="7" t="s">
        <v>78</v>
      </c>
      <c r="J21" s="7" t="s">
        <v>2</v>
      </c>
      <c r="K21" s="7" t="s">
        <v>242</v>
      </c>
      <c r="L21" s="7">
        <v>1</v>
      </c>
      <c r="M21" s="7">
        <v>1</v>
      </c>
      <c r="N21" s="7" t="s">
        <v>81</v>
      </c>
      <c r="O21" s="7" t="s">
        <v>81</v>
      </c>
      <c r="P21" s="7" t="s">
        <v>102</v>
      </c>
      <c r="Q21" s="7"/>
      <c r="R21" s="14" t="s">
        <v>243</v>
      </c>
      <c r="S21" s="16" t="s">
        <v>19</v>
      </c>
      <c r="T21" s="7"/>
      <c r="U21" s="14" t="s">
        <v>19</v>
      </c>
      <c r="V21" s="14" t="s">
        <v>243</v>
      </c>
      <c r="W21" s="16" t="s">
        <v>244</v>
      </c>
      <c r="X21" s="16" t="s">
        <v>19</v>
      </c>
      <c r="Y21" s="14" t="s">
        <v>19</v>
      </c>
      <c r="Z21" s="16" t="s">
        <v>19</v>
      </c>
      <c r="AA21" s="17" t="s">
        <v>19</v>
      </c>
      <c r="AB21" t="s">
        <v>19</v>
      </c>
      <c r="AC21" t="s">
        <v>245</v>
      </c>
      <c r="AD21" t="s">
        <v>6</v>
      </c>
      <c r="AE21" t="s">
        <v>246</v>
      </c>
      <c r="AF21" t="s">
        <v>87</v>
      </c>
      <c r="AG21" t="s">
        <v>74</v>
      </c>
      <c r="AH21" t="s">
        <v>19</v>
      </c>
    </row>
    <row r="22" ht="14.25" customHeight="1" spans="1:34">
      <c r="A22" s="6" t="s">
        <v>247</v>
      </c>
      <c r="B22" s="6"/>
      <c r="C22" s="6" t="s">
        <v>73</v>
      </c>
      <c r="D22" s="6" t="s">
        <v>74</v>
      </c>
      <c r="E22" s="6" t="s">
        <v>75</v>
      </c>
      <c r="F22" s="6" t="s">
        <v>74</v>
      </c>
      <c r="G22" s="6" t="s">
        <v>248</v>
      </c>
      <c r="H22" s="7" t="s">
        <v>249</v>
      </c>
      <c r="I22" s="7" t="s">
        <v>78</v>
      </c>
      <c r="J22" s="7" t="s">
        <v>2</v>
      </c>
      <c r="K22" s="7" t="s">
        <v>250</v>
      </c>
      <c r="L22" s="7">
        <v>1</v>
      </c>
      <c r="M22" s="7">
        <v>1</v>
      </c>
      <c r="N22" s="7" t="s">
        <v>136</v>
      </c>
      <c r="O22" s="7" t="s">
        <v>136</v>
      </c>
      <c r="P22" s="7" t="s">
        <v>93</v>
      </c>
      <c r="Q22" s="7"/>
      <c r="R22" s="14" t="s">
        <v>209</v>
      </c>
      <c r="S22" s="16" t="s">
        <v>19</v>
      </c>
      <c r="T22" s="7"/>
      <c r="U22" s="14" t="s">
        <v>19</v>
      </c>
      <c r="V22" s="14" t="s">
        <v>209</v>
      </c>
      <c r="W22" s="16" t="s">
        <v>210</v>
      </c>
      <c r="X22" s="16" t="s">
        <v>19</v>
      </c>
      <c r="Y22" s="14" t="s">
        <v>19</v>
      </c>
      <c r="Z22" s="16" t="s">
        <v>19</v>
      </c>
      <c r="AA22" s="17" t="s">
        <v>19</v>
      </c>
      <c r="AB22" t="s">
        <v>19</v>
      </c>
      <c r="AC22" t="s">
        <v>211</v>
      </c>
      <c r="AD22" t="s">
        <v>6</v>
      </c>
      <c r="AE22" t="s">
        <v>251</v>
      </c>
      <c r="AF22" t="s">
        <v>87</v>
      </c>
      <c r="AG22" t="s">
        <v>74</v>
      </c>
      <c r="AH22" t="s">
        <v>19</v>
      </c>
    </row>
    <row r="23" ht="14.25" customHeight="1" spans="1:34">
      <c r="A23" s="6" t="s">
        <v>252</v>
      </c>
      <c r="B23" s="6"/>
      <c r="C23" s="6" t="s">
        <v>73</v>
      </c>
      <c r="D23" s="6" t="s">
        <v>74</v>
      </c>
      <c r="E23" s="6" t="s">
        <v>75</v>
      </c>
      <c r="F23" s="6" t="s">
        <v>74</v>
      </c>
      <c r="G23" s="6" t="s">
        <v>253</v>
      </c>
      <c r="H23" s="7" t="s">
        <v>254</v>
      </c>
      <c r="I23" s="7" t="s">
        <v>78</v>
      </c>
      <c r="J23" s="7" t="s">
        <v>2</v>
      </c>
      <c r="K23" s="7" t="s">
        <v>255</v>
      </c>
      <c r="L23" s="7">
        <v>1</v>
      </c>
      <c r="M23" s="7">
        <v>1</v>
      </c>
      <c r="N23" s="7" t="s">
        <v>81</v>
      </c>
      <c r="O23" s="7" t="s">
        <v>102</v>
      </c>
      <c r="P23" s="7" t="s">
        <v>82</v>
      </c>
      <c r="Q23" s="7"/>
      <c r="R23" s="14" t="s">
        <v>237</v>
      </c>
      <c r="S23" s="16" t="s">
        <v>19</v>
      </c>
      <c r="T23" s="7"/>
      <c r="U23" s="14" t="s">
        <v>19</v>
      </c>
      <c r="V23" s="14" t="s">
        <v>237</v>
      </c>
      <c r="W23" s="16" t="s">
        <v>256</v>
      </c>
      <c r="X23" s="16" t="s">
        <v>19</v>
      </c>
      <c r="Y23" s="14" t="s">
        <v>19</v>
      </c>
      <c r="Z23" s="16" t="s">
        <v>19</v>
      </c>
      <c r="AA23" s="17" t="s">
        <v>19</v>
      </c>
      <c r="AB23" t="s">
        <v>19</v>
      </c>
      <c r="AC23" t="s">
        <v>257</v>
      </c>
      <c r="AD23" t="s">
        <v>6</v>
      </c>
      <c r="AE23" t="s">
        <v>258</v>
      </c>
      <c r="AF23" t="s">
        <v>87</v>
      </c>
      <c r="AG23" t="s">
        <v>74</v>
      </c>
      <c r="AH23" t="s">
        <v>19</v>
      </c>
    </row>
    <row r="24" ht="14.25" customHeight="1" spans="1:34">
      <c r="A24" s="6" t="s">
        <v>259</v>
      </c>
      <c r="B24" s="6"/>
      <c r="C24" s="6" t="s">
        <v>73</v>
      </c>
      <c r="D24" s="6" t="s">
        <v>74</v>
      </c>
      <c r="E24" s="6" t="s">
        <v>75</v>
      </c>
      <c r="F24" s="6" t="s">
        <v>74</v>
      </c>
      <c r="G24" s="6" t="s">
        <v>260</v>
      </c>
      <c r="H24" s="7" t="s">
        <v>261</v>
      </c>
      <c r="I24" s="7" t="s">
        <v>78</v>
      </c>
      <c r="J24" s="7" t="s">
        <v>2</v>
      </c>
      <c r="K24" s="7" t="s">
        <v>262</v>
      </c>
      <c r="L24" s="7">
        <v>1</v>
      </c>
      <c r="M24" s="7">
        <v>1</v>
      </c>
      <c r="N24" s="7" t="s">
        <v>93</v>
      </c>
      <c r="O24" s="7" t="s">
        <v>93</v>
      </c>
      <c r="P24" s="7" t="s">
        <v>81</v>
      </c>
      <c r="Q24" s="7"/>
      <c r="R24" s="14" t="s">
        <v>121</v>
      </c>
      <c r="S24" s="16" t="s">
        <v>19</v>
      </c>
      <c r="T24" s="7"/>
      <c r="U24" s="14" t="s">
        <v>19</v>
      </c>
      <c r="V24" s="14" t="s">
        <v>121</v>
      </c>
      <c r="W24" s="16" t="s">
        <v>263</v>
      </c>
      <c r="X24" s="16" t="s">
        <v>19</v>
      </c>
      <c r="Y24" s="14" t="s">
        <v>19</v>
      </c>
      <c r="Z24" s="16" t="s">
        <v>19</v>
      </c>
      <c r="AA24" s="17" t="s">
        <v>19</v>
      </c>
      <c r="AB24" t="s">
        <v>19</v>
      </c>
      <c r="AC24" t="s">
        <v>264</v>
      </c>
      <c r="AD24" t="s">
        <v>6</v>
      </c>
      <c r="AE24" t="s">
        <v>149</v>
      </c>
      <c r="AF24" t="s">
        <v>87</v>
      </c>
      <c r="AG24" t="s">
        <v>74</v>
      </c>
      <c r="AH24" t="s">
        <v>19</v>
      </c>
    </row>
    <row r="25" ht="14.25" customHeight="1" spans="1:34">
      <c r="A25" s="6" t="s">
        <v>265</v>
      </c>
      <c r="B25" s="6"/>
      <c r="C25" s="6" t="s">
        <v>73</v>
      </c>
      <c r="D25" s="6" t="s">
        <v>74</v>
      </c>
      <c r="E25" s="6" t="s">
        <v>75</v>
      </c>
      <c r="F25" s="6" t="s">
        <v>74</v>
      </c>
      <c r="G25" s="6" t="s">
        <v>266</v>
      </c>
      <c r="H25" s="7" t="s">
        <v>267</v>
      </c>
      <c r="I25" s="7" t="s">
        <v>78</v>
      </c>
      <c r="J25" s="7" t="s">
        <v>2</v>
      </c>
      <c r="K25" s="7" t="s">
        <v>268</v>
      </c>
      <c r="L25" s="7">
        <v>1</v>
      </c>
      <c r="M25" s="7">
        <v>1</v>
      </c>
      <c r="N25" s="7" t="s">
        <v>93</v>
      </c>
      <c r="O25" s="7" t="s">
        <v>93</v>
      </c>
      <c r="P25" s="7" t="s">
        <v>81</v>
      </c>
      <c r="Q25" s="7"/>
      <c r="R25" s="14" t="s">
        <v>269</v>
      </c>
      <c r="S25" s="16" t="s">
        <v>19</v>
      </c>
      <c r="T25" s="7"/>
      <c r="U25" s="14" t="s">
        <v>19</v>
      </c>
      <c r="V25" s="14" t="s">
        <v>269</v>
      </c>
      <c r="W25" s="16" t="s">
        <v>104</v>
      </c>
      <c r="X25" s="16" t="s">
        <v>19</v>
      </c>
      <c r="Y25" s="14" t="s">
        <v>19</v>
      </c>
      <c r="Z25" s="16" t="s">
        <v>19</v>
      </c>
      <c r="AA25" s="17" t="s">
        <v>19</v>
      </c>
      <c r="AB25" t="s">
        <v>19</v>
      </c>
      <c r="AC25" t="s">
        <v>270</v>
      </c>
      <c r="AD25" t="s">
        <v>6</v>
      </c>
      <c r="AE25" t="s">
        <v>271</v>
      </c>
      <c r="AF25" t="s">
        <v>87</v>
      </c>
      <c r="AG25" t="s">
        <v>74</v>
      </c>
      <c r="AH25" t="s">
        <v>19</v>
      </c>
    </row>
    <row r="26" ht="14.25" customHeight="1" spans="1:34">
      <c r="A26" s="6" t="s">
        <v>272</v>
      </c>
      <c r="B26" s="6"/>
      <c r="C26" s="6" t="s">
        <v>73</v>
      </c>
      <c r="D26" s="6" t="s">
        <v>74</v>
      </c>
      <c r="E26" s="6" t="s">
        <v>75</v>
      </c>
      <c r="F26" s="6" t="s">
        <v>74</v>
      </c>
      <c r="G26" s="6" t="s">
        <v>273</v>
      </c>
      <c r="H26" s="7" t="s">
        <v>274</v>
      </c>
      <c r="I26" s="7" t="s">
        <v>78</v>
      </c>
      <c r="J26" s="7" t="s">
        <v>2</v>
      </c>
      <c r="K26" s="7" t="s">
        <v>275</v>
      </c>
      <c r="L26" s="7">
        <v>1</v>
      </c>
      <c r="M26" s="7">
        <v>1</v>
      </c>
      <c r="N26" s="7" t="s">
        <v>136</v>
      </c>
      <c r="O26" s="7" t="s">
        <v>136</v>
      </c>
      <c r="P26" s="7" t="s">
        <v>93</v>
      </c>
      <c r="Q26" s="7"/>
      <c r="R26" s="14" t="s">
        <v>276</v>
      </c>
      <c r="S26" s="16" t="s">
        <v>19</v>
      </c>
      <c r="T26" s="7"/>
      <c r="U26" s="14" t="s">
        <v>19</v>
      </c>
      <c r="V26" s="14" t="s">
        <v>276</v>
      </c>
      <c r="W26" s="16" t="s">
        <v>277</v>
      </c>
      <c r="X26" s="16" t="s">
        <v>19</v>
      </c>
      <c r="Y26" s="14" t="s">
        <v>19</v>
      </c>
      <c r="Z26" s="16" t="s">
        <v>19</v>
      </c>
      <c r="AA26" s="17" t="s">
        <v>19</v>
      </c>
      <c r="AB26" t="s">
        <v>19</v>
      </c>
      <c r="AC26" t="s">
        <v>278</v>
      </c>
      <c r="AD26" t="s">
        <v>6</v>
      </c>
      <c r="AE26" t="s">
        <v>279</v>
      </c>
      <c r="AF26" t="s">
        <v>87</v>
      </c>
      <c r="AG26" t="s">
        <v>74</v>
      </c>
      <c r="AH26" t="s">
        <v>19</v>
      </c>
    </row>
    <row r="27" ht="14.25" customHeight="1" spans="1:34">
      <c r="A27" s="6" t="s">
        <v>280</v>
      </c>
      <c r="B27" s="6"/>
      <c r="C27" s="6" t="s">
        <v>73</v>
      </c>
      <c r="D27" s="6" t="s">
        <v>74</v>
      </c>
      <c r="E27" s="6" t="s">
        <v>75</v>
      </c>
      <c r="F27" s="6" t="s">
        <v>74</v>
      </c>
      <c r="G27" s="6" t="s">
        <v>281</v>
      </c>
      <c r="H27" s="7" t="s">
        <v>282</v>
      </c>
      <c r="I27" s="7" t="s">
        <v>78</v>
      </c>
      <c r="J27" s="7" t="s">
        <v>2</v>
      </c>
      <c r="K27" s="7" t="s">
        <v>283</v>
      </c>
      <c r="L27" s="7">
        <v>1</v>
      </c>
      <c r="M27" s="7">
        <v>1</v>
      </c>
      <c r="N27" s="7" t="s">
        <v>93</v>
      </c>
      <c r="O27" s="7" t="s">
        <v>93</v>
      </c>
      <c r="P27" s="7" t="s">
        <v>81</v>
      </c>
      <c r="Q27" s="7"/>
      <c r="R27" s="14" t="s">
        <v>284</v>
      </c>
      <c r="S27" s="16" t="s">
        <v>19</v>
      </c>
      <c r="T27" s="7"/>
      <c r="U27" s="14" t="s">
        <v>19</v>
      </c>
      <c r="V27" s="14" t="s">
        <v>284</v>
      </c>
      <c r="W27" s="16" t="s">
        <v>219</v>
      </c>
      <c r="X27" s="16" t="s">
        <v>19</v>
      </c>
      <c r="Y27" s="14" t="s">
        <v>19</v>
      </c>
      <c r="Z27" s="16" t="s">
        <v>19</v>
      </c>
      <c r="AA27" s="17" t="s">
        <v>19</v>
      </c>
      <c r="AB27" t="s">
        <v>19</v>
      </c>
      <c r="AC27" t="s">
        <v>285</v>
      </c>
      <c r="AD27" t="s">
        <v>6</v>
      </c>
      <c r="AE27" t="s">
        <v>286</v>
      </c>
      <c r="AF27" t="s">
        <v>87</v>
      </c>
      <c r="AG27" t="s">
        <v>74</v>
      </c>
      <c r="AH27" t="s">
        <v>19</v>
      </c>
    </row>
    <row r="28" ht="14.25" customHeight="1" spans="1:34">
      <c r="A28" s="6" t="s">
        <v>287</v>
      </c>
      <c r="B28" s="6"/>
      <c r="C28" s="6" t="s">
        <v>73</v>
      </c>
      <c r="D28" s="6" t="s">
        <v>74</v>
      </c>
      <c r="E28" s="6" t="s">
        <v>75</v>
      </c>
      <c r="F28" s="6" t="s">
        <v>74</v>
      </c>
      <c r="G28" s="6" t="s">
        <v>288</v>
      </c>
      <c r="H28" s="7" t="s">
        <v>289</v>
      </c>
      <c r="I28" s="7" t="s">
        <v>78</v>
      </c>
      <c r="J28" s="7" t="s">
        <v>2</v>
      </c>
      <c r="K28" s="7" t="s">
        <v>290</v>
      </c>
      <c r="L28" s="7">
        <v>1</v>
      </c>
      <c r="M28" s="7">
        <v>1</v>
      </c>
      <c r="N28" s="7" t="s">
        <v>136</v>
      </c>
      <c r="O28" s="7" t="s">
        <v>136</v>
      </c>
      <c r="P28" s="7" t="s">
        <v>93</v>
      </c>
      <c r="Q28" s="7"/>
      <c r="R28" s="14" t="s">
        <v>291</v>
      </c>
      <c r="S28" s="16" t="s">
        <v>19</v>
      </c>
      <c r="T28" s="7"/>
      <c r="U28" s="14" t="s">
        <v>19</v>
      </c>
      <c r="V28" s="14" t="s">
        <v>291</v>
      </c>
      <c r="W28" s="16" t="s">
        <v>292</v>
      </c>
      <c r="X28" s="16" t="s">
        <v>19</v>
      </c>
      <c r="Y28" s="14" t="s">
        <v>19</v>
      </c>
      <c r="Z28" s="16" t="s">
        <v>19</v>
      </c>
      <c r="AA28" s="17" t="s">
        <v>19</v>
      </c>
      <c r="AB28" t="s">
        <v>19</v>
      </c>
      <c r="AC28" t="s">
        <v>293</v>
      </c>
      <c r="AD28" t="s">
        <v>6</v>
      </c>
      <c r="AE28" t="s">
        <v>294</v>
      </c>
      <c r="AF28" t="s">
        <v>87</v>
      </c>
      <c r="AG28" t="s">
        <v>74</v>
      </c>
      <c r="AH28" t="s">
        <v>19</v>
      </c>
    </row>
    <row r="29" ht="14.25" customHeight="1" spans="1:34">
      <c r="A29" s="6" t="s">
        <v>295</v>
      </c>
      <c r="B29" s="6"/>
      <c r="C29" s="6" t="s">
        <v>73</v>
      </c>
      <c r="D29" s="6" t="s">
        <v>74</v>
      </c>
      <c r="E29" s="6" t="s">
        <v>75</v>
      </c>
      <c r="F29" s="6" t="s">
        <v>74</v>
      </c>
      <c r="G29" s="6" t="s">
        <v>296</v>
      </c>
      <c r="H29" s="7" t="s">
        <v>297</v>
      </c>
      <c r="I29" s="7" t="s">
        <v>78</v>
      </c>
      <c r="J29" s="7" t="s">
        <v>2</v>
      </c>
      <c r="K29" s="7" t="s">
        <v>298</v>
      </c>
      <c r="L29" s="7">
        <v>1</v>
      </c>
      <c r="M29" s="7">
        <v>1</v>
      </c>
      <c r="N29" s="7" t="s">
        <v>136</v>
      </c>
      <c r="O29" s="7" t="s">
        <v>136</v>
      </c>
      <c r="P29" s="7" t="s">
        <v>93</v>
      </c>
      <c r="Q29" s="7"/>
      <c r="R29" s="14" t="s">
        <v>299</v>
      </c>
      <c r="S29" s="16" t="s">
        <v>19</v>
      </c>
      <c r="T29" s="7"/>
      <c r="U29" s="14" t="s">
        <v>19</v>
      </c>
      <c r="V29" s="14" t="s">
        <v>299</v>
      </c>
      <c r="W29" s="16" t="s">
        <v>300</v>
      </c>
      <c r="X29" s="16" t="s">
        <v>19</v>
      </c>
      <c r="Y29" s="14" t="s">
        <v>19</v>
      </c>
      <c r="Z29" s="16" t="s">
        <v>19</v>
      </c>
      <c r="AA29" s="17" t="s">
        <v>19</v>
      </c>
      <c r="AB29" t="s">
        <v>19</v>
      </c>
      <c r="AC29" t="s">
        <v>301</v>
      </c>
      <c r="AD29" t="s">
        <v>6</v>
      </c>
      <c r="AE29" t="s">
        <v>302</v>
      </c>
      <c r="AF29" t="s">
        <v>87</v>
      </c>
      <c r="AG29" t="s">
        <v>74</v>
      </c>
      <c r="AH29" t="s">
        <v>19</v>
      </c>
    </row>
    <row r="30" ht="14.25" customHeight="1" spans="1:34">
      <c r="A30" s="6" t="s">
        <v>303</v>
      </c>
      <c r="B30" s="6"/>
      <c r="C30" s="6" t="s">
        <v>73</v>
      </c>
      <c r="D30" s="6" t="s">
        <v>74</v>
      </c>
      <c r="E30" s="6" t="s">
        <v>75</v>
      </c>
      <c r="F30" s="6" t="s">
        <v>74</v>
      </c>
      <c r="G30" s="6" t="s">
        <v>304</v>
      </c>
      <c r="H30" s="7" t="s">
        <v>305</v>
      </c>
      <c r="I30" s="7" t="s">
        <v>78</v>
      </c>
      <c r="J30" s="7" t="s">
        <v>2</v>
      </c>
      <c r="K30" s="7" t="s">
        <v>306</v>
      </c>
      <c r="L30" s="7">
        <v>1</v>
      </c>
      <c r="M30" s="7">
        <v>1</v>
      </c>
      <c r="N30" s="7" t="s">
        <v>136</v>
      </c>
      <c r="O30" s="7" t="s">
        <v>136</v>
      </c>
      <c r="P30" s="7" t="s">
        <v>93</v>
      </c>
      <c r="Q30" s="7"/>
      <c r="R30" s="14" t="s">
        <v>307</v>
      </c>
      <c r="S30" s="16" t="s">
        <v>19</v>
      </c>
      <c r="T30" s="7"/>
      <c r="U30" s="14" t="s">
        <v>19</v>
      </c>
      <c r="V30" s="14" t="s">
        <v>307</v>
      </c>
      <c r="W30" s="16" t="s">
        <v>308</v>
      </c>
      <c r="X30" s="16" t="s">
        <v>19</v>
      </c>
      <c r="Y30" s="14" t="s">
        <v>19</v>
      </c>
      <c r="Z30" s="16" t="s">
        <v>19</v>
      </c>
      <c r="AA30" s="17" t="s">
        <v>19</v>
      </c>
      <c r="AB30" t="s">
        <v>19</v>
      </c>
      <c r="AC30" t="s">
        <v>309</v>
      </c>
      <c r="AD30" t="s">
        <v>6</v>
      </c>
      <c r="AE30" t="s">
        <v>310</v>
      </c>
      <c r="AF30" t="s">
        <v>87</v>
      </c>
      <c r="AG30" t="s">
        <v>74</v>
      </c>
      <c r="AH30" t="s">
        <v>19</v>
      </c>
    </row>
    <row r="31" ht="14.25" customHeight="1" spans="1:34">
      <c r="A31" s="6" t="s">
        <v>311</v>
      </c>
      <c r="B31" s="6"/>
      <c r="C31" s="6" t="s">
        <v>73</v>
      </c>
      <c r="D31" s="6" t="s">
        <v>74</v>
      </c>
      <c r="E31" s="6" t="s">
        <v>75</v>
      </c>
      <c r="F31" s="6" t="s">
        <v>74</v>
      </c>
      <c r="G31" s="6" t="s">
        <v>312</v>
      </c>
      <c r="H31" s="7" t="s">
        <v>313</v>
      </c>
      <c r="I31" s="7" t="s">
        <v>78</v>
      </c>
      <c r="J31" s="7" t="s">
        <v>2</v>
      </c>
      <c r="K31" s="7" t="s">
        <v>314</v>
      </c>
      <c r="L31" s="7">
        <v>1</v>
      </c>
      <c r="M31" s="7">
        <v>1</v>
      </c>
      <c r="N31" s="7" t="s">
        <v>165</v>
      </c>
      <c r="O31" s="7" t="s">
        <v>165</v>
      </c>
      <c r="P31" s="7" t="s">
        <v>136</v>
      </c>
      <c r="Q31" s="7"/>
      <c r="R31" s="14" t="s">
        <v>315</v>
      </c>
      <c r="S31" s="16" t="s">
        <v>19</v>
      </c>
      <c r="T31" s="7"/>
      <c r="U31" s="14" t="s">
        <v>19</v>
      </c>
      <c r="V31" s="14" t="s">
        <v>315</v>
      </c>
      <c r="W31" s="16" t="s">
        <v>316</v>
      </c>
      <c r="X31" s="16" t="s">
        <v>19</v>
      </c>
      <c r="Y31" s="14" t="s">
        <v>19</v>
      </c>
      <c r="Z31" s="16" t="s">
        <v>19</v>
      </c>
      <c r="AA31" s="17" t="s">
        <v>19</v>
      </c>
      <c r="AB31" t="s">
        <v>19</v>
      </c>
      <c r="AC31" t="s">
        <v>317</v>
      </c>
      <c r="AD31" t="s">
        <v>6</v>
      </c>
      <c r="AE31" t="s">
        <v>130</v>
      </c>
      <c r="AF31" t="s">
        <v>87</v>
      </c>
      <c r="AG31" t="s">
        <v>74</v>
      </c>
      <c r="AH31" t="s">
        <v>19</v>
      </c>
    </row>
    <row r="32" ht="14.25" customHeight="1" spans="1:34">
      <c r="A32" s="6" t="s">
        <v>318</v>
      </c>
      <c r="B32" s="6"/>
      <c r="C32" s="6" t="s">
        <v>73</v>
      </c>
      <c r="D32" s="6" t="s">
        <v>74</v>
      </c>
      <c r="E32" s="6" t="s">
        <v>75</v>
      </c>
      <c r="F32" s="6" t="s">
        <v>74</v>
      </c>
      <c r="G32" s="6" t="s">
        <v>319</v>
      </c>
      <c r="H32" s="7" t="s">
        <v>320</v>
      </c>
      <c r="I32" s="7" t="s">
        <v>78</v>
      </c>
      <c r="J32" s="7" t="s">
        <v>2</v>
      </c>
      <c r="K32" s="7" t="s">
        <v>321</v>
      </c>
      <c r="L32" s="7">
        <v>1</v>
      </c>
      <c r="M32" s="7">
        <v>1</v>
      </c>
      <c r="N32" s="7" t="s">
        <v>165</v>
      </c>
      <c r="O32" s="7" t="s">
        <v>165</v>
      </c>
      <c r="P32" s="7" t="s">
        <v>136</v>
      </c>
      <c r="Q32" s="7"/>
      <c r="R32" s="14" t="s">
        <v>322</v>
      </c>
      <c r="S32" s="16" t="s">
        <v>19</v>
      </c>
      <c r="T32" s="7"/>
      <c r="U32" s="14" t="s">
        <v>19</v>
      </c>
      <c r="V32" s="14" t="s">
        <v>322</v>
      </c>
      <c r="W32" s="16" t="s">
        <v>277</v>
      </c>
      <c r="X32" s="16" t="s">
        <v>19</v>
      </c>
      <c r="Y32" s="14" t="s">
        <v>19</v>
      </c>
      <c r="Z32" s="16" t="s">
        <v>19</v>
      </c>
      <c r="AA32" s="17" t="s">
        <v>19</v>
      </c>
      <c r="AB32" t="s">
        <v>19</v>
      </c>
      <c r="AC32" t="s">
        <v>323</v>
      </c>
      <c r="AD32" t="s">
        <v>6</v>
      </c>
      <c r="AE32" t="s">
        <v>324</v>
      </c>
      <c r="AF32" t="s">
        <v>87</v>
      </c>
      <c r="AG32" t="s">
        <v>74</v>
      </c>
      <c r="AH32" t="s">
        <v>19</v>
      </c>
    </row>
    <row r="33" ht="14.25" customHeight="1" spans="1:34">
      <c r="A33" s="6" t="s">
        <v>325</v>
      </c>
      <c r="B33" s="6"/>
      <c r="C33" s="6" t="s">
        <v>73</v>
      </c>
      <c r="D33" s="6" t="s">
        <v>74</v>
      </c>
      <c r="E33" s="6" t="s">
        <v>75</v>
      </c>
      <c r="F33" s="6" t="s">
        <v>74</v>
      </c>
      <c r="G33" s="6" t="s">
        <v>326</v>
      </c>
      <c r="H33" s="7" t="s">
        <v>327</v>
      </c>
      <c r="I33" s="7" t="s">
        <v>78</v>
      </c>
      <c r="J33" s="7" t="s">
        <v>2</v>
      </c>
      <c r="K33" s="7" t="s">
        <v>328</v>
      </c>
      <c r="L33" s="7">
        <v>2</v>
      </c>
      <c r="M33" s="7">
        <v>1</v>
      </c>
      <c r="N33" s="7" t="s">
        <v>155</v>
      </c>
      <c r="O33" s="7" t="s">
        <v>93</v>
      </c>
      <c r="P33" s="7" t="s">
        <v>81</v>
      </c>
      <c r="Q33" s="7"/>
      <c r="R33" s="14" t="s">
        <v>329</v>
      </c>
      <c r="S33" s="16" t="s">
        <v>19</v>
      </c>
      <c r="T33" s="7"/>
      <c r="U33" s="14" t="s">
        <v>19</v>
      </c>
      <c r="V33" s="14" t="s">
        <v>329</v>
      </c>
      <c r="W33" s="16" t="s">
        <v>330</v>
      </c>
      <c r="X33" s="16" t="s">
        <v>19</v>
      </c>
      <c r="Y33" s="14" t="s">
        <v>19</v>
      </c>
      <c r="Z33" s="16" t="s">
        <v>19</v>
      </c>
      <c r="AA33" s="17" t="s">
        <v>19</v>
      </c>
      <c r="AB33" t="s">
        <v>19</v>
      </c>
      <c r="AC33" t="s">
        <v>331</v>
      </c>
      <c r="AD33" t="s">
        <v>6</v>
      </c>
      <c r="AE33" t="s">
        <v>130</v>
      </c>
      <c r="AF33" t="s">
        <v>87</v>
      </c>
      <c r="AG33" t="s">
        <v>74</v>
      </c>
      <c r="AH33" t="s">
        <v>19</v>
      </c>
    </row>
    <row r="34" ht="14.25" customHeight="1" spans="1:34">
      <c r="A34" s="6" t="s">
        <v>332</v>
      </c>
      <c r="B34" s="6"/>
      <c r="C34" s="6" t="s">
        <v>73</v>
      </c>
      <c r="D34" s="6" t="s">
        <v>74</v>
      </c>
      <c r="E34" s="6" t="s">
        <v>75</v>
      </c>
      <c r="F34" s="6" t="s">
        <v>74</v>
      </c>
      <c r="G34" s="6" t="s">
        <v>333</v>
      </c>
      <c r="H34" s="7" t="s">
        <v>334</v>
      </c>
      <c r="I34" s="7" t="s">
        <v>78</v>
      </c>
      <c r="J34" s="7" t="s">
        <v>2</v>
      </c>
      <c r="K34" s="7" t="s">
        <v>335</v>
      </c>
      <c r="L34" s="7">
        <v>1</v>
      </c>
      <c r="M34" s="7">
        <v>1</v>
      </c>
      <c r="N34" s="7" t="s">
        <v>336</v>
      </c>
      <c r="O34" s="7" t="s">
        <v>93</v>
      </c>
      <c r="P34" s="7" t="s">
        <v>81</v>
      </c>
      <c r="Q34" s="7"/>
      <c r="R34" s="14" t="s">
        <v>337</v>
      </c>
      <c r="S34" s="16" t="s">
        <v>19</v>
      </c>
      <c r="T34" s="7"/>
      <c r="U34" s="14" t="s">
        <v>19</v>
      </c>
      <c r="V34" s="14" t="s">
        <v>337</v>
      </c>
      <c r="W34" s="16" t="s">
        <v>338</v>
      </c>
      <c r="X34" s="16" t="s">
        <v>19</v>
      </c>
      <c r="Y34" s="14" t="s">
        <v>19</v>
      </c>
      <c r="Z34" s="16" t="s">
        <v>19</v>
      </c>
      <c r="AA34" s="17" t="s">
        <v>19</v>
      </c>
      <c r="AB34" t="s">
        <v>19</v>
      </c>
      <c r="AC34" t="s">
        <v>339</v>
      </c>
      <c r="AD34" t="s">
        <v>6</v>
      </c>
      <c r="AE34" t="s">
        <v>178</v>
      </c>
      <c r="AF34" t="s">
        <v>87</v>
      </c>
      <c r="AG34" t="s">
        <v>74</v>
      </c>
      <c r="AH34" t="s">
        <v>19</v>
      </c>
    </row>
    <row r="35" ht="14.25" customHeight="1" spans="1:34">
      <c r="A35" s="6" t="s">
        <v>340</v>
      </c>
      <c r="B35" s="6"/>
      <c r="C35" s="6" t="s">
        <v>73</v>
      </c>
      <c r="D35" s="6" t="s">
        <v>74</v>
      </c>
      <c r="E35" s="6" t="s">
        <v>75</v>
      </c>
      <c r="F35" s="6" t="s">
        <v>74</v>
      </c>
      <c r="G35" s="6" t="s">
        <v>341</v>
      </c>
      <c r="H35" s="7" t="s">
        <v>342</v>
      </c>
      <c r="I35" s="7" t="s">
        <v>78</v>
      </c>
      <c r="J35" s="7" t="s">
        <v>2</v>
      </c>
      <c r="K35" s="7" t="s">
        <v>343</v>
      </c>
      <c r="L35" s="7">
        <v>1</v>
      </c>
      <c r="M35" s="7">
        <v>2</v>
      </c>
      <c r="N35" s="7" t="s">
        <v>344</v>
      </c>
      <c r="O35" s="7" t="s">
        <v>93</v>
      </c>
      <c r="P35" s="7" t="s">
        <v>102</v>
      </c>
      <c r="Q35" s="7"/>
      <c r="R35" s="14" t="s">
        <v>345</v>
      </c>
      <c r="S35" s="16" t="s">
        <v>19</v>
      </c>
      <c r="T35" s="7"/>
      <c r="U35" s="14" t="s">
        <v>19</v>
      </c>
      <c r="V35" s="14" t="s">
        <v>345</v>
      </c>
      <c r="W35" s="16" t="s">
        <v>346</v>
      </c>
      <c r="X35" s="16" t="s">
        <v>19</v>
      </c>
      <c r="Y35" s="14" t="s">
        <v>19</v>
      </c>
      <c r="Z35" s="16" t="s">
        <v>19</v>
      </c>
      <c r="AA35" s="17" t="s">
        <v>19</v>
      </c>
      <c r="AB35" t="s">
        <v>19</v>
      </c>
      <c r="AC35" t="s">
        <v>347</v>
      </c>
      <c r="AD35" t="s">
        <v>6</v>
      </c>
      <c r="AE35" t="s">
        <v>348</v>
      </c>
      <c r="AF35" t="s">
        <v>87</v>
      </c>
      <c r="AG35" t="s">
        <v>74</v>
      </c>
      <c r="AH35" t="s">
        <v>19</v>
      </c>
    </row>
    <row r="36" ht="14.25" customHeight="1" spans="1:34">
      <c r="A36" s="6" t="s">
        <v>349</v>
      </c>
      <c r="B36" s="6"/>
      <c r="C36" s="6" t="s">
        <v>73</v>
      </c>
      <c r="D36" s="6" t="s">
        <v>74</v>
      </c>
      <c r="E36" s="6" t="s">
        <v>75</v>
      </c>
      <c r="F36" s="6" t="s">
        <v>74</v>
      </c>
      <c r="G36" s="6" t="s">
        <v>350</v>
      </c>
      <c r="H36" s="7" t="s">
        <v>351</v>
      </c>
      <c r="I36" s="7" t="s">
        <v>78</v>
      </c>
      <c r="J36" s="7" t="s">
        <v>2</v>
      </c>
      <c r="K36" s="7" t="s">
        <v>352</v>
      </c>
      <c r="L36" s="7">
        <v>1</v>
      </c>
      <c r="M36" s="7">
        <v>2</v>
      </c>
      <c r="N36" s="7" t="s">
        <v>92</v>
      </c>
      <c r="O36" s="7" t="s">
        <v>165</v>
      </c>
      <c r="P36" s="7" t="s">
        <v>93</v>
      </c>
      <c r="Q36" s="7"/>
      <c r="R36" s="14" t="s">
        <v>353</v>
      </c>
      <c r="S36" s="16" t="s">
        <v>19</v>
      </c>
      <c r="T36" s="7"/>
      <c r="U36" s="14" t="s">
        <v>19</v>
      </c>
      <c r="V36" s="14" t="s">
        <v>353</v>
      </c>
      <c r="W36" s="16" t="s">
        <v>299</v>
      </c>
      <c r="X36" s="16" t="s">
        <v>19</v>
      </c>
      <c r="Y36" s="14" t="s">
        <v>19</v>
      </c>
      <c r="Z36" s="16" t="s">
        <v>19</v>
      </c>
      <c r="AA36" s="17" t="s">
        <v>19</v>
      </c>
      <c r="AB36" t="s">
        <v>19</v>
      </c>
      <c r="AC36" t="s">
        <v>354</v>
      </c>
      <c r="AD36" t="s">
        <v>6</v>
      </c>
      <c r="AE36" t="s">
        <v>355</v>
      </c>
      <c r="AF36" t="s">
        <v>87</v>
      </c>
      <c r="AG36" t="s">
        <v>74</v>
      </c>
      <c r="AH36" t="s">
        <v>19</v>
      </c>
    </row>
    <row r="37" ht="14.25" customHeight="1" spans="1:34">
      <c r="A37" s="6" t="s">
        <v>356</v>
      </c>
      <c r="B37" s="6"/>
      <c r="C37" s="6" t="s">
        <v>73</v>
      </c>
      <c r="D37" s="6" t="s">
        <v>74</v>
      </c>
      <c r="E37" s="6" t="s">
        <v>75</v>
      </c>
      <c r="F37" s="6" t="s">
        <v>74</v>
      </c>
      <c r="G37" s="6" t="s">
        <v>357</v>
      </c>
      <c r="H37" s="7" t="s">
        <v>358</v>
      </c>
      <c r="I37" s="7" t="s">
        <v>78</v>
      </c>
      <c r="J37" s="7" t="s">
        <v>2</v>
      </c>
      <c r="K37" s="7" t="s">
        <v>359</v>
      </c>
      <c r="L37" s="7">
        <v>1</v>
      </c>
      <c r="M37" s="7">
        <v>2</v>
      </c>
      <c r="N37" s="7" t="s">
        <v>208</v>
      </c>
      <c r="O37" s="7" t="s">
        <v>136</v>
      </c>
      <c r="P37" s="7" t="s">
        <v>81</v>
      </c>
      <c r="Q37" s="7"/>
      <c r="R37" s="14" t="s">
        <v>360</v>
      </c>
      <c r="S37" s="16" t="s">
        <v>19</v>
      </c>
      <c r="T37" s="7"/>
      <c r="U37" s="14" t="s">
        <v>19</v>
      </c>
      <c r="V37" s="14" t="s">
        <v>360</v>
      </c>
      <c r="W37" s="16" t="s">
        <v>361</v>
      </c>
      <c r="X37" s="16" t="s">
        <v>19</v>
      </c>
      <c r="Y37" s="14" t="s">
        <v>19</v>
      </c>
      <c r="Z37" s="16" t="s">
        <v>19</v>
      </c>
      <c r="AA37" s="17" t="s">
        <v>19</v>
      </c>
      <c r="AB37" t="s">
        <v>19</v>
      </c>
      <c r="AC37" t="s">
        <v>362</v>
      </c>
      <c r="AD37" t="s">
        <v>6</v>
      </c>
      <c r="AE37" t="s">
        <v>363</v>
      </c>
      <c r="AF37" t="s">
        <v>87</v>
      </c>
      <c r="AG37" t="s">
        <v>74</v>
      </c>
      <c r="AH37" t="s">
        <v>19</v>
      </c>
    </row>
    <row r="38" ht="14.25" customHeight="1" spans="1:34">
      <c r="A38" s="6" t="s">
        <v>364</v>
      </c>
      <c r="B38" s="6"/>
      <c r="C38" s="6" t="s">
        <v>73</v>
      </c>
      <c r="D38" s="6" t="s">
        <v>74</v>
      </c>
      <c r="E38" s="6" t="s">
        <v>75</v>
      </c>
      <c r="F38" s="6" t="s">
        <v>74</v>
      </c>
      <c r="G38" s="6" t="s">
        <v>365</v>
      </c>
      <c r="H38" s="7" t="s">
        <v>366</v>
      </c>
      <c r="I38" s="7" t="s">
        <v>78</v>
      </c>
      <c r="J38" s="7" t="s">
        <v>2</v>
      </c>
      <c r="K38" s="7" t="s">
        <v>367</v>
      </c>
      <c r="L38" s="7">
        <v>1</v>
      </c>
      <c r="M38" s="7">
        <v>1</v>
      </c>
      <c r="N38" s="7" t="s">
        <v>80</v>
      </c>
      <c r="O38" s="7" t="s">
        <v>136</v>
      </c>
      <c r="P38" s="7" t="s">
        <v>93</v>
      </c>
      <c r="Q38" s="7"/>
      <c r="R38" s="14" t="s">
        <v>368</v>
      </c>
      <c r="S38" s="16" t="s">
        <v>19</v>
      </c>
      <c r="T38" s="7"/>
      <c r="U38" s="14" t="s">
        <v>19</v>
      </c>
      <c r="V38" s="14" t="s">
        <v>368</v>
      </c>
      <c r="W38" s="16" t="s">
        <v>369</v>
      </c>
      <c r="X38" s="16" t="s">
        <v>19</v>
      </c>
      <c r="Y38" s="14" t="s">
        <v>19</v>
      </c>
      <c r="Z38" s="16" t="s">
        <v>19</v>
      </c>
      <c r="AA38" s="17" t="s">
        <v>19</v>
      </c>
      <c r="AB38" t="s">
        <v>19</v>
      </c>
      <c r="AC38" t="s">
        <v>370</v>
      </c>
      <c r="AD38" t="s">
        <v>6</v>
      </c>
      <c r="AE38" t="s">
        <v>169</v>
      </c>
      <c r="AF38" t="s">
        <v>87</v>
      </c>
      <c r="AG38" t="s">
        <v>74</v>
      </c>
      <c r="AH38" t="s">
        <v>19</v>
      </c>
    </row>
    <row r="39" ht="14.25" customHeight="1" spans="1:34">
      <c r="A39" s="6" t="s">
        <v>371</v>
      </c>
      <c r="B39" s="6"/>
      <c r="C39" s="6" t="s">
        <v>73</v>
      </c>
      <c r="D39" s="6" t="s">
        <v>74</v>
      </c>
      <c r="E39" s="6" t="s">
        <v>75</v>
      </c>
      <c r="F39" s="6" t="s">
        <v>74</v>
      </c>
      <c r="G39" s="6" t="s">
        <v>372</v>
      </c>
      <c r="H39" s="7" t="s">
        <v>373</v>
      </c>
      <c r="I39" s="7" t="s">
        <v>78</v>
      </c>
      <c r="J39" s="7" t="s">
        <v>2</v>
      </c>
      <c r="K39" s="7" t="s">
        <v>374</v>
      </c>
      <c r="L39" s="7">
        <v>1</v>
      </c>
      <c r="M39" s="7">
        <v>1</v>
      </c>
      <c r="N39" s="7" t="s">
        <v>82</v>
      </c>
      <c r="O39" s="7" t="s">
        <v>82</v>
      </c>
      <c r="P39" s="7" t="s">
        <v>375</v>
      </c>
      <c r="Q39" s="7"/>
      <c r="R39" s="14" t="s">
        <v>376</v>
      </c>
      <c r="S39" s="16" t="s">
        <v>19</v>
      </c>
      <c r="T39" s="7"/>
      <c r="U39" s="14" t="s">
        <v>19</v>
      </c>
      <c r="V39" s="14" t="s">
        <v>376</v>
      </c>
      <c r="W39" s="16" t="s">
        <v>316</v>
      </c>
      <c r="X39" s="16" t="s">
        <v>19</v>
      </c>
      <c r="Y39" s="14" t="s">
        <v>19</v>
      </c>
      <c r="Z39" s="16" t="s">
        <v>19</v>
      </c>
      <c r="AA39" s="17" t="s">
        <v>19</v>
      </c>
      <c r="AB39" t="s">
        <v>19</v>
      </c>
      <c r="AC39" t="s">
        <v>346</v>
      </c>
      <c r="AD39" t="s">
        <v>6</v>
      </c>
      <c r="AE39" t="s">
        <v>377</v>
      </c>
      <c r="AF39" t="s">
        <v>87</v>
      </c>
      <c r="AG39" t="s">
        <v>74</v>
      </c>
      <c r="AH39" t="s">
        <v>19</v>
      </c>
    </row>
    <row r="40" ht="14.25" customHeight="1" spans="1:34">
      <c r="A40" s="6" t="s">
        <v>378</v>
      </c>
      <c r="B40" s="6"/>
      <c r="C40" s="6" t="s">
        <v>73</v>
      </c>
      <c r="D40" s="6" t="s">
        <v>74</v>
      </c>
      <c r="E40" s="6" t="s">
        <v>75</v>
      </c>
      <c r="F40" s="6" t="s">
        <v>74</v>
      </c>
      <c r="G40" s="6" t="s">
        <v>240</v>
      </c>
      <c r="H40" s="7" t="s">
        <v>241</v>
      </c>
      <c r="I40" s="7" t="s">
        <v>78</v>
      </c>
      <c r="J40" s="7" t="s">
        <v>2</v>
      </c>
      <c r="K40" s="7" t="s">
        <v>379</v>
      </c>
      <c r="L40" s="7">
        <v>1</v>
      </c>
      <c r="M40" s="7">
        <v>1</v>
      </c>
      <c r="N40" s="7" t="s">
        <v>82</v>
      </c>
      <c r="O40" s="7" t="s">
        <v>82</v>
      </c>
      <c r="P40" s="7" t="s">
        <v>375</v>
      </c>
      <c r="Q40" s="7"/>
      <c r="R40" s="14" t="s">
        <v>380</v>
      </c>
      <c r="S40" s="16" t="s">
        <v>19</v>
      </c>
      <c r="T40" s="7"/>
      <c r="U40" s="14" t="s">
        <v>19</v>
      </c>
      <c r="V40" s="14" t="s">
        <v>380</v>
      </c>
      <c r="W40" s="16" t="s">
        <v>381</v>
      </c>
      <c r="X40" s="16" t="s">
        <v>19</v>
      </c>
      <c r="Y40" s="14" t="s">
        <v>19</v>
      </c>
      <c r="Z40" s="16" t="s">
        <v>19</v>
      </c>
      <c r="AA40" s="17" t="s">
        <v>19</v>
      </c>
      <c r="AB40" t="s">
        <v>19</v>
      </c>
      <c r="AC40" t="s">
        <v>382</v>
      </c>
      <c r="AD40" t="s">
        <v>6</v>
      </c>
      <c r="AE40" t="s">
        <v>169</v>
      </c>
      <c r="AF40" t="s">
        <v>87</v>
      </c>
      <c r="AG40" t="s">
        <v>74</v>
      </c>
      <c r="AH40" t="s">
        <v>19</v>
      </c>
    </row>
    <row r="41" ht="14.25" customHeight="1" spans="1:34">
      <c r="A41" s="6" t="s">
        <v>383</v>
      </c>
      <c r="B41" s="6"/>
      <c r="C41" s="6" t="s">
        <v>73</v>
      </c>
      <c r="D41" s="6" t="s">
        <v>74</v>
      </c>
      <c r="E41" s="6" t="s">
        <v>75</v>
      </c>
      <c r="F41" s="6" t="s">
        <v>74</v>
      </c>
      <c r="G41" s="6" t="s">
        <v>248</v>
      </c>
      <c r="H41" s="7" t="s">
        <v>249</v>
      </c>
      <c r="I41" s="7" t="s">
        <v>78</v>
      </c>
      <c r="J41" s="7" t="s">
        <v>2</v>
      </c>
      <c r="K41" s="7" t="s">
        <v>384</v>
      </c>
      <c r="L41" s="7">
        <v>1</v>
      </c>
      <c r="M41" s="7">
        <v>1</v>
      </c>
      <c r="N41" s="7" t="s">
        <v>82</v>
      </c>
      <c r="O41" s="7" t="s">
        <v>82</v>
      </c>
      <c r="P41" s="7" t="s">
        <v>375</v>
      </c>
      <c r="Q41" s="7"/>
      <c r="R41" s="14" t="s">
        <v>209</v>
      </c>
      <c r="S41" s="16" t="s">
        <v>19</v>
      </c>
      <c r="T41" s="7"/>
      <c r="U41" s="14" t="s">
        <v>19</v>
      </c>
      <c r="V41" s="14" t="s">
        <v>209</v>
      </c>
      <c r="W41" s="16" t="s">
        <v>210</v>
      </c>
      <c r="X41" s="16" t="s">
        <v>19</v>
      </c>
      <c r="Y41" s="14" t="s">
        <v>19</v>
      </c>
      <c r="Z41" s="16" t="s">
        <v>19</v>
      </c>
      <c r="AA41" s="17" t="s">
        <v>19</v>
      </c>
      <c r="AB41" t="s">
        <v>19</v>
      </c>
      <c r="AC41" t="s">
        <v>211</v>
      </c>
      <c r="AD41" t="s">
        <v>6</v>
      </c>
      <c r="AE41" t="s">
        <v>251</v>
      </c>
      <c r="AF41" t="s">
        <v>87</v>
      </c>
      <c r="AG41" t="s">
        <v>74</v>
      </c>
      <c r="AH41" t="s">
        <v>19</v>
      </c>
    </row>
    <row r="42" ht="14.25" customHeight="1" spans="1:34">
      <c r="A42" s="6" t="s">
        <v>385</v>
      </c>
      <c r="B42" s="6"/>
      <c r="C42" s="6" t="s">
        <v>73</v>
      </c>
      <c r="D42" s="6" t="s">
        <v>74</v>
      </c>
      <c r="E42" s="6" t="s">
        <v>75</v>
      </c>
      <c r="F42" s="6" t="s">
        <v>74</v>
      </c>
      <c r="G42" s="6" t="s">
        <v>386</v>
      </c>
      <c r="H42" s="7" t="s">
        <v>387</v>
      </c>
      <c r="I42" s="7" t="s">
        <v>78</v>
      </c>
      <c r="J42" s="7" t="s">
        <v>2</v>
      </c>
      <c r="K42" s="7" t="s">
        <v>388</v>
      </c>
      <c r="L42" s="7">
        <v>1</v>
      </c>
      <c r="M42" s="7">
        <v>1</v>
      </c>
      <c r="N42" s="7" t="s">
        <v>82</v>
      </c>
      <c r="O42" s="7" t="s">
        <v>82</v>
      </c>
      <c r="P42" s="7" t="s">
        <v>375</v>
      </c>
      <c r="Q42" s="7"/>
      <c r="R42" s="14" t="s">
        <v>389</v>
      </c>
      <c r="S42" s="16" t="s">
        <v>19</v>
      </c>
      <c r="T42" s="7"/>
      <c r="U42" s="14" t="s">
        <v>19</v>
      </c>
      <c r="V42" s="14" t="s">
        <v>389</v>
      </c>
      <c r="W42" s="16" t="s">
        <v>390</v>
      </c>
      <c r="X42" s="16" t="s">
        <v>19</v>
      </c>
      <c r="Y42" s="14" t="s">
        <v>19</v>
      </c>
      <c r="Z42" s="16" t="s">
        <v>19</v>
      </c>
      <c r="AA42" s="17" t="s">
        <v>19</v>
      </c>
      <c r="AB42" t="s">
        <v>19</v>
      </c>
      <c r="AC42" t="s">
        <v>391</v>
      </c>
      <c r="AD42" t="s">
        <v>6</v>
      </c>
      <c r="AE42" t="s">
        <v>392</v>
      </c>
      <c r="AF42" t="s">
        <v>87</v>
      </c>
      <c r="AG42" t="s">
        <v>74</v>
      </c>
      <c r="AH42" t="s">
        <v>19</v>
      </c>
    </row>
    <row r="43" ht="14.25" customHeight="1" spans="1:34">
      <c r="A43" s="6" t="s">
        <v>393</v>
      </c>
      <c r="B43" s="6"/>
      <c r="C43" s="6" t="s">
        <v>73</v>
      </c>
      <c r="D43" s="6" t="s">
        <v>74</v>
      </c>
      <c r="E43" s="6" t="s">
        <v>75</v>
      </c>
      <c r="F43" s="6" t="s">
        <v>74</v>
      </c>
      <c r="G43" s="6" t="s">
        <v>394</v>
      </c>
      <c r="H43" s="7" t="s">
        <v>395</v>
      </c>
      <c r="I43" s="7" t="s">
        <v>78</v>
      </c>
      <c r="J43" s="7" t="s">
        <v>2</v>
      </c>
      <c r="K43" s="7" t="s">
        <v>396</v>
      </c>
      <c r="L43" s="7">
        <v>1</v>
      </c>
      <c r="M43" s="7">
        <v>1</v>
      </c>
      <c r="N43" s="7" t="s">
        <v>82</v>
      </c>
      <c r="O43" s="7" t="s">
        <v>82</v>
      </c>
      <c r="P43" s="7" t="s">
        <v>375</v>
      </c>
      <c r="Q43" s="7"/>
      <c r="R43" s="14" t="s">
        <v>397</v>
      </c>
      <c r="S43" s="16" t="s">
        <v>19</v>
      </c>
      <c r="T43" s="7"/>
      <c r="U43" s="14" t="s">
        <v>19</v>
      </c>
      <c r="V43" s="14" t="s">
        <v>397</v>
      </c>
      <c r="W43" s="16" t="s">
        <v>398</v>
      </c>
      <c r="X43" s="16" t="s">
        <v>19</v>
      </c>
      <c r="Y43" s="14" t="s">
        <v>19</v>
      </c>
      <c r="Z43" s="16" t="s">
        <v>19</v>
      </c>
      <c r="AA43" s="17" t="s">
        <v>19</v>
      </c>
      <c r="AB43" t="s">
        <v>19</v>
      </c>
      <c r="AC43" t="s">
        <v>399</v>
      </c>
      <c r="AD43" t="s">
        <v>6</v>
      </c>
      <c r="AE43" t="s">
        <v>400</v>
      </c>
      <c r="AF43" t="s">
        <v>87</v>
      </c>
      <c r="AG43" t="s">
        <v>74</v>
      </c>
      <c r="AH43" t="s">
        <v>19</v>
      </c>
    </row>
    <row r="44" ht="14.25" customHeight="1" spans="1:34">
      <c r="A44" s="6" t="s">
        <v>401</v>
      </c>
      <c r="B44" s="6"/>
      <c r="C44" s="6" t="s">
        <v>73</v>
      </c>
      <c r="D44" s="6" t="s">
        <v>74</v>
      </c>
      <c r="E44" s="6" t="s">
        <v>75</v>
      </c>
      <c r="F44" s="6" t="s">
        <v>74</v>
      </c>
      <c r="G44" s="6" t="s">
        <v>402</v>
      </c>
      <c r="H44" s="7" t="s">
        <v>403</v>
      </c>
      <c r="I44" s="7" t="s">
        <v>78</v>
      </c>
      <c r="J44" s="7" t="s">
        <v>2</v>
      </c>
      <c r="K44" s="7" t="s">
        <v>404</v>
      </c>
      <c r="L44" s="7">
        <v>1</v>
      </c>
      <c r="M44" s="7">
        <v>1</v>
      </c>
      <c r="N44" s="7" t="s">
        <v>102</v>
      </c>
      <c r="O44" s="7" t="s">
        <v>102</v>
      </c>
      <c r="P44" s="7" t="s">
        <v>82</v>
      </c>
      <c r="Q44" s="7"/>
      <c r="R44" s="14" t="s">
        <v>405</v>
      </c>
      <c r="S44" s="16" t="s">
        <v>19</v>
      </c>
      <c r="T44" s="7"/>
      <c r="U44" s="14" t="s">
        <v>19</v>
      </c>
      <c r="V44" s="14" t="s">
        <v>405</v>
      </c>
      <c r="W44" s="16" t="s">
        <v>120</v>
      </c>
      <c r="X44" s="16" t="s">
        <v>19</v>
      </c>
      <c r="Y44" s="14" t="s">
        <v>19</v>
      </c>
      <c r="Z44" s="16" t="s">
        <v>19</v>
      </c>
      <c r="AA44" s="17" t="s">
        <v>19</v>
      </c>
      <c r="AB44" t="s">
        <v>19</v>
      </c>
      <c r="AC44" t="s">
        <v>406</v>
      </c>
      <c r="AD44" t="s">
        <v>6</v>
      </c>
      <c r="AE44" t="s">
        <v>407</v>
      </c>
      <c r="AF44" t="s">
        <v>87</v>
      </c>
      <c r="AG44" t="s">
        <v>74</v>
      </c>
      <c r="AH44" t="s">
        <v>19</v>
      </c>
    </row>
    <row r="45" ht="14.25" customHeight="1" spans="1:34">
      <c r="A45" s="6" t="s">
        <v>408</v>
      </c>
      <c r="B45" s="6"/>
      <c r="C45" s="6" t="s">
        <v>73</v>
      </c>
      <c r="D45" s="6" t="s">
        <v>74</v>
      </c>
      <c r="E45" s="6" t="s">
        <v>75</v>
      </c>
      <c r="F45" s="6" t="s">
        <v>74</v>
      </c>
      <c r="G45" s="6" t="s">
        <v>248</v>
      </c>
      <c r="H45" s="7" t="s">
        <v>249</v>
      </c>
      <c r="I45" s="7" t="s">
        <v>78</v>
      </c>
      <c r="J45" s="7" t="s">
        <v>2</v>
      </c>
      <c r="K45" s="7" t="s">
        <v>409</v>
      </c>
      <c r="L45" s="7">
        <v>1</v>
      </c>
      <c r="M45" s="7">
        <v>1</v>
      </c>
      <c r="N45" s="7" t="s">
        <v>82</v>
      </c>
      <c r="O45" s="7" t="s">
        <v>82</v>
      </c>
      <c r="P45" s="7" t="s">
        <v>375</v>
      </c>
      <c r="Q45" s="7"/>
      <c r="R45" s="14" t="s">
        <v>410</v>
      </c>
      <c r="S45" s="16" t="s">
        <v>19</v>
      </c>
      <c r="T45" s="7"/>
      <c r="U45" s="14" t="s">
        <v>19</v>
      </c>
      <c r="V45" s="14" t="s">
        <v>410</v>
      </c>
      <c r="W45" s="16" t="s">
        <v>210</v>
      </c>
      <c r="X45" s="16" t="s">
        <v>19</v>
      </c>
      <c r="Y45" s="14" t="s">
        <v>19</v>
      </c>
      <c r="Z45" s="16" t="s">
        <v>19</v>
      </c>
      <c r="AA45" s="17" t="s">
        <v>19</v>
      </c>
      <c r="AB45" t="s">
        <v>19</v>
      </c>
      <c r="AC45" t="s">
        <v>411</v>
      </c>
      <c r="AD45" t="s">
        <v>6</v>
      </c>
      <c r="AE45" t="s">
        <v>251</v>
      </c>
      <c r="AF45" t="s">
        <v>87</v>
      </c>
      <c r="AG45" t="s">
        <v>74</v>
      </c>
      <c r="AH45" t="s">
        <v>19</v>
      </c>
    </row>
    <row r="46" ht="14.25" customHeight="1" spans="1:34">
      <c r="A46" s="6" t="s">
        <v>412</v>
      </c>
      <c r="B46" s="6"/>
      <c r="C46" s="6" t="s">
        <v>73</v>
      </c>
      <c r="D46" s="6" t="s">
        <v>74</v>
      </c>
      <c r="E46" s="6" t="s">
        <v>75</v>
      </c>
      <c r="F46" s="6" t="s">
        <v>74</v>
      </c>
      <c r="G46" s="6" t="s">
        <v>413</v>
      </c>
      <c r="H46" s="7" t="s">
        <v>414</v>
      </c>
      <c r="I46" s="7" t="s">
        <v>78</v>
      </c>
      <c r="J46" s="7" t="s">
        <v>2</v>
      </c>
      <c r="K46" s="7" t="s">
        <v>415</v>
      </c>
      <c r="L46" s="7">
        <v>1</v>
      </c>
      <c r="M46" s="7">
        <v>1</v>
      </c>
      <c r="N46" s="7" t="s">
        <v>82</v>
      </c>
      <c r="O46" s="7" t="s">
        <v>82</v>
      </c>
      <c r="P46" s="7" t="s">
        <v>375</v>
      </c>
      <c r="Q46" s="7"/>
      <c r="R46" s="14" t="s">
        <v>416</v>
      </c>
      <c r="S46" s="16" t="s">
        <v>19</v>
      </c>
      <c r="T46" s="7"/>
      <c r="U46" s="14" t="s">
        <v>19</v>
      </c>
      <c r="V46" s="14" t="s">
        <v>416</v>
      </c>
      <c r="W46" s="16" t="s">
        <v>417</v>
      </c>
      <c r="X46" s="16" t="s">
        <v>19</v>
      </c>
      <c r="Y46" s="14" t="s">
        <v>19</v>
      </c>
      <c r="Z46" s="16" t="s">
        <v>19</v>
      </c>
      <c r="AA46" s="17" t="s">
        <v>19</v>
      </c>
      <c r="AB46" t="s">
        <v>19</v>
      </c>
      <c r="AC46" t="s">
        <v>418</v>
      </c>
      <c r="AD46" t="s">
        <v>6</v>
      </c>
      <c r="AE46" t="s">
        <v>419</v>
      </c>
      <c r="AF46" t="s">
        <v>87</v>
      </c>
      <c r="AG46" t="s">
        <v>74</v>
      </c>
      <c r="AH46" t="s">
        <v>19</v>
      </c>
    </row>
    <row r="47" ht="14.25" customHeight="1" spans="1:34">
      <c r="A47" s="6" t="s">
        <v>420</v>
      </c>
      <c r="B47" s="6"/>
      <c r="C47" s="6" t="s">
        <v>73</v>
      </c>
      <c r="D47" s="6" t="s">
        <v>74</v>
      </c>
      <c r="E47" s="6" t="s">
        <v>75</v>
      </c>
      <c r="F47" s="6" t="s">
        <v>74</v>
      </c>
      <c r="G47" s="6" t="s">
        <v>421</v>
      </c>
      <c r="H47" s="7" t="s">
        <v>422</v>
      </c>
      <c r="I47" s="7" t="s">
        <v>78</v>
      </c>
      <c r="J47" s="7" t="s">
        <v>2</v>
      </c>
      <c r="K47" s="7" t="s">
        <v>423</v>
      </c>
      <c r="L47" s="7">
        <v>2</v>
      </c>
      <c r="M47" s="7">
        <v>1</v>
      </c>
      <c r="N47" s="7" t="s">
        <v>82</v>
      </c>
      <c r="O47" s="7" t="s">
        <v>82</v>
      </c>
      <c r="P47" s="7" t="s">
        <v>375</v>
      </c>
      <c r="Q47" s="7"/>
      <c r="R47" s="14" t="s">
        <v>424</v>
      </c>
      <c r="S47" s="16" t="s">
        <v>19</v>
      </c>
      <c r="T47" s="7"/>
      <c r="U47" s="14" t="s">
        <v>19</v>
      </c>
      <c r="V47" s="14" t="s">
        <v>424</v>
      </c>
      <c r="W47" s="16" t="s">
        <v>425</v>
      </c>
      <c r="X47" s="16" t="s">
        <v>19</v>
      </c>
      <c r="Y47" s="14" t="s">
        <v>19</v>
      </c>
      <c r="Z47" s="16" t="s">
        <v>19</v>
      </c>
      <c r="AA47" s="17" t="s">
        <v>19</v>
      </c>
      <c r="AB47" t="s">
        <v>19</v>
      </c>
      <c r="AC47" t="s">
        <v>426</v>
      </c>
      <c r="AD47" t="s">
        <v>6</v>
      </c>
      <c r="AE47" t="s">
        <v>130</v>
      </c>
      <c r="AF47" t="s">
        <v>87</v>
      </c>
      <c r="AG47" t="s">
        <v>74</v>
      </c>
      <c r="AH47" t="s">
        <v>19</v>
      </c>
    </row>
    <row r="48" ht="14.25" customHeight="1" spans="1:34">
      <c r="A48" s="6" t="s">
        <v>427</v>
      </c>
      <c r="B48" s="6"/>
      <c r="C48" s="6" t="s">
        <v>73</v>
      </c>
      <c r="D48" s="6" t="s">
        <v>74</v>
      </c>
      <c r="E48" s="6" t="s">
        <v>75</v>
      </c>
      <c r="F48" s="6" t="s">
        <v>74</v>
      </c>
      <c r="G48" s="6" t="s">
        <v>428</v>
      </c>
      <c r="H48" s="7" t="s">
        <v>429</v>
      </c>
      <c r="I48" s="7" t="s">
        <v>78</v>
      </c>
      <c r="J48" s="7" t="s">
        <v>2</v>
      </c>
      <c r="K48" s="7" t="s">
        <v>430</v>
      </c>
      <c r="L48" s="7">
        <v>1</v>
      </c>
      <c r="M48" s="7">
        <v>1</v>
      </c>
      <c r="N48" s="7" t="s">
        <v>82</v>
      </c>
      <c r="O48" s="7" t="s">
        <v>82</v>
      </c>
      <c r="P48" s="7" t="s">
        <v>375</v>
      </c>
      <c r="Q48" s="7"/>
      <c r="R48" s="14" t="s">
        <v>431</v>
      </c>
      <c r="S48" s="16" t="s">
        <v>19</v>
      </c>
      <c r="T48" s="7"/>
      <c r="U48" s="14" t="s">
        <v>19</v>
      </c>
      <c r="V48" s="14" t="s">
        <v>431</v>
      </c>
      <c r="W48" s="16" t="s">
        <v>432</v>
      </c>
      <c r="X48" s="16" t="s">
        <v>19</v>
      </c>
      <c r="Y48" s="14" t="s">
        <v>19</v>
      </c>
      <c r="Z48" s="16" t="s">
        <v>19</v>
      </c>
      <c r="AA48" s="17" t="s">
        <v>19</v>
      </c>
      <c r="AB48" t="s">
        <v>19</v>
      </c>
      <c r="AC48" t="s">
        <v>433</v>
      </c>
      <c r="AD48" t="s">
        <v>6</v>
      </c>
      <c r="AE48" t="s">
        <v>434</v>
      </c>
      <c r="AF48" t="s">
        <v>87</v>
      </c>
      <c r="AG48" t="s">
        <v>74</v>
      </c>
      <c r="AH48" t="s">
        <v>19</v>
      </c>
    </row>
    <row r="49" ht="14.25" customHeight="1" spans="1:34">
      <c r="A49" s="6" t="s">
        <v>435</v>
      </c>
      <c r="B49" s="6"/>
      <c r="C49" s="6" t="s">
        <v>73</v>
      </c>
      <c r="D49" s="6" t="s">
        <v>74</v>
      </c>
      <c r="E49" s="6" t="s">
        <v>75</v>
      </c>
      <c r="F49" s="6" t="s">
        <v>74</v>
      </c>
      <c r="G49" s="6" t="s">
        <v>436</v>
      </c>
      <c r="H49" s="7" t="s">
        <v>437</v>
      </c>
      <c r="I49" s="7" t="s">
        <v>78</v>
      </c>
      <c r="J49" s="7" t="s">
        <v>2</v>
      </c>
      <c r="K49" s="7" t="s">
        <v>438</v>
      </c>
      <c r="L49" s="7">
        <v>1</v>
      </c>
      <c r="M49" s="7">
        <v>1</v>
      </c>
      <c r="N49" s="7" t="s">
        <v>82</v>
      </c>
      <c r="O49" s="7" t="s">
        <v>82</v>
      </c>
      <c r="P49" s="7" t="s">
        <v>375</v>
      </c>
      <c r="Q49" s="7"/>
      <c r="R49" s="14" t="s">
        <v>323</v>
      </c>
      <c r="S49" s="16" t="s">
        <v>19</v>
      </c>
      <c r="T49" s="7"/>
      <c r="U49" s="14" t="s">
        <v>19</v>
      </c>
      <c r="V49" s="14" t="s">
        <v>323</v>
      </c>
      <c r="W49" s="16" t="s">
        <v>308</v>
      </c>
      <c r="X49" s="16" t="s">
        <v>19</v>
      </c>
      <c r="Y49" s="14" t="s">
        <v>19</v>
      </c>
      <c r="Z49" s="16" t="s">
        <v>19</v>
      </c>
      <c r="AA49" s="17" t="s">
        <v>19</v>
      </c>
      <c r="AB49" t="s">
        <v>19</v>
      </c>
      <c r="AC49" t="s">
        <v>439</v>
      </c>
      <c r="AD49" t="s">
        <v>6</v>
      </c>
      <c r="AE49" t="s">
        <v>440</v>
      </c>
      <c r="AF49" t="s">
        <v>87</v>
      </c>
      <c r="AG49" t="s">
        <v>74</v>
      </c>
      <c r="AH49" t="s">
        <v>19</v>
      </c>
    </row>
    <row r="50" customHeight="1" spans="1:32">
      <c r="A50" s="13" t="s">
        <v>441</v>
      </c>
      <c r="B50" s="13"/>
      <c r="C50" s="13" t="s">
        <v>442</v>
      </c>
      <c r="D50" s="13"/>
      <c r="E50" s="13"/>
      <c r="F50" s="13"/>
      <c r="G50" s="13" t="s">
        <v>442</v>
      </c>
      <c r="H50" s="13" t="s">
        <v>442</v>
      </c>
      <c r="I50" s="13" t="s">
        <v>442</v>
      </c>
      <c r="J50" s="13" t="s">
        <v>442</v>
      </c>
      <c r="K50" s="13" t="s">
        <v>442</v>
      </c>
      <c r="L50" s="13" t="s">
        <v>442</v>
      </c>
      <c r="M50" s="13" t="s">
        <v>442</v>
      </c>
      <c r="N50" s="13" t="s">
        <v>442</v>
      </c>
      <c r="O50" s="13" t="s">
        <v>442</v>
      </c>
      <c r="P50" s="13" t="s">
        <v>442</v>
      </c>
      <c r="Q50" s="13"/>
      <c r="R50" s="15" t="s">
        <v>20</v>
      </c>
      <c r="S50" s="15" t="s">
        <v>19</v>
      </c>
      <c r="T50" s="13" t="s">
        <v>442</v>
      </c>
      <c r="U50" s="15"/>
      <c r="V50" s="15" t="s">
        <v>20</v>
      </c>
      <c r="W50" s="15" t="s">
        <v>21</v>
      </c>
      <c r="X50" s="15"/>
      <c r="Y50" s="15"/>
      <c r="Z50" s="15"/>
      <c r="AA50" s="13"/>
      <c r="AB50" s="15"/>
      <c r="AC50" s="13"/>
      <c r="AD50" s="13" t="s">
        <v>442</v>
      </c>
      <c r="AE50" s="13"/>
      <c r="AF50" s="13"/>
    </row>
  </sheetData>
  <pageMargins left="0.75" right="0.75" top="1" bottom="1" header="0.5" footer="0.5"/>
  <pageSetup paperSize="9" fitToWidth="0" fitToHeight="0" pageOrder="overThenDown"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
  <sheetViews>
    <sheetView workbookViewId="0">
      <selection activeCell="M11" sqref="M11"/>
    </sheetView>
  </sheetViews>
  <sheetFormatPr defaultColWidth="9.14285714285714" defaultRowHeight="12.75"/>
  <cols>
    <col min="1" max="1" width="14.8571428571429" customWidth="1"/>
    <col min="2" max="2" width="15.1428571428571" customWidth="1"/>
    <col min="3" max="3" width="13.2857142857143" customWidth="1"/>
    <col min="4" max="6" width="12.8571428571429" customWidth="1"/>
    <col min="7" max="7" width="13.2857142857143" customWidth="1"/>
    <col min="8" max="8" width="14.5714285714286" customWidth="1"/>
    <col min="9" max="12" width="16.8571428571429" customWidth="1"/>
    <col min="13" max="14" width="15.1428571428571" customWidth="1"/>
  </cols>
  <sheetData>
    <row r="1" spans="1:14">
      <c r="A1" s="4" t="s">
        <v>443</v>
      </c>
      <c r="B1" s="4" t="s">
        <v>444</v>
      </c>
      <c r="C1" s="4" t="s">
        <v>50</v>
      </c>
      <c r="D1" s="4" t="s">
        <v>51</v>
      </c>
      <c r="E1" s="4" t="s">
        <v>46</v>
      </c>
      <c r="F1" s="4" t="s">
        <v>47</v>
      </c>
      <c r="G1" s="4" t="s">
        <v>445</v>
      </c>
      <c r="H1" s="4" t="s">
        <v>446</v>
      </c>
      <c r="I1" s="4" t="s">
        <v>13</v>
      </c>
      <c r="J1" s="4" t="s">
        <v>17</v>
      </c>
      <c r="K1" s="4" t="s">
        <v>18</v>
      </c>
      <c r="L1" s="4" t="s">
        <v>447</v>
      </c>
      <c r="M1" s="4" t="s">
        <v>448</v>
      </c>
      <c r="N1" s="4" t="s">
        <v>449</v>
      </c>
    </row>
    <row r="2" ht="14.25" customHeight="1" spans="1:256">
      <c r="A2" s="6" t="s">
        <v>450</v>
      </c>
      <c r="B2" s="7" t="s">
        <v>451</v>
      </c>
      <c r="C2" s="7" t="s">
        <v>78</v>
      </c>
      <c r="D2" s="7" t="s">
        <v>2</v>
      </c>
      <c r="E2" s="7" t="s">
        <v>75</v>
      </c>
      <c r="F2" s="7" t="s">
        <v>74</v>
      </c>
      <c r="G2" s="7" t="s">
        <v>375</v>
      </c>
      <c r="H2" s="7" t="s">
        <v>452</v>
      </c>
      <c r="I2" s="14" t="s">
        <v>453</v>
      </c>
      <c r="J2" s="14" t="s">
        <v>19</v>
      </c>
      <c r="K2" s="14" t="s">
        <v>453</v>
      </c>
      <c r="L2" s="7" t="s">
        <v>454</v>
      </c>
      <c r="M2" s="7" t="s">
        <v>455</v>
      </c>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row>
    <row r="3" ht="14.25" customHeight="1" spans="1:256">
      <c r="A3" s="6" t="s">
        <v>456</v>
      </c>
      <c r="B3" s="7" t="s">
        <v>457</v>
      </c>
      <c r="C3" s="7" t="s">
        <v>78</v>
      </c>
      <c r="D3" s="7" t="s">
        <v>2</v>
      </c>
      <c r="E3" s="7" t="s">
        <v>75</v>
      </c>
      <c r="F3" s="7" t="s">
        <v>74</v>
      </c>
      <c r="G3" s="7" t="s">
        <v>375</v>
      </c>
      <c r="H3" s="7" t="s">
        <v>452</v>
      </c>
      <c r="I3" s="14" t="s">
        <v>458</v>
      </c>
      <c r="J3" s="14" t="s">
        <v>19</v>
      </c>
      <c r="K3" s="14" t="s">
        <v>458</v>
      </c>
      <c r="L3" s="7" t="s">
        <v>454</v>
      </c>
      <c r="M3" s="7" t="s">
        <v>459</v>
      </c>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row>
    <row r="4" ht="14.25" customHeight="1" spans="1:256">
      <c r="A4" s="6" t="s">
        <v>460</v>
      </c>
      <c r="B4" s="7" t="s">
        <v>461</v>
      </c>
      <c r="C4" s="7" t="s">
        <v>78</v>
      </c>
      <c r="D4" s="7" t="s">
        <v>2</v>
      </c>
      <c r="E4" s="7" t="s">
        <v>75</v>
      </c>
      <c r="F4" s="7" t="s">
        <v>74</v>
      </c>
      <c r="G4" s="7" t="s">
        <v>375</v>
      </c>
      <c r="H4" s="7" t="s">
        <v>452</v>
      </c>
      <c r="I4" s="14" t="s">
        <v>462</v>
      </c>
      <c r="J4" s="14" t="s">
        <v>19</v>
      </c>
      <c r="K4" s="14" t="s">
        <v>462</v>
      </c>
      <c r="L4" s="7" t="s">
        <v>454</v>
      </c>
      <c r="M4" s="7" t="s">
        <v>463</v>
      </c>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ht="14.25" customHeight="1" spans="1:256">
      <c r="A5" s="6" t="s">
        <v>464</v>
      </c>
      <c r="B5" s="7" t="s">
        <v>465</v>
      </c>
      <c r="C5" s="7" t="s">
        <v>78</v>
      </c>
      <c r="D5" s="7" t="s">
        <v>2</v>
      </c>
      <c r="E5" s="7" t="s">
        <v>75</v>
      </c>
      <c r="F5" s="7" t="s">
        <v>74</v>
      </c>
      <c r="G5" s="7" t="s">
        <v>375</v>
      </c>
      <c r="H5" s="7" t="s">
        <v>452</v>
      </c>
      <c r="I5" s="14" t="s">
        <v>453</v>
      </c>
      <c r="J5" s="14" t="s">
        <v>19</v>
      </c>
      <c r="K5" s="14" t="s">
        <v>453</v>
      </c>
      <c r="L5" s="7" t="s">
        <v>454</v>
      </c>
      <c r="M5" s="7" t="s">
        <v>466</v>
      </c>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ht="14.25" customHeight="1" spans="1:256">
      <c r="A6" s="6" t="s">
        <v>467</v>
      </c>
      <c r="B6" s="7" t="s">
        <v>468</v>
      </c>
      <c r="C6" s="7" t="s">
        <v>78</v>
      </c>
      <c r="D6" s="7" t="s">
        <v>2</v>
      </c>
      <c r="E6" s="7" t="s">
        <v>75</v>
      </c>
      <c r="F6" s="7" t="s">
        <v>74</v>
      </c>
      <c r="G6" s="7" t="s">
        <v>375</v>
      </c>
      <c r="H6" s="7" t="s">
        <v>452</v>
      </c>
      <c r="I6" s="14" t="s">
        <v>453</v>
      </c>
      <c r="J6" s="14" t="s">
        <v>19</v>
      </c>
      <c r="K6" s="14" t="s">
        <v>453</v>
      </c>
      <c r="L6" s="7" t="s">
        <v>454</v>
      </c>
      <c r="M6" s="7" t="s">
        <v>469</v>
      </c>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c r="IU6" s="7"/>
      <c r="IV6" s="7"/>
    </row>
    <row r="7" ht="14.25" customHeight="1" spans="1:256">
      <c r="A7" s="6" t="s">
        <v>470</v>
      </c>
      <c r="B7" s="7" t="s">
        <v>471</v>
      </c>
      <c r="C7" s="7" t="s">
        <v>78</v>
      </c>
      <c r="D7" s="7" t="s">
        <v>2</v>
      </c>
      <c r="E7" s="7" t="s">
        <v>75</v>
      </c>
      <c r="F7" s="7" t="s">
        <v>74</v>
      </c>
      <c r="G7" s="7" t="s">
        <v>375</v>
      </c>
      <c r="H7" s="7" t="s">
        <v>452</v>
      </c>
      <c r="I7" s="14" t="s">
        <v>472</v>
      </c>
      <c r="J7" s="14" t="s">
        <v>19</v>
      </c>
      <c r="K7" s="14" t="s">
        <v>472</v>
      </c>
      <c r="L7" s="7" t="s">
        <v>454</v>
      </c>
      <c r="M7" s="7" t="s">
        <v>473</v>
      </c>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c r="IQ7" s="7"/>
      <c r="IR7" s="7"/>
      <c r="IS7" s="7"/>
      <c r="IT7" s="7"/>
      <c r="IU7" s="7"/>
      <c r="IV7" s="7"/>
    </row>
    <row r="8" ht="14.25" customHeight="1" spans="1:256">
      <c r="A8" s="6" t="s">
        <v>474</v>
      </c>
      <c r="B8" s="7" t="s">
        <v>475</v>
      </c>
      <c r="C8" s="7" t="s">
        <v>78</v>
      </c>
      <c r="D8" s="7" t="s">
        <v>2</v>
      </c>
      <c r="E8" s="7" t="s">
        <v>75</v>
      </c>
      <c r="F8" s="7" t="s">
        <v>74</v>
      </c>
      <c r="G8" s="7" t="s">
        <v>375</v>
      </c>
      <c r="H8" s="7" t="s">
        <v>452</v>
      </c>
      <c r="I8" s="14" t="s">
        <v>476</v>
      </c>
      <c r="J8" s="14" t="s">
        <v>19</v>
      </c>
      <c r="K8" s="14" t="s">
        <v>476</v>
      </c>
      <c r="L8" s="7" t="s">
        <v>454</v>
      </c>
      <c r="M8" s="7" t="s">
        <v>477</v>
      </c>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c r="IT8" s="7"/>
      <c r="IU8" s="7"/>
      <c r="IV8" s="7"/>
    </row>
    <row r="9" ht="14.25" customHeight="1" spans="1:256">
      <c r="A9" s="6" t="s">
        <v>478</v>
      </c>
      <c r="B9" s="7" t="s">
        <v>479</v>
      </c>
      <c r="C9" s="7" t="s">
        <v>78</v>
      </c>
      <c r="D9" s="7" t="s">
        <v>2</v>
      </c>
      <c r="E9" s="7" t="s">
        <v>75</v>
      </c>
      <c r="F9" s="7" t="s">
        <v>74</v>
      </c>
      <c r="G9" s="7" t="s">
        <v>375</v>
      </c>
      <c r="H9" s="7" t="s">
        <v>452</v>
      </c>
      <c r="I9" s="14" t="s">
        <v>480</v>
      </c>
      <c r="J9" s="14" t="s">
        <v>19</v>
      </c>
      <c r="K9" s="14" t="s">
        <v>480</v>
      </c>
      <c r="L9" s="7" t="s">
        <v>454</v>
      </c>
      <c r="M9" s="7" t="s">
        <v>481</v>
      </c>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c r="IP9" s="7"/>
      <c r="IQ9" s="7"/>
      <c r="IR9" s="7"/>
      <c r="IS9" s="7"/>
      <c r="IT9" s="7"/>
      <c r="IU9" s="7"/>
      <c r="IV9" s="7"/>
    </row>
    <row r="10" ht="14.25" customHeight="1" spans="1:256">
      <c r="A10" s="6" t="s">
        <v>482</v>
      </c>
      <c r="B10" s="7" t="s">
        <v>483</v>
      </c>
      <c r="C10" s="7" t="s">
        <v>78</v>
      </c>
      <c r="D10" s="7" t="s">
        <v>2</v>
      </c>
      <c r="E10" s="7" t="s">
        <v>75</v>
      </c>
      <c r="F10" s="7" t="s">
        <v>74</v>
      </c>
      <c r="G10" s="7" t="s">
        <v>375</v>
      </c>
      <c r="H10" s="7" t="s">
        <v>452</v>
      </c>
      <c r="I10" s="14" t="s">
        <v>484</v>
      </c>
      <c r="J10" s="14" t="s">
        <v>19</v>
      </c>
      <c r="K10" s="14" t="s">
        <v>484</v>
      </c>
      <c r="L10" s="7" t="s">
        <v>454</v>
      </c>
      <c r="M10" s="7" t="s">
        <v>485</v>
      </c>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7"/>
      <c r="IV10" s="7"/>
    </row>
    <row r="11" ht="14.25" customHeight="1" spans="1:256">
      <c r="A11" s="6" t="s">
        <v>486</v>
      </c>
      <c r="B11" s="7" t="s">
        <v>487</v>
      </c>
      <c r="C11" s="7" t="s">
        <v>78</v>
      </c>
      <c r="D11" s="7" t="s">
        <v>2</v>
      </c>
      <c r="E11" s="7" t="s">
        <v>75</v>
      </c>
      <c r="F11" s="7" t="s">
        <v>74</v>
      </c>
      <c r="G11" s="7" t="s">
        <v>375</v>
      </c>
      <c r="H11" s="7" t="s">
        <v>452</v>
      </c>
      <c r="I11" s="14" t="s">
        <v>488</v>
      </c>
      <c r="J11" s="14" t="s">
        <v>19</v>
      </c>
      <c r="K11" s="14" t="s">
        <v>488</v>
      </c>
      <c r="L11" s="7" t="s">
        <v>454</v>
      </c>
      <c r="M11" s="7" t="s">
        <v>489</v>
      </c>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row>
    <row r="12" customHeight="1" spans="1:14">
      <c r="A12" s="13" t="s">
        <v>441</v>
      </c>
      <c r="B12" s="13" t="s">
        <v>442</v>
      </c>
      <c r="C12" s="13" t="s">
        <v>442</v>
      </c>
      <c r="D12" s="13" t="s">
        <v>442</v>
      </c>
      <c r="E12" s="13"/>
      <c r="F12" s="13"/>
      <c r="G12" s="13" t="s">
        <v>442</v>
      </c>
      <c r="H12" s="13" t="s">
        <v>442</v>
      </c>
      <c r="I12" s="15" t="s">
        <v>22</v>
      </c>
      <c r="J12" s="15"/>
      <c r="K12" s="15"/>
      <c r="L12" s="13"/>
      <c r="M12" s="13" t="s">
        <v>442</v>
      </c>
      <c r="N12" t="s">
        <v>442</v>
      </c>
    </row>
  </sheetData>
  <pageMargins left="0.75" right="0.75" top="1" bottom="1" header="0.5" footer="0.5"/>
  <pageSetup paperSize="9" fitToWidth="0" fitToHeight="0" pageOrder="overThenDown"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
  <sheetViews>
    <sheetView workbookViewId="0">
      <selection activeCell="A2" sqref="$A2:$XFD10"/>
    </sheetView>
  </sheetViews>
  <sheetFormatPr defaultColWidth="9.14285714285714" defaultRowHeight="12.75" outlineLevelCol="6"/>
  <cols>
    <col min="2" max="2" width="11.7142857142857" customWidth="1"/>
  </cols>
  <sheetData>
    <row r="1" spans="1:7">
      <c r="A1" s="4" t="s">
        <v>43</v>
      </c>
      <c r="B1" s="4" t="s">
        <v>44</v>
      </c>
      <c r="C1" s="4" t="s">
        <v>55</v>
      </c>
      <c r="D1" s="4" t="s">
        <v>56</v>
      </c>
      <c r="E1" s="4" t="s">
        <v>57</v>
      </c>
      <c r="F1" s="4" t="s">
        <v>490</v>
      </c>
      <c r="G1" s="4" t="s">
        <v>65</v>
      </c>
    </row>
  </sheetData>
  <pageMargins left="0.75" right="0.75" top="1" bottom="1" header="0.510416666666667" footer="0.510416666666667"/>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L69"/>
  <sheetViews>
    <sheetView tabSelected="1" workbookViewId="0">
      <selection activeCell="A66" sqref="A66:C69"/>
    </sheetView>
  </sheetViews>
  <sheetFormatPr defaultColWidth="9.14285714285714" defaultRowHeight="12.75"/>
  <cols>
    <col min="1" max="1" width="14.7142857142857" customWidth="1"/>
    <col min="2" max="3" width="12.1428571428571" customWidth="1"/>
    <col min="4" max="4" width="13.2857142857143" style="3" customWidth="1"/>
  </cols>
  <sheetData>
    <row r="1" spans="1:8">
      <c r="A1" s="4" t="s">
        <v>43</v>
      </c>
      <c r="B1" s="4" t="s">
        <v>56</v>
      </c>
      <c r="C1" s="4" t="s">
        <v>57</v>
      </c>
      <c r="D1" s="4" t="s">
        <v>18</v>
      </c>
      <c r="H1" s="5" t="s">
        <v>491</v>
      </c>
    </row>
    <row r="2" ht="14.25" hidden="1" customHeight="1" spans="1:10">
      <c r="A2" s="6" t="s">
        <v>72</v>
      </c>
      <c r="B2" s="7" t="s">
        <v>81</v>
      </c>
      <c r="C2" s="7" t="s">
        <v>82</v>
      </c>
      <c r="D2" s="3">
        <v>586</v>
      </c>
      <c r="E2" t="str">
        <f>VLOOKUP(A2,HOP!A:L,12,0)</f>
        <v>586.00</v>
      </c>
      <c r="F2" t="str">
        <f>VLOOKUP(A2,HOP!A:C,3,0)</f>
        <v>2264953</v>
      </c>
      <c r="G2">
        <f>D2-E2</f>
        <v>0</v>
      </c>
      <c r="H2" t="str">
        <f>$H$1&amp;F2</f>
        <v>，2264953</v>
      </c>
      <c r="I2" t="str">
        <f>VLOOKUP(A2,HOP!A:T,20,0)</f>
        <v>直连</v>
      </c>
      <c r="J2" t="str">
        <f>VLOOKUP(A2,HOP!A:R,18,0)</f>
        <v>是</v>
      </c>
    </row>
    <row r="3" ht="14.25" hidden="1" customHeight="1" spans="1:10">
      <c r="A3" s="6" t="s">
        <v>88</v>
      </c>
      <c r="B3" s="7" t="s">
        <v>93</v>
      </c>
      <c r="C3" s="7" t="s">
        <v>82</v>
      </c>
      <c r="D3" s="3">
        <v>1095</v>
      </c>
      <c r="E3" t="str">
        <f>VLOOKUP(A3,HOP!A:L,12,0)</f>
        <v>1095.00</v>
      </c>
      <c r="F3" t="str">
        <f>VLOOKUP(A3,HOP!A:C,3,0)</f>
        <v>2270380</v>
      </c>
      <c r="G3">
        <f t="shared" ref="G3:G34" si="0">D3-E3</f>
        <v>0</v>
      </c>
      <c r="H3" t="str">
        <f t="shared" ref="H3:H34" si="1">$H$1&amp;F3</f>
        <v>，2270380</v>
      </c>
      <c r="I3" t="str">
        <f>VLOOKUP(A3,HOP!A:T,20,0)</f>
        <v>直连</v>
      </c>
      <c r="J3" t="str">
        <f>VLOOKUP(A3,HOP!A:R,18,0)</f>
        <v>是</v>
      </c>
    </row>
    <row r="4" ht="14.25" hidden="1" customHeight="1" spans="1:10">
      <c r="A4" s="6" t="s">
        <v>98</v>
      </c>
      <c r="B4" s="7" t="s">
        <v>102</v>
      </c>
      <c r="C4" s="7" t="s">
        <v>82</v>
      </c>
      <c r="D4" s="3">
        <v>158</v>
      </c>
      <c r="E4" t="str">
        <f>VLOOKUP(A4,HOP!A:L,12,0)</f>
        <v>158.00</v>
      </c>
      <c r="F4" t="str">
        <f>VLOOKUP(A4,HOP!A:C,3,0)</f>
        <v>2273724</v>
      </c>
      <c r="G4">
        <f t="shared" si="0"/>
        <v>0</v>
      </c>
      <c r="H4" t="str">
        <f t="shared" si="1"/>
        <v>，2273724</v>
      </c>
      <c r="I4" t="str">
        <f>VLOOKUP(A4,HOP!A:T,20,0)</f>
        <v>直连</v>
      </c>
      <c r="J4" t="str">
        <f>VLOOKUP(A4,HOP!A:R,18,0)</f>
        <v>是</v>
      </c>
    </row>
    <row r="5" ht="14.25" hidden="1" customHeight="1" spans="1:10">
      <c r="A5" s="6" t="s">
        <v>107</v>
      </c>
      <c r="B5" s="7" t="s">
        <v>81</v>
      </c>
      <c r="C5" s="7" t="s">
        <v>102</v>
      </c>
      <c r="D5" s="3">
        <v>190</v>
      </c>
      <c r="E5" t="str">
        <f>VLOOKUP(A5,HOP!A:L,12,0)</f>
        <v>190.00</v>
      </c>
      <c r="F5" t="str">
        <f>VLOOKUP(A5,HOP!A:C,3,0)</f>
        <v>2273334</v>
      </c>
      <c r="G5">
        <f t="shared" si="0"/>
        <v>0</v>
      </c>
      <c r="H5" t="str">
        <f t="shared" si="1"/>
        <v>，2273334</v>
      </c>
      <c r="I5" t="str">
        <f>VLOOKUP(A5,HOP!A:T,20,0)</f>
        <v>直连</v>
      </c>
      <c r="J5" t="str">
        <f>VLOOKUP(A5,HOP!A:R,18,0)</f>
        <v>是</v>
      </c>
    </row>
    <row r="6" ht="14.25" hidden="1" customHeight="1" spans="1:10">
      <c r="A6" s="6" t="s">
        <v>115</v>
      </c>
      <c r="B6" s="7" t="s">
        <v>102</v>
      </c>
      <c r="C6" s="7" t="s">
        <v>82</v>
      </c>
      <c r="D6" s="3">
        <v>161</v>
      </c>
      <c r="E6" t="str">
        <f>VLOOKUP(A6,HOP!A:L,12,0)</f>
        <v>161.00</v>
      </c>
      <c r="F6" t="str">
        <f>VLOOKUP(A6,HOP!A:C,3,0)</f>
        <v>2273504</v>
      </c>
      <c r="G6">
        <f t="shared" si="0"/>
        <v>0</v>
      </c>
      <c r="H6" t="str">
        <f t="shared" si="1"/>
        <v>，2273504</v>
      </c>
      <c r="I6" t="str">
        <f>VLOOKUP(A6,HOP!A:T,20,0)</f>
        <v>直连</v>
      </c>
      <c r="J6" t="str">
        <f>VLOOKUP(A6,HOP!A:R,18,0)</f>
        <v>是</v>
      </c>
    </row>
    <row r="7" ht="14.25" hidden="1" customHeight="1" spans="1:10">
      <c r="A7" s="6" t="s">
        <v>123</v>
      </c>
      <c r="B7" s="7" t="s">
        <v>102</v>
      </c>
      <c r="C7" s="7" t="s">
        <v>82</v>
      </c>
      <c r="D7" s="3">
        <v>129</v>
      </c>
      <c r="E7" t="str">
        <f>VLOOKUP(A7,HOP!A:L,12,0)</f>
        <v>129.00</v>
      </c>
      <c r="F7" t="str">
        <f>VLOOKUP(A7,HOP!A:C,3,0)</f>
        <v>2273784</v>
      </c>
      <c r="G7">
        <f t="shared" si="0"/>
        <v>0</v>
      </c>
      <c r="H7" t="str">
        <f t="shared" si="1"/>
        <v>，2273784</v>
      </c>
      <c r="I7" t="str">
        <f>VLOOKUP(A7,HOP!A:T,20,0)</f>
        <v>直连</v>
      </c>
      <c r="J7" t="str">
        <f>VLOOKUP(A7,HOP!A:R,18,0)</f>
        <v>是</v>
      </c>
    </row>
    <row r="8" ht="14.25" hidden="1" customHeight="1" spans="1:10">
      <c r="A8" s="6" t="s">
        <v>131</v>
      </c>
      <c r="B8" s="7" t="s">
        <v>136</v>
      </c>
      <c r="C8" s="7" t="s">
        <v>82</v>
      </c>
      <c r="D8" s="3">
        <v>1680</v>
      </c>
      <c r="E8" t="str">
        <f>VLOOKUP(A8,HOP!A:L,12,0)</f>
        <v>1680.00</v>
      </c>
      <c r="F8" t="str">
        <f>VLOOKUP(A8,HOP!A:C,3,0)</f>
        <v>2263144</v>
      </c>
      <c r="G8">
        <f t="shared" si="0"/>
        <v>0</v>
      </c>
      <c r="H8" t="str">
        <f t="shared" si="1"/>
        <v>，2263144</v>
      </c>
      <c r="I8" t="str">
        <f>VLOOKUP(A8,HOP!A:T,20,0)</f>
        <v>直连</v>
      </c>
      <c r="J8" t="str">
        <f>VLOOKUP(A8,HOP!A:R,18,0)</f>
        <v>是</v>
      </c>
    </row>
    <row r="9" ht="14.25" hidden="1" customHeight="1" spans="1:10">
      <c r="A9" s="6" t="s">
        <v>141</v>
      </c>
      <c r="B9" s="7" t="s">
        <v>93</v>
      </c>
      <c r="C9" s="7" t="s">
        <v>102</v>
      </c>
      <c r="D9" s="3">
        <v>471</v>
      </c>
      <c r="E9" t="str">
        <f>VLOOKUP(A9,HOP!A:L,12,0)</f>
        <v>471.00</v>
      </c>
      <c r="F9" t="str">
        <f>VLOOKUP(A9,HOP!A:C,3,0)</f>
        <v>2260745</v>
      </c>
      <c r="G9">
        <f t="shared" si="0"/>
        <v>0</v>
      </c>
      <c r="H9" t="str">
        <f t="shared" si="1"/>
        <v>，2260745</v>
      </c>
      <c r="I9" t="str">
        <f>VLOOKUP(A9,HOP!A:T,20,0)</f>
        <v>直连</v>
      </c>
      <c r="J9" t="str">
        <f>VLOOKUP(A9,HOP!A:R,18,0)</f>
        <v>是</v>
      </c>
    </row>
    <row r="10" ht="14.25" hidden="1" customHeight="1" spans="1:10">
      <c r="A10" s="6" t="s">
        <v>150</v>
      </c>
      <c r="B10" s="7" t="s">
        <v>155</v>
      </c>
      <c r="C10" s="7" t="s">
        <v>136</v>
      </c>
      <c r="D10" s="3">
        <v>641</v>
      </c>
      <c r="E10" t="str">
        <f>VLOOKUP(A10,HOP!A:L,12,0)</f>
        <v>641.00</v>
      </c>
      <c r="F10" t="str">
        <f>VLOOKUP(A10,HOP!A:C,3,0)</f>
        <v>2257978</v>
      </c>
      <c r="G10">
        <f t="shared" si="0"/>
        <v>0</v>
      </c>
      <c r="H10" t="str">
        <f t="shared" si="1"/>
        <v>，2257978</v>
      </c>
      <c r="I10" t="str">
        <f>VLOOKUP(A10,HOP!A:T,20,0)</f>
        <v>直连</v>
      </c>
      <c r="J10" t="str">
        <f>VLOOKUP(A10,HOP!A:R,18,0)</f>
        <v>是</v>
      </c>
    </row>
    <row r="11" ht="14.25" hidden="1" customHeight="1" spans="1:10">
      <c r="A11" s="6" t="s">
        <v>160</v>
      </c>
      <c r="B11" s="7" t="s">
        <v>165</v>
      </c>
      <c r="C11" s="7" t="s">
        <v>136</v>
      </c>
      <c r="D11" s="3">
        <v>660</v>
      </c>
      <c r="E11" t="str">
        <f>VLOOKUP(A11,HOP!A:L,12,0)</f>
        <v>660.00</v>
      </c>
      <c r="F11" t="str">
        <f>VLOOKUP(A11,HOP!A:C,3,0)</f>
        <v>2250816</v>
      </c>
      <c r="G11">
        <f t="shared" si="0"/>
        <v>0</v>
      </c>
      <c r="H11" t="str">
        <f t="shared" si="1"/>
        <v>，2250816</v>
      </c>
      <c r="I11" t="str">
        <f>VLOOKUP(A11,HOP!A:T,20,0)</f>
        <v>直连</v>
      </c>
      <c r="J11" t="str">
        <f>VLOOKUP(A11,HOP!A:R,18,0)</f>
        <v>是</v>
      </c>
    </row>
    <row r="12" ht="14.25" hidden="1" customHeight="1" spans="1:10">
      <c r="A12" s="6" t="s">
        <v>170</v>
      </c>
      <c r="B12" s="7" t="s">
        <v>165</v>
      </c>
      <c r="C12" s="7" t="s">
        <v>81</v>
      </c>
      <c r="D12" s="3">
        <v>3678</v>
      </c>
      <c r="E12" t="str">
        <f>VLOOKUP(A12,HOP!A:L,12,0)</f>
        <v>3678.00</v>
      </c>
      <c r="F12" t="str">
        <f>VLOOKUP(A12,HOP!A:C,3,0)</f>
        <v>2258950</v>
      </c>
      <c r="G12">
        <f t="shared" si="0"/>
        <v>0</v>
      </c>
      <c r="H12" t="str">
        <f t="shared" si="1"/>
        <v>，2258950</v>
      </c>
      <c r="I12" t="str">
        <f>VLOOKUP(A12,HOP!A:T,20,0)</f>
        <v>直连</v>
      </c>
      <c r="J12" t="str">
        <f>VLOOKUP(A12,HOP!A:R,18,0)</f>
        <v>是</v>
      </c>
    </row>
    <row r="13" ht="14.25" hidden="1" customHeight="1" spans="1:10">
      <c r="A13" s="6" t="s">
        <v>179</v>
      </c>
      <c r="B13" s="7" t="s">
        <v>165</v>
      </c>
      <c r="C13" s="7" t="s">
        <v>136</v>
      </c>
      <c r="D13" s="3">
        <v>386</v>
      </c>
      <c r="E13" t="str">
        <f>VLOOKUP(A13,HOP!A:L,12,0)</f>
        <v>386.00</v>
      </c>
      <c r="F13" t="str">
        <f>VLOOKUP(A13,HOP!A:C,3,0)</f>
        <v>2262425</v>
      </c>
      <c r="G13">
        <f t="shared" si="0"/>
        <v>0</v>
      </c>
      <c r="H13" t="str">
        <f t="shared" si="1"/>
        <v>，2262425</v>
      </c>
      <c r="I13" t="str">
        <f>VLOOKUP(A13,HOP!A:T,20,0)</f>
        <v>直连</v>
      </c>
      <c r="J13" t="str">
        <f>VLOOKUP(A13,HOP!A:R,18,0)</f>
        <v>是</v>
      </c>
    </row>
    <row r="14" ht="14.25" hidden="1" customHeight="1" spans="1:10">
      <c r="A14" s="6" t="s">
        <v>188</v>
      </c>
      <c r="B14" s="7" t="s">
        <v>165</v>
      </c>
      <c r="C14" s="7" t="s">
        <v>136</v>
      </c>
      <c r="D14" s="3">
        <v>2076</v>
      </c>
      <c r="E14" t="str">
        <f>VLOOKUP(A14,HOP!A:L,12,0)</f>
        <v>2076.00</v>
      </c>
      <c r="F14" t="str">
        <f>VLOOKUP(A14,HOP!A:C,3,0)</f>
        <v>2262110</v>
      </c>
      <c r="G14">
        <f t="shared" si="0"/>
        <v>0</v>
      </c>
      <c r="H14" t="str">
        <f t="shared" si="1"/>
        <v>，2262110</v>
      </c>
      <c r="I14" t="str">
        <f>VLOOKUP(A14,HOP!A:T,20,0)</f>
        <v>直连</v>
      </c>
      <c r="J14" t="str">
        <f>VLOOKUP(A14,HOP!A:R,18,0)</f>
        <v>是</v>
      </c>
    </row>
    <row r="15" ht="14.25" hidden="1" customHeight="1" spans="1:10">
      <c r="A15" s="6" t="s">
        <v>196</v>
      </c>
      <c r="B15" s="7" t="s">
        <v>136</v>
      </c>
      <c r="C15" s="7" t="s">
        <v>81</v>
      </c>
      <c r="D15" s="3">
        <v>520</v>
      </c>
      <c r="E15" t="str">
        <f>VLOOKUP(A15,HOP!A:L,12,0)</f>
        <v>520.00</v>
      </c>
      <c r="F15" t="str">
        <f>VLOOKUP(A15,HOP!A:C,3,0)</f>
        <v>2265661</v>
      </c>
      <c r="G15">
        <f t="shared" si="0"/>
        <v>0</v>
      </c>
      <c r="H15" t="str">
        <f t="shared" si="1"/>
        <v>，2265661</v>
      </c>
      <c r="I15" t="str">
        <f>VLOOKUP(A15,HOP!A:T,20,0)</f>
        <v>直连</v>
      </c>
      <c r="J15" t="str">
        <f>VLOOKUP(A15,HOP!A:R,18,0)</f>
        <v>是</v>
      </c>
    </row>
    <row r="16" ht="14.25" hidden="1" customHeight="1" spans="1:10">
      <c r="A16" s="6" t="s">
        <v>204</v>
      </c>
      <c r="B16" s="7" t="s">
        <v>165</v>
      </c>
      <c r="C16" s="7" t="s">
        <v>136</v>
      </c>
      <c r="D16" s="3">
        <v>176</v>
      </c>
      <c r="E16" t="str">
        <f>VLOOKUP(A16,HOP!A:L,12,0)</f>
        <v>176.00</v>
      </c>
      <c r="F16" t="str">
        <f>VLOOKUP(A16,HOP!A:C,3,0)</f>
        <v>2266783</v>
      </c>
      <c r="G16">
        <f t="shared" si="0"/>
        <v>0</v>
      </c>
      <c r="H16" t="str">
        <f t="shared" si="1"/>
        <v>，2266783</v>
      </c>
      <c r="I16" t="str">
        <f>VLOOKUP(A16,HOP!A:T,20,0)</f>
        <v>直连</v>
      </c>
      <c r="J16" t="str">
        <f>VLOOKUP(A16,HOP!A:R,18,0)</f>
        <v>是</v>
      </c>
    </row>
    <row r="17" ht="14.25" hidden="1" customHeight="1" spans="1:10">
      <c r="A17" s="6" t="s">
        <v>213</v>
      </c>
      <c r="B17" s="7" t="s">
        <v>136</v>
      </c>
      <c r="C17" s="7" t="s">
        <v>93</v>
      </c>
      <c r="D17" s="3">
        <v>332</v>
      </c>
      <c r="E17" t="str">
        <f>VLOOKUP(A17,HOP!A:L,12,0)</f>
        <v>332.00</v>
      </c>
      <c r="F17" t="str">
        <f>VLOOKUP(A17,HOP!A:C,3,0)</f>
        <v>2264896</v>
      </c>
      <c r="G17">
        <f t="shared" si="0"/>
        <v>0</v>
      </c>
      <c r="H17" t="str">
        <f t="shared" si="1"/>
        <v>，2264896</v>
      </c>
      <c r="I17" t="str">
        <f>VLOOKUP(A17,HOP!A:T,20,0)</f>
        <v>直连</v>
      </c>
      <c r="J17" t="str">
        <f>VLOOKUP(A17,HOP!A:R,18,0)</f>
        <v>是</v>
      </c>
    </row>
    <row r="18" ht="14.25" hidden="1" customHeight="1" spans="1:10">
      <c r="A18" s="6" t="s">
        <v>222</v>
      </c>
      <c r="B18" s="7" t="s">
        <v>93</v>
      </c>
      <c r="C18" s="7" t="s">
        <v>81</v>
      </c>
      <c r="D18" s="3">
        <v>1735</v>
      </c>
      <c r="E18" t="str">
        <f>VLOOKUP(A18,HOP!A:L,12,0)</f>
        <v>1735.00</v>
      </c>
      <c r="F18" t="str">
        <f>VLOOKUP(A18,HOP!A:C,3,0)</f>
        <v>2257631</v>
      </c>
      <c r="G18">
        <f t="shared" si="0"/>
        <v>0</v>
      </c>
      <c r="H18" t="str">
        <f t="shared" si="1"/>
        <v>，2257631</v>
      </c>
      <c r="I18" t="str">
        <f>VLOOKUP(A18,HOP!A:T,20,0)</f>
        <v>直连</v>
      </c>
      <c r="J18" t="str">
        <f>VLOOKUP(A18,HOP!A:R,18,0)</f>
        <v>是</v>
      </c>
    </row>
    <row r="19" ht="14.25" hidden="1" customHeight="1" spans="1:10">
      <c r="A19" s="6" t="s">
        <v>230</v>
      </c>
      <c r="B19" s="7" t="s">
        <v>155</v>
      </c>
      <c r="C19" s="7" t="s">
        <v>136</v>
      </c>
      <c r="D19" s="3">
        <v>641</v>
      </c>
      <c r="E19" t="str">
        <f>VLOOKUP(A19,HOP!A:L,12,0)</f>
        <v>641.00</v>
      </c>
      <c r="F19" t="str">
        <f>VLOOKUP(A19,HOP!A:C,3,0)</f>
        <v>2257910</v>
      </c>
      <c r="G19">
        <f t="shared" si="0"/>
        <v>0</v>
      </c>
      <c r="H19" t="str">
        <f t="shared" si="1"/>
        <v>，2257910</v>
      </c>
      <c r="I19" t="str">
        <f>VLOOKUP(A19,HOP!A:T,20,0)</f>
        <v>直连</v>
      </c>
      <c r="J19" t="str">
        <f>VLOOKUP(A19,HOP!A:R,18,0)</f>
        <v>是</v>
      </c>
    </row>
    <row r="20" ht="14.25" customHeight="1" spans="1:11">
      <c r="A20" s="45" t="s">
        <v>232</v>
      </c>
      <c r="B20" s="7" t="s">
        <v>92</v>
      </c>
      <c r="C20" s="7" t="s">
        <v>82</v>
      </c>
      <c r="D20" s="3">
        <v>876</v>
      </c>
      <c r="E20" t="str">
        <f>VLOOKUP(A20,HOP!A:L,12,0)</f>
        <v>584.00</v>
      </c>
      <c r="F20" t="str">
        <f>VLOOKUP(A20,HOP!A:C,3,0)</f>
        <v>2263414</v>
      </c>
      <c r="G20">
        <f t="shared" si="0"/>
        <v>292</v>
      </c>
      <c r="H20" t="str">
        <f t="shared" si="1"/>
        <v>，2263414</v>
      </c>
      <c r="I20" t="str">
        <f>VLOOKUP(A20,HOP!A:T,20,0)</f>
        <v>直连</v>
      </c>
      <c r="J20" t="str">
        <f>VLOOKUP(A20,HOP!A:R,18,0)</f>
        <v>是</v>
      </c>
      <c r="K20" t="s">
        <v>492</v>
      </c>
    </row>
    <row r="21" ht="14.25" hidden="1" customHeight="1" spans="1:10">
      <c r="A21" s="6" t="s">
        <v>239</v>
      </c>
      <c r="B21" s="7" t="s">
        <v>81</v>
      </c>
      <c r="C21" s="7" t="s">
        <v>102</v>
      </c>
      <c r="D21" s="3">
        <v>302</v>
      </c>
      <c r="E21" t="str">
        <f>VLOOKUP(A21,HOP!A:L,12,0)</f>
        <v>302.00</v>
      </c>
      <c r="F21" t="str">
        <f>VLOOKUP(A21,HOP!A:C,3,0)</f>
        <v>2273311</v>
      </c>
      <c r="G21">
        <f t="shared" si="0"/>
        <v>0</v>
      </c>
      <c r="H21" t="str">
        <f t="shared" si="1"/>
        <v>，2273311</v>
      </c>
      <c r="I21" t="str">
        <f>VLOOKUP(A21,HOP!A:T,20,0)</f>
        <v>直连</v>
      </c>
      <c r="J21" t="str">
        <f>VLOOKUP(A21,HOP!A:R,18,0)</f>
        <v>是</v>
      </c>
    </row>
    <row r="22" ht="14.25" hidden="1" customHeight="1" spans="1:10">
      <c r="A22" s="6" t="s">
        <v>247</v>
      </c>
      <c r="B22" s="7" t="s">
        <v>136</v>
      </c>
      <c r="C22" s="7" t="s">
        <v>93</v>
      </c>
      <c r="D22" s="3">
        <v>176</v>
      </c>
      <c r="E22" t="str">
        <f>VLOOKUP(A22,HOP!A:L,12,0)</f>
        <v>176.00</v>
      </c>
      <c r="F22" t="str">
        <f>VLOOKUP(A22,HOP!A:C,3,0)</f>
        <v>2272009</v>
      </c>
      <c r="G22">
        <f t="shared" si="0"/>
        <v>0</v>
      </c>
      <c r="H22" t="str">
        <f t="shared" si="1"/>
        <v>，2272009</v>
      </c>
      <c r="I22" t="str">
        <f>VLOOKUP(A22,HOP!A:T,20,0)</f>
        <v>直连</v>
      </c>
      <c r="J22" t="str">
        <f>VLOOKUP(A22,HOP!A:R,18,0)</f>
        <v>是</v>
      </c>
    </row>
    <row r="23" ht="14.25" hidden="1" customHeight="1" spans="1:10">
      <c r="A23" s="6" t="s">
        <v>252</v>
      </c>
      <c r="B23" s="7" t="s">
        <v>102</v>
      </c>
      <c r="C23" s="7" t="s">
        <v>82</v>
      </c>
      <c r="D23" s="3">
        <v>114</v>
      </c>
      <c r="E23" t="str">
        <f>VLOOKUP(A23,HOP!A:L,12,0)</f>
        <v>114.00</v>
      </c>
      <c r="F23" t="str">
        <f>VLOOKUP(A23,HOP!A:C,3,0)</f>
        <v>2273102</v>
      </c>
      <c r="G23">
        <f t="shared" si="0"/>
        <v>0</v>
      </c>
      <c r="H23" t="str">
        <f t="shared" si="1"/>
        <v>，2273102</v>
      </c>
      <c r="I23" t="str">
        <f>VLOOKUP(A23,HOP!A:T,20,0)</f>
        <v>直连</v>
      </c>
      <c r="J23" t="str">
        <f>VLOOKUP(A23,HOP!A:R,18,0)</f>
        <v>是</v>
      </c>
    </row>
    <row r="24" ht="14.25" hidden="1" customHeight="1" spans="1:10">
      <c r="A24" s="6" t="s">
        <v>259</v>
      </c>
      <c r="B24" s="7" t="s">
        <v>93</v>
      </c>
      <c r="C24" s="7" t="s">
        <v>81</v>
      </c>
      <c r="D24" s="3">
        <v>140</v>
      </c>
      <c r="E24" t="str">
        <f>VLOOKUP(A24,HOP!A:L,12,0)</f>
        <v>140.00</v>
      </c>
      <c r="F24" t="str">
        <f>VLOOKUP(A24,HOP!A:C,3,0)</f>
        <v>2272755</v>
      </c>
      <c r="G24">
        <f t="shared" si="0"/>
        <v>0</v>
      </c>
      <c r="H24" t="str">
        <f t="shared" si="1"/>
        <v>，2272755</v>
      </c>
      <c r="I24" t="str">
        <f>VLOOKUP(A24,HOP!A:T,20,0)</f>
        <v>直连</v>
      </c>
      <c r="J24" t="str">
        <f>VLOOKUP(A24,HOP!A:R,18,0)</f>
        <v>是</v>
      </c>
    </row>
    <row r="25" ht="14.25" hidden="1" customHeight="1" spans="1:10">
      <c r="A25" s="6" t="s">
        <v>265</v>
      </c>
      <c r="B25" s="7" t="s">
        <v>93</v>
      </c>
      <c r="C25" s="7" t="s">
        <v>81</v>
      </c>
      <c r="D25" s="3">
        <v>159</v>
      </c>
      <c r="E25" t="str">
        <f>VLOOKUP(A25,HOP!A:L,12,0)</f>
        <v>159.00</v>
      </c>
      <c r="F25" t="str">
        <f>VLOOKUP(A25,HOP!A:C,3,0)</f>
        <v>2272374</v>
      </c>
      <c r="G25">
        <f t="shared" si="0"/>
        <v>0</v>
      </c>
      <c r="H25" t="str">
        <f t="shared" si="1"/>
        <v>，2272374</v>
      </c>
      <c r="I25" t="str">
        <f>VLOOKUP(A25,HOP!A:T,20,0)</f>
        <v>直连</v>
      </c>
      <c r="J25" t="str">
        <f>VLOOKUP(A25,HOP!A:R,18,0)</f>
        <v>是</v>
      </c>
    </row>
    <row r="26" ht="14.25" hidden="1" customHeight="1" spans="1:10">
      <c r="A26" s="6" t="s">
        <v>272</v>
      </c>
      <c r="B26" s="7" t="s">
        <v>136</v>
      </c>
      <c r="C26" s="7" t="s">
        <v>93</v>
      </c>
      <c r="D26" s="3">
        <v>275</v>
      </c>
      <c r="E26" t="str">
        <f>VLOOKUP(A26,HOP!A:L,12,0)</f>
        <v>275.00</v>
      </c>
      <c r="F26" t="str">
        <f>VLOOKUP(A26,HOP!A:C,3,0)</f>
        <v>2272280</v>
      </c>
      <c r="G26">
        <f t="shared" si="0"/>
        <v>0</v>
      </c>
      <c r="H26" t="str">
        <f t="shared" si="1"/>
        <v>，2272280</v>
      </c>
      <c r="I26" t="str">
        <f>VLOOKUP(A26,HOP!A:T,20,0)</f>
        <v>直连</v>
      </c>
      <c r="J26" t="str">
        <f>VLOOKUP(A26,HOP!A:R,18,0)</f>
        <v>是</v>
      </c>
    </row>
    <row r="27" ht="14.25" hidden="1" customHeight="1" spans="1:10">
      <c r="A27" s="6" t="s">
        <v>280</v>
      </c>
      <c r="B27" s="7" t="s">
        <v>93</v>
      </c>
      <c r="C27" s="7" t="s">
        <v>81</v>
      </c>
      <c r="D27" s="3">
        <v>331</v>
      </c>
      <c r="E27" t="str">
        <f>VLOOKUP(A27,HOP!A:L,12,0)</f>
        <v>331.00</v>
      </c>
      <c r="F27" t="str">
        <f>VLOOKUP(A27,HOP!A:C,3,0)</f>
        <v>2272574</v>
      </c>
      <c r="G27">
        <f t="shared" si="0"/>
        <v>0</v>
      </c>
      <c r="H27" t="str">
        <f t="shared" si="1"/>
        <v>，2272574</v>
      </c>
      <c r="I27" t="str">
        <f>VLOOKUP(A27,HOP!A:T,20,0)</f>
        <v>直连</v>
      </c>
      <c r="J27" t="str">
        <f>VLOOKUP(A27,HOP!A:R,18,0)</f>
        <v>是</v>
      </c>
    </row>
    <row r="28" ht="14.25" hidden="1" customHeight="1" spans="1:10">
      <c r="A28" s="6" t="s">
        <v>287</v>
      </c>
      <c r="B28" s="7" t="s">
        <v>136</v>
      </c>
      <c r="C28" s="7" t="s">
        <v>93</v>
      </c>
      <c r="D28" s="3">
        <v>367</v>
      </c>
      <c r="E28" t="str">
        <f>VLOOKUP(A28,HOP!A:L,12,0)</f>
        <v>367.00</v>
      </c>
      <c r="F28" t="str">
        <f>VLOOKUP(A28,HOP!A:C,3,0)</f>
        <v>2272195</v>
      </c>
      <c r="G28">
        <f t="shared" si="0"/>
        <v>0</v>
      </c>
      <c r="H28" t="str">
        <f t="shared" si="1"/>
        <v>，2272195</v>
      </c>
      <c r="I28" t="str">
        <f>VLOOKUP(A28,HOP!A:T,20,0)</f>
        <v>直连</v>
      </c>
      <c r="J28" t="str">
        <f>VLOOKUP(A28,HOP!A:R,18,0)</f>
        <v>是</v>
      </c>
    </row>
    <row r="29" ht="14.25" hidden="1" customHeight="1" spans="1:10">
      <c r="A29" s="6" t="s">
        <v>295</v>
      </c>
      <c r="B29" s="7" t="s">
        <v>136</v>
      </c>
      <c r="C29" s="7" t="s">
        <v>93</v>
      </c>
      <c r="D29" s="3">
        <v>97</v>
      </c>
      <c r="E29" t="str">
        <f>VLOOKUP(A29,HOP!A:L,12,0)</f>
        <v>97.00</v>
      </c>
      <c r="F29" t="str">
        <f>VLOOKUP(A29,HOP!A:C,3,0)</f>
        <v>2272232</v>
      </c>
      <c r="G29">
        <f t="shared" si="0"/>
        <v>0</v>
      </c>
      <c r="H29" t="str">
        <f t="shared" si="1"/>
        <v>，2272232</v>
      </c>
      <c r="I29" t="str">
        <f>VLOOKUP(A29,HOP!A:T,20,0)</f>
        <v>直连</v>
      </c>
      <c r="J29" t="str">
        <f>VLOOKUP(A29,HOP!A:R,18,0)</f>
        <v>是</v>
      </c>
    </row>
    <row r="30" ht="14.25" hidden="1" customHeight="1" spans="1:10">
      <c r="A30" s="6" t="s">
        <v>303</v>
      </c>
      <c r="B30" s="7" t="s">
        <v>136</v>
      </c>
      <c r="C30" s="7" t="s">
        <v>93</v>
      </c>
      <c r="D30" s="3">
        <v>246</v>
      </c>
      <c r="E30" t="str">
        <f>VLOOKUP(A30,HOP!A:L,12,0)</f>
        <v>246.00</v>
      </c>
      <c r="F30" t="str">
        <f>VLOOKUP(A30,HOP!A:C,3,0)</f>
        <v>2271867</v>
      </c>
      <c r="G30">
        <f t="shared" si="0"/>
        <v>0</v>
      </c>
      <c r="H30" t="str">
        <f t="shared" si="1"/>
        <v>，2271867</v>
      </c>
      <c r="I30" t="str">
        <f>VLOOKUP(A30,HOP!A:T,20,0)</f>
        <v>直连</v>
      </c>
      <c r="J30" t="str">
        <f>VLOOKUP(A30,HOP!A:R,18,0)</f>
        <v>是</v>
      </c>
    </row>
    <row r="31" ht="14.25" hidden="1" customHeight="1" spans="1:10">
      <c r="A31" s="6" t="s">
        <v>311</v>
      </c>
      <c r="B31" s="7" t="s">
        <v>165</v>
      </c>
      <c r="C31" s="7" t="s">
        <v>136</v>
      </c>
      <c r="D31" s="3">
        <v>169</v>
      </c>
      <c r="E31" t="str">
        <f>VLOOKUP(A31,HOP!A:L,12,0)</f>
        <v>169.00</v>
      </c>
      <c r="F31" t="str">
        <f>VLOOKUP(A31,HOP!A:C,3,0)</f>
        <v>2271435</v>
      </c>
      <c r="G31">
        <f t="shared" si="0"/>
        <v>0</v>
      </c>
      <c r="H31" t="str">
        <f t="shared" si="1"/>
        <v>，2271435</v>
      </c>
      <c r="I31" t="str">
        <f>VLOOKUP(A31,HOP!A:T,20,0)</f>
        <v>直连</v>
      </c>
      <c r="J31" t="str">
        <f>VLOOKUP(A31,HOP!A:R,18,0)</f>
        <v>是</v>
      </c>
    </row>
    <row r="32" ht="14.25" hidden="1" customHeight="1" spans="1:10">
      <c r="A32" s="6" t="s">
        <v>318</v>
      </c>
      <c r="B32" s="7" t="s">
        <v>165</v>
      </c>
      <c r="C32" s="7" t="s">
        <v>136</v>
      </c>
      <c r="D32" s="3">
        <v>280</v>
      </c>
      <c r="E32" t="str">
        <f>VLOOKUP(A32,HOP!A:L,12,0)</f>
        <v>280.00</v>
      </c>
      <c r="F32" t="str">
        <f>VLOOKUP(A32,HOP!A:C,3,0)</f>
        <v>2271325</v>
      </c>
      <c r="G32">
        <f t="shared" si="0"/>
        <v>0</v>
      </c>
      <c r="H32" t="str">
        <f t="shared" si="1"/>
        <v>，2271325</v>
      </c>
      <c r="I32" t="str">
        <f>VLOOKUP(A32,HOP!A:T,20,0)</f>
        <v>直连</v>
      </c>
      <c r="J32" t="str">
        <f>VLOOKUP(A32,HOP!A:R,18,0)</f>
        <v>是</v>
      </c>
    </row>
    <row r="33" ht="14.25" hidden="1" customHeight="1" spans="1:10">
      <c r="A33" s="6" t="s">
        <v>325</v>
      </c>
      <c r="B33" s="7" t="s">
        <v>93</v>
      </c>
      <c r="C33" s="7" t="s">
        <v>81</v>
      </c>
      <c r="D33" s="3">
        <v>912</v>
      </c>
      <c r="E33" t="str">
        <f>VLOOKUP(A33,HOP!A:L,12,0)</f>
        <v>912.00</v>
      </c>
      <c r="F33" t="str">
        <f>VLOOKUP(A33,HOP!A:C,3,0)</f>
        <v>2269892</v>
      </c>
      <c r="G33">
        <f t="shared" si="0"/>
        <v>0</v>
      </c>
      <c r="H33" t="str">
        <f t="shared" si="1"/>
        <v>，2269892</v>
      </c>
      <c r="I33" t="str">
        <f>VLOOKUP(A33,HOP!A:T,20,0)</f>
        <v>直连</v>
      </c>
      <c r="J33" t="str">
        <f>VLOOKUP(A33,HOP!A:R,18,0)</f>
        <v>是</v>
      </c>
    </row>
    <row r="34" ht="14.25" hidden="1" customHeight="1" spans="1:10">
      <c r="A34" s="6" t="s">
        <v>332</v>
      </c>
      <c r="B34" s="7" t="s">
        <v>93</v>
      </c>
      <c r="C34" s="7" t="s">
        <v>81</v>
      </c>
      <c r="D34" s="3">
        <v>362</v>
      </c>
      <c r="E34" t="str">
        <f>VLOOKUP(A34,HOP!A:L,12,0)</f>
        <v>362.00</v>
      </c>
      <c r="F34" t="str">
        <f>VLOOKUP(A34,HOP!A:C,3,0)</f>
        <v>2269193</v>
      </c>
      <c r="G34">
        <f t="shared" si="0"/>
        <v>0</v>
      </c>
      <c r="H34" t="str">
        <f t="shared" si="1"/>
        <v>，2269193</v>
      </c>
      <c r="I34" t="str">
        <f>VLOOKUP(A34,HOP!A:T,20,0)</f>
        <v>直连</v>
      </c>
      <c r="J34" t="str">
        <f>VLOOKUP(A34,HOP!A:R,18,0)</f>
        <v>是</v>
      </c>
    </row>
    <row r="35" ht="14.25" hidden="1" customHeight="1" spans="1:10">
      <c r="A35" s="6" t="s">
        <v>340</v>
      </c>
      <c r="B35" s="7" t="s">
        <v>93</v>
      </c>
      <c r="C35" s="7" t="s">
        <v>102</v>
      </c>
      <c r="D35" s="3">
        <v>1144</v>
      </c>
      <c r="E35" t="str">
        <f>VLOOKUP(A35,HOP!A:L,12,0)</f>
        <v>1144.00</v>
      </c>
      <c r="F35" t="str">
        <f>VLOOKUP(A35,HOP!A:C,3,0)</f>
        <v>2268210</v>
      </c>
      <c r="G35">
        <f t="shared" ref="G35:G59" si="2">D35-E35</f>
        <v>0</v>
      </c>
      <c r="H35" t="str">
        <f t="shared" ref="H35:H59" si="3">$H$1&amp;F35</f>
        <v>，2268210</v>
      </c>
      <c r="I35" t="str">
        <f>VLOOKUP(A35,HOP!A:T,20,0)</f>
        <v>直连</v>
      </c>
      <c r="J35" t="str">
        <f>VLOOKUP(A35,HOP!A:R,18,0)</f>
        <v>是</v>
      </c>
    </row>
    <row r="36" ht="14.25" hidden="1" customHeight="1" spans="1:10">
      <c r="A36" s="6" t="s">
        <v>349</v>
      </c>
      <c r="B36" s="7" t="s">
        <v>165</v>
      </c>
      <c r="C36" s="7" t="s">
        <v>93</v>
      </c>
      <c r="D36" s="3">
        <v>743</v>
      </c>
      <c r="E36" t="str">
        <f>VLOOKUP(A36,HOP!A:L,12,0)</f>
        <v>743.00</v>
      </c>
      <c r="F36" t="str">
        <f>VLOOKUP(A36,HOP!A:C,3,0)</f>
        <v>2270308</v>
      </c>
      <c r="G36">
        <f t="shared" si="2"/>
        <v>0</v>
      </c>
      <c r="H36" t="str">
        <f t="shared" si="3"/>
        <v>，2270308</v>
      </c>
      <c r="I36" t="str">
        <f>VLOOKUP(A36,HOP!A:T,20,0)</f>
        <v>直连</v>
      </c>
      <c r="J36" t="str">
        <f>VLOOKUP(A36,HOP!A:R,18,0)</f>
        <v>是</v>
      </c>
    </row>
    <row r="37" ht="14.25" hidden="1" customHeight="1" spans="1:10">
      <c r="A37" s="6" t="s">
        <v>356</v>
      </c>
      <c r="B37" s="7" t="s">
        <v>136</v>
      </c>
      <c r="C37" s="7" t="s">
        <v>81</v>
      </c>
      <c r="D37" s="3">
        <v>4688</v>
      </c>
      <c r="E37" t="str">
        <f>VLOOKUP(A37,HOP!A:L,12,0)</f>
        <v>4688.00</v>
      </c>
      <c r="F37" t="str">
        <f>VLOOKUP(A37,HOP!A:C,3,0)</f>
        <v>2266169</v>
      </c>
      <c r="G37">
        <f t="shared" si="2"/>
        <v>0</v>
      </c>
      <c r="H37" t="str">
        <f t="shared" si="3"/>
        <v>，2266169</v>
      </c>
      <c r="I37" t="str">
        <f>VLOOKUP(A37,HOP!A:T,20,0)</f>
        <v>直连</v>
      </c>
      <c r="J37" t="str">
        <f>VLOOKUP(A37,HOP!A:R,18,0)</f>
        <v>是</v>
      </c>
    </row>
    <row r="38" ht="14.25" hidden="1" customHeight="1" spans="1:10">
      <c r="A38" s="6" t="s">
        <v>364</v>
      </c>
      <c r="B38" s="7" t="s">
        <v>136</v>
      </c>
      <c r="C38" s="7" t="s">
        <v>93</v>
      </c>
      <c r="D38" s="3">
        <v>493</v>
      </c>
      <c r="E38" t="str">
        <f>VLOOKUP(A38,HOP!A:L,12,0)</f>
        <v>493.00</v>
      </c>
      <c r="F38" t="str">
        <f>VLOOKUP(A38,HOP!A:C,3,0)</f>
        <v>2265877</v>
      </c>
      <c r="G38">
        <f t="shared" si="2"/>
        <v>0</v>
      </c>
      <c r="H38" t="str">
        <f t="shared" si="3"/>
        <v>，2265877</v>
      </c>
      <c r="I38" t="str">
        <f>VLOOKUP(A38,HOP!A:T,20,0)</f>
        <v>直连</v>
      </c>
      <c r="J38" t="str">
        <f>VLOOKUP(A38,HOP!A:R,18,0)</f>
        <v>是</v>
      </c>
    </row>
    <row r="39" ht="14.25" hidden="1" customHeight="1" spans="1:10">
      <c r="A39" s="6" t="s">
        <v>371</v>
      </c>
      <c r="B39" s="7" t="s">
        <v>82</v>
      </c>
      <c r="C39" s="7" t="s">
        <v>375</v>
      </c>
      <c r="D39" s="3">
        <v>172</v>
      </c>
      <c r="E39" t="str">
        <f>VLOOKUP(A39,HOP!A:L,12,0)</f>
        <v>172.00</v>
      </c>
      <c r="F39" t="str">
        <f>VLOOKUP(A39,HOP!A:C,3,0)</f>
        <v>2273964</v>
      </c>
      <c r="G39">
        <f t="shared" si="2"/>
        <v>0</v>
      </c>
      <c r="H39" t="str">
        <f t="shared" si="3"/>
        <v>，2273964</v>
      </c>
      <c r="I39" t="str">
        <f>VLOOKUP(A39,HOP!A:T,20,0)</f>
        <v>直连</v>
      </c>
      <c r="J39" t="str">
        <f>VLOOKUP(A39,HOP!A:R,18,0)</f>
        <v>否</v>
      </c>
    </row>
    <row r="40" ht="14.25" hidden="1" customHeight="1" spans="1:10">
      <c r="A40" s="6" t="s">
        <v>378</v>
      </c>
      <c r="B40" s="7" t="s">
        <v>82</v>
      </c>
      <c r="C40" s="7" t="s">
        <v>375</v>
      </c>
      <c r="D40" s="3">
        <v>299</v>
      </c>
      <c r="E40" t="str">
        <f>VLOOKUP(A40,HOP!A:L,12,0)</f>
        <v>299.00</v>
      </c>
      <c r="F40" t="str">
        <f>VLOOKUP(A40,HOP!A:C,3,0)</f>
        <v>2274105</v>
      </c>
      <c r="G40">
        <f t="shared" si="2"/>
        <v>0</v>
      </c>
      <c r="H40" t="str">
        <f t="shared" si="3"/>
        <v>，2274105</v>
      </c>
      <c r="I40" t="str">
        <f>VLOOKUP(A40,HOP!A:T,20,0)</f>
        <v>直连</v>
      </c>
      <c r="J40" t="str">
        <f>VLOOKUP(A40,HOP!A:R,18,0)</f>
        <v>否</v>
      </c>
    </row>
    <row r="41" ht="14.25" hidden="1" customHeight="1" spans="1:10">
      <c r="A41" s="6" t="s">
        <v>383</v>
      </c>
      <c r="B41" s="7" t="s">
        <v>82</v>
      </c>
      <c r="C41" s="7" t="s">
        <v>375</v>
      </c>
      <c r="D41" s="3">
        <v>176</v>
      </c>
      <c r="E41" t="str">
        <f>VLOOKUP(A41,HOP!A:L,12,0)</f>
        <v>176.00</v>
      </c>
      <c r="F41" t="str">
        <f>VLOOKUP(A41,HOP!A:C,3,0)</f>
        <v>2274099</v>
      </c>
      <c r="G41">
        <f t="shared" si="2"/>
        <v>0</v>
      </c>
      <c r="H41" t="str">
        <f t="shared" si="3"/>
        <v>，2274099</v>
      </c>
      <c r="I41" t="str">
        <f>VLOOKUP(A41,HOP!A:T,20,0)</f>
        <v>直连</v>
      </c>
      <c r="J41" t="str">
        <f>VLOOKUP(A41,HOP!A:R,18,0)</f>
        <v>否</v>
      </c>
    </row>
    <row r="42" ht="14.25" hidden="1" customHeight="1" spans="1:10">
      <c r="A42" s="6" t="s">
        <v>385</v>
      </c>
      <c r="B42" s="7" t="s">
        <v>82</v>
      </c>
      <c r="C42" s="7" t="s">
        <v>375</v>
      </c>
      <c r="D42" s="3">
        <v>485</v>
      </c>
      <c r="E42" t="str">
        <f>VLOOKUP(A42,HOP!A:L,12,0)</f>
        <v>485.00</v>
      </c>
      <c r="F42" t="str">
        <f>VLOOKUP(A42,HOP!A:C,3,0)</f>
        <v>2273992</v>
      </c>
      <c r="G42">
        <f t="shared" si="2"/>
        <v>0</v>
      </c>
      <c r="H42" t="str">
        <f t="shared" si="3"/>
        <v>，2273992</v>
      </c>
      <c r="I42" t="str">
        <f>VLOOKUP(A42,HOP!A:T,20,0)</f>
        <v>直连</v>
      </c>
      <c r="J42" t="str">
        <f>VLOOKUP(A42,HOP!A:R,18,0)</f>
        <v>否</v>
      </c>
    </row>
    <row r="43" ht="14.25" hidden="1" customHeight="1" spans="1:10">
      <c r="A43" s="6" t="s">
        <v>393</v>
      </c>
      <c r="B43" s="7" t="s">
        <v>82</v>
      </c>
      <c r="C43" s="7" t="s">
        <v>375</v>
      </c>
      <c r="D43" s="3">
        <v>240</v>
      </c>
      <c r="E43" t="str">
        <f>VLOOKUP(A43,HOP!A:L,12,0)</f>
        <v>240.00</v>
      </c>
      <c r="F43" t="str">
        <f>VLOOKUP(A43,HOP!A:C,3,0)</f>
        <v>2274086</v>
      </c>
      <c r="G43">
        <f t="shared" si="2"/>
        <v>0</v>
      </c>
      <c r="H43" t="str">
        <f t="shared" si="3"/>
        <v>，2274086</v>
      </c>
      <c r="I43" t="str">
        <f>VLOOKUP(A43,HOP!A:T,20,0)</f>
        <v>直连</v>
      </c>
      <c r="J43" t="str">
        <f>VLOOKUP(A43,HOP!A:R,18,0)</f>
        <v>否</v>
      </c>
    </row>
    <row r="44" ht="14.25" hidden="1" customHeight="1" spans="1:10">
      <c r="A44" s="6" t="s">
        <v>401</v>
      </c>
      <c r="B44" s="7" t="s">
        <v>102</v>
      </c>
      <c r="C44" s="7" t="s">
        <v>82</v>
      </c>
      <c r="D44" s="3">
        <v>166</v>
      </c>
      <c r="E44" t="str">
        <f>VLOOKUP(A44,HOP!A:L,12,0)</f>
        <v>166.00</v>
      </c>
      <c r="F44" t="str">
        <f>VLOOKUP(A44,HOP!A:C,3,0)</f>
        <v>2273616</v>
      </c>
      <c r="G44">
        <f t="shared" si="2"/>
        <v>0</v>
      </c>
      <c r="H44" t="str">
        <f t="shared" si="3"/>
        <v>，2273616</v>
      </c>
      <c r="I44" t="str">
        <f>VLOOKUP(A44,HOP!A:T,20,0)</f>
        <v>直连</v>
      </c>
      <c r="J44" t="str">
        <f>VLOOKUP(A44,HOP!A:R,18,0)</f>
        <v>是</v>
      </c>
    </row>
    <row r="45" ht="14.25" hidden="1" customHeight="1" spans="1:10">
      <c r="A45" s="6" t="s">
        <v>408</v>
      </c>
      <c r="B45" s="7" t="s">
        <v>82</v>
      </c>
      <c r="C45" s="7" t="s">
        <v>375</v>
      </c>
      <c r="D45" s="3">
        <v>178</v>
      </c>
      <c r="E45" t="str">
        <f>VLOOKUP(A45,HOP!A:L,12,0)</f>
        <v>178.00</v>
      </c>
      <c r="F45" t="str">
        <f>VLOOKUP(A45,HOP!A:C,3,0)</f>
        <v>2274009</v>
      </c>
      <c r="G45">
        <f t="shared" si="2"/>
        <v>0</v>
      </c>
      <c r="H45" t="str">
        <f t="shared" si="3"/>
        <v>，2274009</v>
      </c>
      <c r="I45" t="str">
        <f>VLOOKUP(A45,HOP!A:T,20,0)</f>
        <v>直连</v>
      </c>
      <c r="J45" t="str">
        <f>VLOOKUP(A45,HOP!A:R,18,0)</f>
        <v>否</v>
      </c>
    </row>
    <row r="46" ht="14.25" hidden="1" customHeight="1" spans="1:10">
      <c r="A46" s="6" t="s">
        <v>412</v>
      </c>
      <c r="B46" s="7" t="s">
        <v>82</v>
      </c>
      <c r="C46" s="7" t="s">
        <v>375</v>
      </c>
      <c r="D46" s="3">
        <v>337</v>
      </c>
      <c r="E46" t="str">
        <f>VLOOKUP(A46,HOP!A:L,12,0)</f>
        <v>337.00</v>
      </c>
      <c r="F46" t="str">
        <f>VLOOKUP(A46,HOP!A:C,3,0)</f>
        <v>2274052</v>
      </c>
      <c r="G46">
        <f t="shared" si="2"/>
        <v>0</v>
      </c>
      <c r="H46" t="str">
        <f t="shared" si="3"/>
        <v>，2274052</v>
      </c>
      <c r="I46" t="str">
        <f>VLOOKUP(A46,HOP!A:T,20,0)</f>
        <v>直连</v>
      </c>
      <c r="J46" t="str">
        <f>VLOOKUP(A46,HOP!A:R,18,0)</f>
        <v>否</v>
      </c>
    </row>
    <row r="47" ht="14.25" hidden="1" customHeight="1" spans="1:10">
      <c r="A47" s="6" t="s">
        <v>420</v>
      </c>
      <c r="B47" s="7" t="s">
        <v>82</v>
      </c>
      <c r="C47" s="7" t="s">
        <v>375</v>
      </c>
      <c r="D47" s="3">
        <v>256</v>
      </c>
      <c r="E47" t="str">
        <f>VLOOKUP(A47,HOP!A:L,12,0)</f>
        <v>256.00</v>
      </c>
      <c r="F47" t="str">
        <f>VLOOKUP(A47,HOP!A:C,3,0)</f>
        <v>2274108</v>
      </c>
      <c r="G47">
        <f t="shared" si="2"/>
        <v>0</v>
      </c>
      <c r="H47" t="str">
        <f t="shared" si="3"/>
        <v>，2274108</v>
      </c>
      <c r="I47" t="str">
        <f>VLOOKUP(A47,HOP!A:T,20,0)</f>
        <v>直连</v>
      </c>
      <c r="J47" t="str">
        <f>VLOOKUP(A47,HOP!A:R,18,0)</f>
        <v>否</v>
      </c>
    </row>
    <row r="48" ht="14.25" hidden="1" customHeight="1" spans="1:10">
      <c r="A48" s="6" t="s">
        <v>427</v>
      </c>
      <c r="B48" s="7" t="s">
        <v>82</v>
      </c>
      <c r="C48" s="7" t="s">
        <v>375</v>
      </c>
      <c r="D48" s="3">
        <v>68</v>
      </c>
      <c r="E48" t="str">
        <f>VLOOKUP(A48,HOP!A:L,12,0)</f>
        <v>68.00</v>
      </c>
      <c r="F48" t="str">
        <f>VLOOKUP(A48,HOP!A:C,3,0)</f>
        <v>2274111</v>
      </c>
      <c r="G48">
        <f t="shared" si="2"/>
        <v>0</v>
      </c>
      <c r="H48" t="str">
        <f t="shared" si="3"/>
        <v>，2274111</v>
      </c>
      <c r="I48" t="str">
        <f>VLOOKUP(A48,HOP!A:T,20,0)</f>
        <v>直连</v>
      </c>
      <c r="J48" t="str">
        <f>VLOOKUP(A48,HOP!A:R,18,0)</f>
        <v>否</v>
      </c>
    </row>
    <row r="49" ht="14.25" hidden="1" customHeight="1" spans="1:10">
      <c r="A49" s="6" t="s">
        <v>435</v>
      </c>
      <c r="B49" s="7" t="s">
        <v>82</v>
      </c>
      <c r="C49" s="7" t="s">
        <v>375</v>
      </c>
      <c r="D49" s="3">
        <v>243</v>
      </c>
      <c r="E49" t="str">
        <f>VLOOKUP(A49,HOP!A:L,12,0)</f>
        <v>243.00</v>
      </c>
      <c r="F49" t="str">
        <f>VLOOKUP(A49,HOP!A:C,3,0)</f>
        <v>2274081</v>
      </c>
      <c r="G49">
        <f t="shared" si="2"/>
        <v>0</v>
      </c>
      <c r="H49" t="str">
        <f t="shared" si="3"/>
        <v>，2274081</v>
      </c>
      <c r="I49" t="str">
        <f>VLOOKUP(A49,HOP!A:T,20,0)</f>
        <v>直连</v>
      </c>
      <c r="J49" t="str">
        <f>VLOOKUP(A49,HOP!A:R,18,0)</f>
        <v>否</v>
      </c>
    </row>
    <row r="50" spans="1:12">
      <c r="A50" s="46" t="s">
        <v>451</v>
      </c>
      <c r="D50" s="8">
        <v>-20</v>
      </c>
      <c r="E50" s="9" t="e">
        <f>VLOOKUP(A50,HOP!A:L,12,0)</f>
        <v>#N/A</v>
      </c>
      <c r="F50" s="9">
        <v>2219970</v>
      </c>
      <c r="G50" s="9" t="e">
        <f t="shared" si="2"/>
        <v>#N/A</v>
      </c>
      <c r="H50" s="9" t="str">
        <f t="shared" si="3"/>
        <v>，2219970</v>
      </c>
      <c r="I50" s="9" t="e">
        <f>VLOOKUP(A50,HOP!A:T,20,0)</f>
        <v>#N/A</v>
      </c>
      <c r="J50" s="9" t="e">
        <f>VLOOKUP(A50,HOP!A:R,18,0)</f>
        <v>#N/A</v>
      </c>
      <c r="K50" s="12" t="s">
        <v>493</v>
      </c>
      <c r="L50" s="9"/>
    </row>
    <row r="51" spans="1:11">
      <c r="A51" s="46" t="s">
        <v>457</v>
      </c>
      <c r="D51" s="8">
        <v>-124</v>
      </c>
      <c r="E51" s="9" t="e">
        <f>VLOOKUP(A51,HOP!A:L,12,0)</f>
        <v>#N/A</v>
      </c>
      <c r="F51" s="9">
        <v>2223898</v>
      </c>
      <c r="G51" s="9" t="e">
        <f t="shared" si="2"/>
        <v>#N/A</v>
      </c>
      <c r="H51" s="9" t="str">
        <f t="shared" si="3"/>
        <v>，2223898</v>
      </c>
      <c r="I51" s="9" t="e">
        <f>VLOOKUP(A51,HOP!A:T,20,0)</f>
        <v>#N/A</v>
      </c>
      <c r="J51" s="9" t="e">
        <f>VLOOKUP(A51,HOP!A:R,18,0)</f>
        <v>#N/A</v>
      </c>
      <c r="K51" s="12" t="s">
        <v>494</v>
      </c>
    </row>
    <row r="52" spans="1:12">
      <c r="A52" s="46" t="s">
        <v>461</v>
      </c>
      <c r="D52" s="8">
        <v>-13</v>
      </c>
      <c r="E52" s="9" t="e">
        <f>VLOOKUP(A52,HOP!A:L,12,0)</f>
        <v>#N/A</v>
      </c>
      <c r="F52" s="9">
        <v>2231287</v>
      </c>
      <c r="G52" s="9" t="e">
        <f t="shared" si="2"/>
        <v>#N/A</v>
      </c>
      <c r="H52" s="9" t="str">
        <f t="shared" si="3"/>
        <v>，2231287</v>
      </c>
      <c r="I52" s="9" t="e">
        <f>VLOOKUP(A52,HOP!A:T,20,0)</f>
        <v>#N/A</v>
      </c>
      <c r="J52" s="9" t="e">
        <f>VLOOKUP(A52,HOP!A:R,18,0)</f>
        <v>#N/A</v>
      </c>
      <c r="K52" s="12" t="s">
        <v>495</v>
      </c>
      <c r="L52" s="9"/>
    </row>
    <row r="53" spans="1:12">
      <c r="A53" s="46" t="s">
        <v>465</v>
      </c>
      <c r="D53" s="8">
        <v>-20</v>
      </c>
      <c r="E53" s="9" t="e">
        <f>VLOOKUP(A53,HOP!A:L,12,0)</f>
        <v>#N/A</v>
      </c>
      <c r="F53" s="9">
        <v>2245022</v>
      </c>
      <c r="G53" s="9" t="e">
        <f t="shared" si="2"/>
        <v>#N/A</v>
      </c>
      <c r="H53" s="9" t="str">
        <f t="shared" si="3"/>
        <v>，2245022</v>
      </c>
      <c r="I53" s="9" t="e">
        <f>VLOOKUP(A53,HOP!A:T,20,0)</f>
        <v>#N/A</v>
      </c>
      <c r="J53" s="9" t="e">
        <f>VLOOKUP(A53,HOP!A:R,18,0)</f>
        <v>#N/A</v>
      </c>
      <c r="K53" s="12" t="s">
        <v>493</v>
      </c>
      <c r="L53" s="9"/>
    </row>
    <row r="54" spans="1:12">
      <c r="A54" s="46" t="s">
        <v>468</v>
      </c>
      <c r="D54" s="8">
        <v>-20</v>
      </c>
      <c r="E54" s="9" t="e">
        <f>VLOOKUP(A54,HOP!A:L,12,0)</f>
        <v>#N/A</v>
      </c>
      <c r="F54" s="9">
        <v>2245024</v>
      </c>
      <c r="G54" s="9" t="e">
        <f t="shared" si="2"/>
        <v>#N/A</v>
      </c>
      <c r="H54" s="9" t="str">
        <f t="shared" si="3"/>
        <v>，2245024</v>
      </c>
      <c r="I54" s="9" t="e">
        <f>VLOOKUP(A54,HOP!A:T,20,0)</f>
        <v>#N/A</v>
      </c>
      <c r="J54" s="9" t="e">
        <f>VLOOKUP(A54,HOP!A:R,18,0)</f>
        <v>#N/A</v>
      </c>
      <c r="K54" s="12" t="s">
        <v>493</v>
      </c>
      <c r="L54" s="9"/>
    </row>
    <row r="55" spans="1:11">
      <c r="A55" s="46" t="s">
        <v>471</v>
      </c>
      <c r="D55" s="10">
        <v>-15</v>
      </c>
      <c r="E55" t="e">
        <f>VLOOKUP(A55,HOP!A:L,12,0)</f>
        <v>#N/A</v>
      </c>
      <c r="F55">
        <v>2246525</v>
      </c>
      <c r="G55" t="e">
        <f t="shared" si="2"/>
        <v>#N/A</v>
      </c>
      <c r="H55" t="str">
        <f t="shared" si="3"/>
        <v>，2246525</v>
      </c>
      <c r="I55" t="e">
        <f>VLOOKUP(A55,HOP!A:T,20,0)</f>
        <v>#N/A</v>
      </c>
      <c r="J55" t="e">
        <f>VLOOKUP(A55,HOP!A:R,18,0)</f>
        <v>#N/A</v>
      </c>
      <c r="K55" t="s">
        <v>496</v>
      </c>
    </row>
    <row r="56" spans="1:11">
      <c r="A56" s="46" t="s">
        <v>475</v>
      </c>
      <c r="D56" s="10">
        <v>-305</v>
      </c>
      <c r="E56" t="e">
        <f>VLOOKUP(A56,HOP!A:L,12,0)</f>
        <v>#N/A</v>
      </c>
      <c r="F56">
        <v>2249577</v>
      </c>
      <c r="G56" t="e">
        <f t="shared" si="2"/>
        <v>#N/A</v>
      </c>
      <c r="H56" t="str">
        <f t="shared" si="3"/>
        <v>，2249577</v>
      </c>
      <c r="I56" t="e">
        <f>VLOOKUP(A56,HOP!A:T,20,0)</f>
        <v>#N/A</v>
      </c>
      <c r="J56" t="e">
        <f>VLOOKUP(A56,HOP!A:R,18,0)</f>
        <v>#N/A</v>
      </c>
      <c r="K56" s="5" t="s">
        <v>497</v>
      </c>
    </row>
    <row r="57" spans="1:11">
      <c r="A57" s="46" t="s">
        <v>479</v>
      </c>
      <c r="D57" s="10">
        <v>-309</v>
      </c>
      <c r="E57" t="e">
        <f>VLOOKUP(A57,HOP!A:L,12,0)</f>
        <v>#N/A</v>
      </c>
      <c r="F57">
        <v>2250992</v>
      </c>
      <c r="G57" t="e">
        <f t="shared" si="2"/>
        <v>#N/A</v>
      </c>
      <c r="H57" t="str">
        <f t="shared" si="3"/>
        <v>，2250992</v>
      </c>
      <c r="I57" t="e">
        <f>VLOOKUP(A57,HOP!A:T,20,0)</f>
        <v>#N/A</v>
      </c>
      <c r="J57" t="e">
        <f>VLOOKUP(A57,HOP!A:R,18,0)</f>
        <v>#N/A</v>
      </c>
      <c r="K57" s="5" t="s">
        <v>498</v>
      </c>
    </row>
    <row r="58" spans="1:11">
      <c r="A58" s="46" t="s">
        <v>483</v>
      </c>
      <c r="D58" s="10">
        <v>-92</v>
      </c>
      <c r="E58" t="e">
        <f>VLOOKUP(A58,HOP!A:L,12,0)</f>
        <v>#N/A</v>
      </c>
      <c r="F58">
        <v>2259170</v>
      </c>
      <c r="G58" t="e">
        <f t="shared" si="2"/>
        <v>#N/A</v>
      </c>
      <c r="H58" t="str">
        <f t="shared" si="3"/>
        <v>，2259170</v>
      </c>
      <c r="I58" t="e">
        <f>VLOOKUP(A58,HOP!A:T,20,0)</f>
        <v>#N/A</v>
      </c>
      <c r="J58" t="e">
        <f>VLOOKUP(A58,HOP!A:R,18,0)</f>
        <v>#N/A</v>
      </c>
      <c r="K58" s="5" t="s">
        <v>499</v>
      </c>
    </row>
    <row r="59" spans="1:12">
      <c r="A59" s="46" t="s">
        <v>487</v>
      </c>
      <c r="D59" s="8">
        <v>-98</v>
      </c>
      <c r="E59" s="9" t="e">
        <f>VLOOKUP(A59,HOP!A:L,12,0)</f>
        <v>#N/A</v>
      </c>
      <c r="F59" s="9">
        <v>2222197</v>
      </c>
      <c r="G59" s="9" t="e">
        <f t="shared" si="2"/>
        <v>#N/A</v>
      </c>
      <c r="H59" s="9" t="str">
        <f t="shared" si="3"/>
        <v>，2222197</v>
      </c>
      <c r="I59" s="9" t="e">
        <f>VLOOKUP(A59,HOP!A:T,20,0)</f>
        <v>#N/A</v>
      </c>
      <c r="J59" s="9" t="e">
        <f>VLOOKUP(A59,HOP!A:R,18,0)</f>
        <v>#N/A</v>
      </c>
      <c r="K59" s="12" t="s">
        <v>500</v>
      </c>
      <c r="L59" s="9"/>
    </row>
    <row r="61" spans="4:4">
      <c r="D61" s="3">
        <f>SUM(D2:D60)</f>
        <v>28793</v>
      </c>
    </row>
    <row r="62" ht="14.25" spans="4:4">
      <c r="D62" s="11" t="s">
        <v>23</v>
      </c>
    </row>
    <row r="66" spans="1:3">
      <c r="A66" t="s">
        <v>501</v>
      </c>
      <c r="C66">
        <v>28516</v>
      </c>
    </row>
    <row r="67" spans="1:3">
      <c r="A67" t="s">
        <v>502</v>
      </c>
      <c r="C67">
        <v>292</v>
      </c>
    </row>
    <row r="68" spans="1:3">
      <c r="A68" t="s">
        <v>503</v>
      </c>
      <c r="C68">
        <v>-15</v>
      </c>
    </row>
    <row r="69" spans="1:3">
      <c r="A69" s="5" t="s">
        <v>504</v>
      </c>
      <c r="C69">
        <f>SUBTOTAL(9,C66:C68)</f>
        <v>28793</v>
      </c>
    </row>
  </sheetData>
  <autoFilter ref="A1:I59">
    <filterColumn colId="6">
      <customFilters>
        <customFilter operator="equal" val="292"/>
        <customFilter operator="equal" val="#N/A"/>
      </customFilters>
    </filterColumn>
    <extLst/>
  </autoFilter>
  <conditionalFormatting sqref="A$1:A$1048576">
    <cfRule type="duplicateValues" dxfId="0" priority="1"/>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0"/>
  <sheetViews>
    <sheetView workbookViewId="0">
      <selection activeCell="A1" sqref="A$1:A$1048576"/>
    </sheetView>
  </sheetViews>
  <sheetFormatPr defaultColWidth="9.14285714285714" defaultRowHeight="12.75"/>
  <cols>
    <col min="1" max="16383" width="9.14285714285714" style="1"/>
  </cols>
  <sheetData>
    <row r="1" s="1" customFormat="1" spans="1:20">
      <c r="A1" s="2" t="s">
        <v>505</v>
      </c>
      <c r="B1" s="2" t="s">
        <v>506</v>
      </c>
      <c r="C1" s="2" t="s">
        <v>507</v>
      </c>
      <c r="D1" s="2" t="s">
        <v>49</v>
      </c>
      <c r="E1" s="2" t="s">
        <v>52</v>
      </c>
      <c r="F1" s="2" t="s">
        <v>56</v>
      </c>
      <c r="G1" s="2" t="s">
        <v>57</v>
      </c>
      <c r="H1" s="2" t="s">
        <v>508</v>
      </c>
      <c r="I1" s="2" t="s">
        <v>509</v>
      </c>
      <c r="J1" s="2" t="s">
        <v>510</v>
      </c>
      <c r="K1" s="2" t="s">
        <v>511</v>
      </c>
      <c r="L1" s="2" t="s">
        <v>512</v>
      </c>
      <c r="M1" s="2" t="s">
        <v>513</v>
      </c>
      <c r="N1" s="2" t="s">
        <v>514</v>
      </c>
      <c r="O1" s="2" t="s">
        <v>515</v>
      </c>
      <c r="P1" s="2" t="s">
        <v>516</v>
      </c>
      <c r="Q1" s="2" t="s">
        <v>517</v>
      </c>
      <c r="R1" s="2" t="s">
        <v>518</v>
      </c>
      <c r="S1" s="2" t="s">
        <v>519</v>
      </c>
      <c r="T1" s="2" t="s">
        <v>520</v>
      </c>
    </row>
    <row r="2" s="1" customFormat="1" spans="1:20">
      <c r="A2" s="1" t="s">
        <v>427</v>
      </c>
      <c r="B2" s="1" t="s">
        <v>82</v>
      </c>
      <c r="C2" s="1" t="s">
        <v>521</v>
      </c>
      <c r="D2" s="1" t="s">
        <v>429</v>
      </c>
      <c r="E2" s="1" t="s">
        <v>430</v>
      </c>
      <c r="F2" s="1" t="s">
        <v>82</v>
      </c>
      <c r="G2" s="1" t="s">
        <v>375</v>
      </c>
      <c r="H2" s="1" t="s">
        <v>522</v>
      </c>
      <c r="I2" s="1" t="s">
        <v>523</v>
      </c>
      <c r="J2" s="1" t="s">
        <v>524</v>
      </c>
      <c r="K2" s="1" t="s">
        <v>523</v>
      </c>
      <c r="L2" s="1" t="s">
        <v>523</v>
      </c>
      <c r="M2" s="1" t="s">
        <v>525</v>
      </c>
      <c r="N2" s="1" t="s">
        <v>525</v>
      </c>
      <c r="O2" s="1" t="s">
        <v>526</v>
      </c>
      <c r="P2" s="1" t="s">
        <v>527</v>
      </c>
      <c r="Q2" s="1" t="s">
        <v>528</v>
      </c>
      <c r="R2" s="1" t="s">
        <v>74</v>
      </c>
      <c r="S2" s="1" t="s">
        <v>36</v>
      </c>
      <c r="T2" s="1" t="s">
        <v>529</v>
      </c>
    </row>
    <row r="3" s="1" customFormat="1" spans="1:20">
      <c r="A3" s="1" t="s">
        <v>420</v>
      </c>
      <c r="B3" s="1" t="s">
        <v>82</v>
      </c>
      <c r="C3" s="1" t="s">
        <v>530</v>
      </c>
      <c r="D3" s="1" t="s">
        <v>531</v>
      </c>
      <c r="E3" s="1" t="s">
        <v>532</v>
      </c>
      <c r="F3" s="1" t="s">
        <v>82</v>
      </c>
      <c r="G3" s="1" t="s">
        <v>375</v>
      </c>
      <c r="H3" s="1" t="s">
        <v>522</v>
      </c>
      <c r="I3" s="1" t="s">
        <v>533</v>
      </c>
      <c r="J3" s="1" t="s">
        <v>524</v>
      </c>
      <c r="K3" s="1" t="s">
        <v>533</v>
      </c>
      <c r="L3" s="1" t="s">
        <v>533</v>
      </c>
      <c r="M3" s="1" t="s">
        <v>525</v>
      </c>
      <c r="N3" s="1" t="s">
        <v>525</v>
      </c>
      <c r="O3" s="1" t="s">
        <v>526</v>
      </c>
      <c r="P3" s="1" t="s">
        <v>527</v>
      </c>
      <c r="Q3" s="1" t="s">
        <v>534</v>
      </c>
      <c r="R3" s="1" t="s">
        <v>74</v>
      </c>
      <c r="S3" s="1" t="s">
        <v>36</v>
      </c>
      <c r="T3" s="1" t="s">
        <v>529</v>
      </c>
    </row>
    <row r="4" s="1" customFormat="1" spans="1:20">
      <c r="A4" s="1" t="s">
        <v>378</v>
      </c>
      <c r="B4" s="1" t="s">
        <v>82</v>
      </c>
      <c r="C4" s="1" t="s">
        <v>535</v>
      </c>
      <c r="D4" s="1" t="s">
        <v>241</v>
      </c>
      <c r="E4" s="1" t="s">
        <v>379</v>
      </c>
      <c r="F4" s="1" t="s">
        <v>82</v>
      </c>
      <c r="G4" s="1" t="s">
        <v>375</v>
      </c>
      <c r="H4" s="1" t="s">
        <v>522</v>
      </c>
      <c r="I4" s="1" t="s">
        <v>536</v>
      </c>
      <c r="J4" s="1" t="s">
        <v>524</v>
      </c>
      <c r="K4" s="1" t="s">
        <v>536</v>
      </c>
      <c r="L4" s="1" t="s">
        <v>536</v>
      </c>
      <c r="M4" s="1" t="s">
        <v>525</v>
      </c>
      <c r="N4" s="1" t="s">
        <v>525</v>
      </c>
      <c r="O4" s="1" t="s">
        <v>526</v>
      </c>
      <c r="P4" s="1" t="s">
        <v>527</v>
      </c>
      <c r="Q4" s="1" t="s">
        <v>537</v>
      </c>
      <c r="R4" s="1" t="s">
        <v>74</v>
      </c>
      <c r="S4" s="1" t="s">
        <v>36</v>
      </c>
      <c r="T4" s="1" t="s">
        <v>529</v>
      </c>
    </row>
    <row r="5" s="1" customFormat="1" spans="1:20">
      <c r="A5" s="1" t="s">
        <v>383</v>
      </c>
      <c r="B5" s="1" t="s">
        <v>82</v>
      </c>
      <c r="C5" s="1" t="s">
        <v>538</v>
      </c>
      <c r="D5" s="1" t="s">
        <v>249</v>
      </c>
      <c r="E5" s="1" t="s">
        <v>384</v>
      </c>
      <c r="F5" s="1" t="s">
        <v>82</v>
      </c>
      <c r="G5" s="1" t="s">
        <v>375</v>
      </c>
      <c r="H5" s="1" t="s">
        <v>522</v>
      </c>
      <c r="I5" s="1" t="s">
        <v>539</v>
      </c>
      <c r="J5" s="1" t="s">
        <v>524</v>
      </c>
      <c r="K5" s="1" t="s">
        <v>539</v>
      </c>
      <c r="L5" s="1" t="s">
        <v>539</v>
      </c>
      <c r="M5" s="1" t="s">
        <v>525</v>
      </c>
      <c r="N5" s="1" t="s">
        <v>525</v>
      </c>
      <c r="O5" s="1" t="s">
        <v>526</v>
      </c>
      <c r="P5" s="1" t="s">
        <v>527</v>
      </c>
      <c r="Q5" s="1" t="s">
        <v>540</v>
      </c>
      <c r="R5" s="1" t="s">
        <v>74</v>
      </c>
      <c r="S5" s="1" t="s">
        <v>36</v>
      </c>
      <c r="T5" s="1" t="s">
        <v>529</v>
      </c>
    </row>
    <row r="6" s="1" customFormat="1" spans="1:20">
      <c r="A6" s="1" t="s">
        <v>393</v>
      </c>
      <c r="B6" s="1" t="s">
        <v>82</v>
      </c>
      <c r="C6" s="1" t="s">
        <v>541</v>
      </c>
      <c r="D6" s="1" t="s">
        <v>395</v>
      </c>
      <c r="E6" s="1" t="s">
        <v>396</v>
      </c>
      <c r="F6" s="1" t="s">
        <v>82</v>
      </c>
      <c r="G6" s="1" t="s">
        <v>375</v>
      </c>
      <c r="H6" s="1" t="s">
        <v>522</v>
      </c>
      <c r="I6" s="1" t="s">
        <v>542</v>
      </c>
      <c r="J6" s="1" t="s">
        <v>524</v>
      </c>
      <c r="K6" s="1" t="s">
        <v>542</v>
      </c>
      <c r="L6" s="1" t="s">
        <v>542</v>
      </c>
      <c r="M6" s="1" t="s">
        <v>525</v>
      </c>
      <c r="N6" s="1" t="s">
        <v>525</v>
      </c>
      <c r="O6" s="1" t="s">
        <v>526</v>
      </c>
      <c r="P6" s="1" t="s">
        <v>527</v>
      </c>
      <c r="Q6" s="1" t="s">
        <v>543</v>
      </c>
      <c r="R6" s="1" t="s">
        <v>74</v>
      </c>
      <c r="S6" s="1" t="s">
        <v>36</v>
      </c>
      <c r="T6" s="1" t="s">
        <v>529</v>
      </c>
    </row>
    <row r="7" s="1" customFormat="1" spans="1:20">
      <c r="A7" s="1" t="s">
        <v>435</v>
      </c>
      <c r="B7" s="1" t="s">
        <v>82</v>
      </c>
      <c r="C7" s="1" t="s">
        <v>544</v>
      </c>
      <c r="D7" s="1" t="s">
        <v>545</v>
      </c>
      <c r="E7" s="1" t="s">
        <v>438</v>
      </c>
      <c r="F7" s="1" t="s">
        <v>82</v>
      </c>
      <c r="G7" s="1" t="s">
        <v>375</v>
      </c>
      <c r="H7" s="1" t="s">
        <v>522</v>
      </c>
      <c r="I7" s="1" t="s">
        <v>546</v>
      </c>
      <c r="J7" s="1" t="s">
        <v>524</v>
      </c>
      <c r="K7" s="1" t="s">
        <v>546</v>
      </c>
      <c r="L7" s="1" t="s">
        <v>546</v>
      </c>
      <c r="M7" s="1" t="s">
        <v>525</v>
      </c>
      <c r="N7" s="1" t="s">
        <v>525</v>
      </c>
      <c r="O7" s="1" t="s">
        <v>526</v>
      </c>
      <c r="P7" s="1" t="s">
        <v>527</v>
      </c>
      <c r="Q7" s="1" t="s">
        <v>547</v>
      </c>
      <c r="R7" s="1" t="s">
        <v>74</v>
      </c>
      <c r="S7" s="1" t="s">
        <v>36</v>
      </c>
      <c r="T7" s="1" t="s">
        <v>529</v>
      </c>
    </row>
    <row r="8" s="1" customFormat="1" spans="1:20">
      <c r="A8" s="1" t="s">
        <v>412</v>
      </c>
      <c r="B8" s="1" t="s">
        <v>82</v>
      </c>
      <c r="C8" s="1" t="s">
        <v>548</v>
      </c>
      <c r="D8" s="1" t="s">
        <v>414</v>
      </c>
      <c r="E8" s="1" t="s">
        <v>415</v>
      </c>
      <c r="F8" s="1" t="s">
        <v>82</v>
      </c>
      <c r="G8" s="1" t="s">
        <v>375</v>
      </c>
      <c r="H8" s="1" t="s">
        <v>522</v>
      </c>
      <c r="I8" s="1" t="s">
        <v>549</v>
      </c>
      <c r="J8" s="1" t="s">
        <v>524</v>
      </c>
      <c r="K8" s="1" t="s">
        <v>549</v>
      </c>
      <c r="L8" s="1" t="s">
        <v>549</v>
      </c>
      <c r="M8" s="1" t="s">
        <v>525</v>
      </c>
      <c r="N8" s="1" t="s">
        <v>525</v>
      </c>
      <c r="O8" s="1" t="s">
        <v>526</v>
      </c>
      <c r="P8" s="1" t="s">
        <v>527</v>
      </c>
      <c r="Q8" s="1" t="s">
        <v>550</v>
      </c>
      <c r="R8" s="1" t="s">
        <v>74</v>
      </c>
      <c r="S8" s="1" t="s">
        <v>36</v>
      </c>
      <c r="T8" s="1" t="s">
        <v>529</v>
      </c>
    </row>
    <row r="9" s="1" customFormat="1" spans="1:20">
      <c r="A9" s="1" t="s">
        <v>408</v>
      </c>
      <c r="B9" s="1" t="s">
        <v>82</v>
      </c>
      <c r="C9" s="1" t="s">
        <v>551</v>
      </c>
      <c r="D9" s="1" t="s">
        <v>249</v>
      </c>
      <c r="E9" s="1" t="s">
        <v>409</v>
      </c>
      <c r="F9" s="1" t="s">
        <v>82</v>
      </c>
      <c r="G9" s="1" t="s">
        <v>375</v>
      </c>
      <c r="H9" s="1" t="s">
        <v>522</v>
      </c>
      <c r="I9" s="1" t="s">
        <v>552</v>
      </c>
      <c r="J9" s="1" t="s">
        <v>524</v>
      </c>
      <c r="K9" s="1" t="s">
        <v>552</v>
      </c>
      <c r="L9" s="1" t="s">
        <v>552</v>
      </c>
      <c r="M9" s="1" t="s">
        <v>525</v>
      </c>
      <c r="N9" s="1" t="s">
        <v>525</v>
      </c>
      <c r="O9" s="1" t="s">
        <v>526</v>
      </c>
      <c r="P9" s="1" t="s">
        <v>527</v>
      </c>
      <c r="Q9" s="1" t="s">
        <v>553</v>
      </c>
      <c r="R9" s="1" t="s">
        <v>74</v>
      </c>
      <c r="S9" s="1" t="s">
        <v>36</v>
      </c>
      <c r="T9" s="1" t="s">
        <v>529</v>
      </c>
    </row>
    <row r="10" s="1" customFormat="1" spans="1:20">
      <c r="A10" s="1" t="s">
        <v>385</v>
      </c>
      <c r="B10" s="1" t="s">
        <v>82</v>
      </c>
      <c r="C10" s="1" t="s">
        <v>554</v>
      </c>
      <c r="D10" s="1" t="s">
        <v>387</v>
      </c>
      <c r="E10" s="1" t="s">
        <v>388</v>
      </c>
      <c r="F10" s="1" t="s">
        <v>82</v>
      </c>
      <c r="G10" s="1" t="s">
        <v>375</v>
      </c>
      <c r="H10" s="1" t="s">
        <v>522</v>
      </c>
      <c r="I10" s="1" t="s">
        <v>555</v>
      </c>
      <c r="J10" s="1" t="s">
        <v>524</v>
      </c>
      <c r="K10" s="1" t="s">
        <v>555</v>
      </c>
      <c r="L10" s="1" t="s">
        <v>555</v>
      </c>
      <c r="M10" s="1" t="s">
        <v>525</v>
      </c>
      <c r="N10" s="1" t="s">
        <v>525</v>
      </c>
      <c r="O10" s="1" t="s">
        <v>526</v>
      </c>
      <c r="P10" s="1" t="s">
        <v>527</v>
      </c>
      <c r="Q10" s="1" t="s">
        <v>556</v>
      </c>
      <c r="R10" s="1" t="s">
        <v>74</v>
      </c>
      <c r="S10" s="1" t="s">
        <v>36</v>
      </c>
      <c r="T10" s="1" t="s">
        <v>529</v>
      </c>
    </row>
    <row r="11" s="1" customFormat="1" spans="1:20">
      <c r="A11" s="1" t="s">
        <v>371</v>
      </c>
      <c r="B11" s="1" t="s">
        <v>82</v>
      </c>
      <c r="C11" s="1" t="s">
        <v>557</v>
      </c>
      <c r="D11" s="1" t="s">
        <v>373</v>
      </c>
      <c r="E11" s="1" t="s">
        <v>374</v>
      </c>
      <c r="F11" s="1" t="s">
        <v>82</v>
      </c>
      <c r="G11" s="1" t="s">
        <v>375</v>
      </c>
      <c r="H11" s="1" t="s">
        <v>522</v>
      </c>
      <c r="I11" s="1" t="s">
        <v>558</v>
      </c>
      <c r="J11" s="1" t="s">
        <v>524</v>
      </c>
      <c r="K11" s="1" t="s">
        <v>558</v>
      </c>
      <c r="L11" s="1" t="s">
        <v>558</v>
      </c>
      <c r="M11" s="1" t="s">
        <v>525</v>
      </c>
      <c r="N11" s="1" t="s">
        <v>525</v>
      </c>
      <c r="O11" s="1" t="s">
        <v>526</v>
      </c>
      <c r="P11" s="1" t="s">
        <v>527</v>
      </c>
      <c r="Q11" s="1" t="s">
        <v>559</v>
      </c>
      <c r="R11" s="1" t="s">
        <v>74</v>
      </c>
      <c r="S11" s="1" t="s">
        <v>36</v>
      </c>
      <c r="T11" s="1" t="s">
        <v>529</v>
      </c>
    </row>
    <row r="12" s="1" customFormat="1" spans="1:20">
      <c r="A12" s="1" t="s">
        <v>123</v>
      </c>
      <c r="B12" s="1" t="s">
        <v>102</v>
      </c>
      <c r="C12" s="1" t="s">
        <v>560</v>
      </c>
      <c r="D12" s="1" t="s">
        <v>125</v>
      </c>
      <c r="E12" s="1" t="s">
        <v>126</v>
      </c>
      <c r="F12" s="1" t="s">
        <v>102</v>
      </c>
      <c r="G12" s="1" t="s">
        <v>82</v>
      </c>
      <c r="H12" s="1" t="s">
        <v>522</v>
      </c>
      <c r="I12" s="1" t="s">
        <v>561</v>
      </c>
      <c r="J12" s="1" t="s">
        <v>524</v>
      </c>
      <c r="K12" s="1" t="s">
        <v>561</v>
      </c>
      <c r="L12" s="1" t="s">
        <v>561</v>
      </c>
      <c r="M12" s="1" t="s">
        <v>525</v>
      </c>
      <c r="N12" s="1" t="s">
        <v>525</v>
      </c>
      <c r="O12" s="1" t="s">
        <v>526</v>
      </c>
      <c r="P12" s="1" t="s">
        <v>527</v>
      </c>
      <c r="Q12" s="1" t="s">
        <v>562</v>
      </c>
      <c r="R12" s="1" t="s">
        <v>563</v>
      </c>
      <c r="S12" s="1" t="s">
        <v>36</v>
      </c>
      <c r="T12" s="1" t="s">
        <v>529</v>
      </c>
    </row>
    <row r="13" s="1" customFormat="1" spans="1:20">
      <c r="A13" s="1" t="s">
        <v>98</v>
      </c>
      <c r="B13" s="1" t="s">
        <v>102</v>
      </c>
      <c r="C13" s="1" t="s">
        <v>564</v>
      </c>
      <c r="D13" s="1" t="s">
        <v>565</v>
      </c>
      <c r="E13" s="1" t="s">
        <v>101</v>
      </c>
      <c r="F13" s="1" t="s">
        <v>102</v>
      </c>
      <c r="G13" s="1" t="s">
        <v>82</v>
      </c>
      <c r="H13" s="1" t="s">
        <v>522</v>
      </c>
      <c r="I13" s="1" t="s">
        <v>566</v>
      </c>
      <c r="J13" s="1" t="s">
        <v>524</v>
      </c>
      <c r="K13" s="1" t="s">
        <v>566</v>
      </c>
      <c r="L13" s="1" t="s">
        <v>566</v>
      </c>
      <c r="M13" s="1" t="s">
        <v>525</v>
      </c>
      <c r="N13" s="1" t="s">
        <v>525</v>
      </c>
      <c r="O13" s="1" t="s">
        <v>526</v>
      </c>
      <c r="P13" s="1" t="s">
        <v>527</v>
      </c>
      <c r="Q13" s="1" t="s">
        <v>567</v>
      </c>
      <c r="R13" s="1" t="s">
        <v>563</v>
      </c>
      <c r="S13" s="1" t="s">
        <v>36</v>
      </c>
      <c r="T13" s="1" t="s">
        <v>529</v>
      </c>
    </row>
    <row r="14" s="1" customFormat="1" spans="1:20">
      <c r="A14" s="1" t="s">
        <v>401</v>
      </c>
      <c r="B14" s="1" t="s">
        <v>102</v>
      </c>
      <c r="C14" s="1" t="s">
        <v>568</v>
      </c>
      <c r="D14" s="1" t="s">
        <v>569</v>
      </c>
      <c r="E14" s="1" t="s">
        <v>404</v>
      </c>
      <c r="F14" s="1" t="s">
        <v>102</v>
      </c>
      <c r="G14" s="1" t="s">
        <v>82</v>
      </c>
      <c r="H14" s="1" t="s">
        <v>522</v>
      </c>
      <c r="I14" s="1" t="s">
        <v>570</v>
      </c>
      <c r="J14" s="1" t="s">
        <v>524</v>
      </c>
      <c r="K14" s="1" t="s">
        <v>570</v>
      </c>
      <c r="L14" s="1" t="s">
        <v>570</v>
      </c>
      <c r="M14" s="1" t="s">
        <v>525</v>
      </c>
      <c r="N14" s="1" t="s">
        <v>525</v>
      </c>
      <c r="O14" s="1" t="s">
        <v>526</v>
      </c>
      <c r="P14" s="1" t="s">
        <v>527</v>
      </c>
      <c r="Q14" s="1" t="s">
        <v>571</v>
      </c>
      <c r="R14" s="1" t="s">
        <v>563</v>
      </c>
      <c r="S14" s="1" t="s">
        <v>36</v>
      </c>
      <c r="T14" s="1" t="s">
        <v>529</v>
      </c>
    </row>
    <row r="15" s="1" customFormat="1" spans="1:20">
      <c r="A15" s="1" t="s">
        <v>115</v>
      </c>
      <c r="B15" s="1" t="s">
        <v>102</v>
      </c>
      <c r="C15" s="1" t="s">
        <v>572</v>
      </c>
      <c r="D15" s="1" t="s">
        <v>573</v>
      </c>
      <c r="E15" s="1" t="s">
        <v>118</v>
      </c>
      <c r="F15" s="1" t="s">
        <v>102</v>
      </c>
      <c r="G15" s="1" t="s">
        <v>82</v>
      </c>
      <c r="H15" s="1" t="s">
        <v>522</v>
      </c>
      <c r="I15" s="1" t="s">
        <v>574</v>
      </c>
      <c r="J15" s="1" t="s">
        <v>524</v>
      </c>
      <c r="K15" s="1" t="s">
        <v>574</v>
      </c>
      <c r="L15" s="1" t="s">
        <v>574</v>
      </c>
      <c r="M15" s="1" t="s">
        <v>525</v>
      </c>
      <c r="N15" s="1" t="s">
        <v>525</v>
      </c>
      <c r="O15" s="1" t="s">
        <v>526</v>
      </c>
      <c r="P15" s="1" t="s">
        <v>527</v>
      </c>
      <c r="Q15" s="1" t="s">
        <v>575</v>
      </c>
      <c r="R15" s="1" t="s">
        <v>563</v>
      </c>
      <c r="S15" s="1" t="s">
        <v>36</v>
      </c>
      <c r="T15" s="1" t="s">
        <v>529</v>
      </c>
    </row>
    <row r="16" s="1" customFormat="1" spans="1:20">
      <c r="A16" s="1" t="s">
        <v>107</v>
      </c>
      <c r="B16" s="1" t="s">
        <v>81</v>
      </c>
      <c r="C16" s="1" t="s">
        <v>576</v>
      </c>
      <c r="D16" s="1" t="s">
        <v>577</v>
      </c>
      <c r="E16" s="1" t="s">
        <v>110</v>
      </c>
      <c r="F16" s="1" t="s">
        <v>81</v>
      </c>
      <c r="G16" s="1" t="s">
        <v>102</v>
      </c>
      <c r="H16" s="1" t="s">
        <v>522</v>
      </c>
      <c r="I16" s="1" t="s">
        <v>578</v>
      </c>
      <c r="J16" s="1" t="s">
        <v>524</v>
      </c>
      <c r="K16" s="1" t="s">
        <v>578</v>
      </c>
      <c r="L16" s="1" t="s">
        <v>578</v>
      </c>
      <c r="M16" s="1" t="s">
        <v>525</v>
      </c>
      <c r="N16" s="1" t="s">
        <v>525</v>
      </c>
      <c r="O16" s="1" t="s">
        <v>526</v>
      </c>
      <c r="P16" s="1" t="s">
        <v>527</v>
      </c>
      <c r="Q16" s="1" t="s">
        <v>579</v>
      </c>
      <c r="R16" s="1" t="s">
        <v>563</v>
      </c>
      <c r="S16" s="1" t="s">
        <v>36</v>
      </c>
      <c r="T16" s="1" t="s">
        <v>529</v>
      </c>
    </row>
    <row r="17" s="1" customFormat="1" spans="1:20">
      <c r="A17" s="1" t="s">
        <v>239</v>
      </c>
      <c r="B17" s="1" t="s">
        <v>81</v>
      </c>
      <c r="C17" s="1" t="s">
        <v>580</v>
      </c>
      <c r="D17" s="1" t="s">
        <v>241</v>
      </c>
      <c r="E17" s="1" t="s">
        <v>242</v>
      </c>
      <c r="F17" s="1" t="s">
        <v>81</v>
      </c>
      <c r="G17" s="1" t="s">
        <v>102</v>
      </c>
      <c r="H17" s="1" t="s">
        <v>522</v>
      </c>
      <c r="I17" s="1" t="s">
        <v>581</v>
      </c>
      <c r="J17" s="1" t="s">
        <v>524</v>
      </c>
      <c r="K17" s="1" t="s">
        <v>581</v>
      </c>
      <c r="L17" s="1" t="s">
        <v>581</v>
      </c>
      <c r="M17" s="1" t="s">
        <v>525</v>
      </c>
      <c r="N17" s="1" t="s">
        <v>525</v>
      </c>
      <c r="O17" s="1" t="s">
        <v>526</v>
      </c>
      <c r="P17" s="1" t="s">
        <v>527</v>
      </c>
      <c r="Q17" s="1" t="s">
        <v>582</v>
      </c>
      <c r="R17" s="1" t="s">
        <v>563</v>
      </c>
      <c r="S17" s="1" t="s">
        <v>36</v>
      </c>
      <c r="T17" s="1" t="s">
        <v>529</v>
      </c>
    </row>
    <row r="18" s="1" customFormat="1" spans="1:20">
      <c r="A18" s="1" t="s">
        <v>252</v>
      </c>
      <c r="B18" s="1" t="s">
        <v>81</v>
      </c>
      <c r="C18" s="1" t="s">
        <v>583</v>
      </c>
      <c r="D18" s="1" t="s">
        <v>254</v>
      </c>
      <c r="E18" s="1" t="s">
        <v>255</v>
      </c>
      <c r="F18" s="1" t="s">
        <v>102</v>
      </c>
      <c r="G18" s="1" t="s">
        <v>82</v>
      </c>
      <c r="H18" s="1" t="s">
        <v>522</v>
      </c>
      <c r="I18" s="1" t="s">
        <v>584</v>
      </c>
      <c r="J18" s="1" t="s">
        <v>524</v>
      </c>
      <c r="K18" s="1" t="s">
        <v>584</v>
      </c>
      <c r="L18" s="1" t="s">
        <v>584</v>
      </c>
      <c r="M18" s="1" t="s">
        <v>525</v>
      </c>
      <c r="N18" s="1" t="s">
        <v>525</v>
      </c>
      <c r="O18" s="1" t="s">
        <v>526</v>
      </c>
      <c r="P18" s="1" t="s">
        <v>527</v>
      </c>
      <c r="Q18" s="1" t="s">
        <v>585</v>
      </c>
      <c r="R18" s="1" t="s">
        <v>563</v>
      </c>
      <c r="S18" s="1" t="s">
        <v>36</v>
      </c>
      <c r="T18" s="1" t="s">
        <v>529</v>
      </c>
    </row>
    <row r="19" s="1" customFormat="1" spans="1:20">
      <c r="A19" s="1" t="s">
        <v>259</v>
      </c>
      <c r="B19" s="1" t="s">
        <v>93</v>
      </c>
      <c r="C19" s="1" t="s">
        <v>586</v>
      </c>
      <c r="D19" s="1" t="s">
        <v>261</v>
      </c>
      <c r="E19" s="1" t="s">
        <v>262</v>
      </c>
      <c r="F19" s="1" t="s">
        <v>93</v>
      </c>
      <c r="G19" s="1" t="s">
        <v>81</v>
      </c>
      <c r="H19" s="1" t="s">
        <v>522</v>
      </c>
      <c r="I19" s="1" t="s">
        <v>587</v>
      </c>
      <c r="J19" s="1" t="s">
        <v>524</v>
      </c>
      <c r="K19" s="1" t="s">
        <v>587</v>
      </c>
      <c r="L19" s="1" t="s">
        <v>587</v>
      </c>
      <c r="M19" s="1" t="s">
        <v>525</v>
      </c>
      <c r="N19" s="1" t="s">
        <v>525</v>
      </c>
      <c r="O19" s="1" t="s">
        <v>526</v>
      </c>
      <c r="P19" s="1" t="s">
        <v>527</v>
      </c>
      <c r="Q19" s="1" t="s">
        <v>588</v>
      </c>
      <c r="R19" s="1" t="s">
        <v>563</v>
      </c>
      <c r="S19" s="1" t="s">
        <v>36</v>
      </c>
      <c r="T19" s="1" t="s">
        <v>529</v>
      </c>
    </row>
    <row r="20" s="1" customFormat="1" spans="1:20">
      <c r="A20" s="1" t="s">
        <v>280</v>
      </c>
      <c r="B20" s="1" t="s">
        <v>93</v>
      </c>
      <c r="C20" s="1" t="s">
        <v>589</v>
      </c>
      <c r="D20" s="1" t="s">
        <v>590</v>
      </c>
      <c r="E20" s="1" t="s">
        <v>283</v>
      </c>
      <c r="F20" s="1" t="s">
        <v>93</v>
      </c>
      <c r="G20" s="1" t="s">
        <v>81</v>
      </c>
      <c r="H20" s="1" t="s">
        <v>522</v>
      </c>
      <c r="I20" s="1" t="s">
        <v>591</v>
      </c>
      <c r="J20" s="1" t="s">
        <v>524</v>
      </c>
      <c r="K20" s="1" t="s">
        <v>591</v>
      </c>
      <c r="L20" s="1" t="s">
        <v>591</v>
      </c>
      <c r="M20" s="1" t="s">
        <v>525</v>
      </c>
      <c r="N20" s="1" t="s">
        <v>525</v>
      </c>
      <c r="O20" s="1" t="s">
        <v>526</v>
      </c>
      <c r="P20" s="1" t="s">
        <v>527</v>
      </c>
      <c r="Q20" s="1" t="s">
        <v>592</v>
      </c>
      <c r="R20" s="1" t="s">
        <v>563</v>
      </c>
      <c r="S20" s="1" t="s">
        <v>36</v>
      </c>
      <c r="T20" s="1" t="s">
        <v>529</v>
      </c>
    </row>
    <row r="21" s="1" customFormat="1" spans="1:20">
      <c r="A21" s="1" t="s">
        <v>265</v>
      </c>
      <c r="B21" s="1" t="s">
        <v>93</v>
      </c>
      <c r="C21" s="1" t="s">
        <v>593</v>
      </c>
      <c r="D21" s="1" t="s">
        <v>267</v>
      </c>
      <c r="E21" s="1" t="s">
        <v>268</v>
      </c>
      <c r="F21" s="1" t="s">
        <v>93</v>
      </c>
      <c r="G21" s="1" t="s">
        <v>81</v>
      </c>
      <c r="H21" s="1" t="s">
        <v>522</v>
      </c>
      <c r="I21" s="1" t="s">
        <v>594</v>
      </c>
      <c r="J21" s="1" t="s">
        <v>524</v>
      </c>
      <c r="K21" s="1" t="s">
        <v>594</v>
      </c>
      <c r="L21" s="1" t="s">
        <v>594</v>
      </c>
      <c r="M21" s="1" t="s">
        <v>525</v>
      </c>
      <c r="N21" s="1" t="s">
        <v>525</v>
      </c>
      <c r="O21" s="1" t="s">
        <v>526</v>
      </c>
      <c r="P21" s="1" t="s">
        <v>527</v>
      </c>
      <c r="Q21" s="1" t="s">
        <v>595</v>
      </c>
      <c r="R21" s="1" t="s">
        <v>563</v>
      </c>
      <c r="S21" s="1" t="s">
        <v>36</v>
      </c>
      <c r="T21" s="1" t="s">
        <v>529</v>
      </c>
    </row>
    <row r="22" s="1" customFormat="1" spans="1:20">
      <c r="A22" s="1" t="s">
        <v>272</v>
      </c>
      <c r="B22" s="1" t="s">
        <v>136</v>
      </c>
      <c r="C22" s="1" t="s">
        <v>596</v>
      </c>
      <c r="D22" s="1" t="s">
        <v>597</v>
      </c>
      <c r="E22" s="1" t="s">
        <v>275</v>
      </c>
      <c r="F22" s="1" t="s">
        <v>136</v>
      </c>
      <c r="G22" s="1" t="s">
        <v>93</v>
      </c>
      <c r="H22" s="1" t="s">
        <v>522</v>
      </c>
      <c r="I22" s="1" t="s">
        <v>598</v>
      </c>
      <c r="J22" s="1" t="s">
        <v>524</v>
      </c>
      <c r="K22" s="1" t="s">
        <v>598</v>
      </c>
      <c r="L22" s="1" t="s">
        <v>598</v>
      </c>
      <c r="M22" s="1" t="s">
        <v>525</v>
      </c>
      <c r="N22" s="1" t="s">
        <v>525</v>
      </c>
      <c r="O22" s="1" t="s">
        <v>526</v>
      </c>
      <c r="P22" s="1" t="s">
        <v>527</v>
      </c>
      <c r="Q22" s="1" t="s">
        <v>599</v>
      </c>
      <c r="R22" s="1" t="s">
        <v>563</v>
      </c>
      <c r="S22" s="1" t="s">
        <v>36</v>
      </c>
      <c r="T22" s="1" t="s">
        <v>529</v>
      </c>
    </row>
    <row r="23" s="1" customFormat="1" spans="1:20">
      <c r="A23" s="1" t="s">
        <v>295</v>
      </c>
      <c r="B23" s="1" t="s">
        <v>136</v>
      </c>
      <c r="C23" s="1" t="s">
        <v>600</v>
      </c>
      <c r="D23" s="1" t="s">
        <v>297</v>
      </c>
      <c r="E23" s="1" t="s">
        <v>298</v>
      </c>
      <c r="F23" s="1" t="s">
        <v>136</v>
      </c>
      <c r="G23" s="1" t="s">
        <v>93</v>
      </c>
      <c r="H23" s="1" t="s">
        <v>522</v>
      </c>
      <c r="I23" s="1" t="s">
        <v>601</v>
      </c>
      <c r="J23" s="1" t="s">
        <v>524</v>
      </c>
      <c r="K23" s="1" t="s">
        <v>601</v>
      </c>
      <c r="L23" s="1" t="s">
        <v>601</v>
      </c>
      <c r="M23" s="1" t="s">
        <v>525</v>
      </c>
      <c r="N23" s="1" t="s">
        <v>525</v>
      </c>
      <c r="O23" s="1" t="s">
        <v>526</v>
      </c>
      <c r="P23" s="1" t="s">
        <v>527</v>
      </c>
      <c r="Q23" s="1" t="s">
        <v>602</v>
      </c>
      <c r="R23" s="1" t="s">
        <v>563</v>
      </c>
      <c r="S23" s="1" t="s">
        <v>36</v>
      </c>
      <c r="T23" s="1" t="s">
        <v>529</v>
      </c>
    </row>
    <row r="24" s="1" customFormat="1" spans="1:20">
      <c r="A24" s="1" t="s">
        <v>287</v>
      </c>
      <c r="B24" s="1" t="s">
        <v>136</v>
      </c>
      <c r="C24" s="1" t="s">
        <v>603</v>
      </c>
      <c r="D24" s="1" t="s">
        <v>604</v>
      </c>
      <c r="E24" s="1" t="s">
        <v>290</v>
      </c>
      <c r="F24" s="1" t="s">
        <v>136</v>
      </c>
      <c r="G24" s="1" t="s">
        <v>93</v>
      </c>
      <c r="H24" s="1" t="s">
        <v>522</v>
      </c>
      <c r="I24" s="1" t="s">
        <v>605</v>
      </c>
      <c r="J24" s="1" t="s">
        <v>524</v>
      </c>
      <c r="K24" s="1" t="s">
        <v>605</v>
      </c>
      <c r="L24" s="1" t="s">
        <v>605</v>
      </c>
      <c r="M24" s="1" t="s">
        <v>525</v>
      </c>
      <c r="N24" s="1" t="s">
        <v>525</v>
      </c>
      <c r="O24" s="1" t="s">
        <v>526</v>
      </c>
      <c r="P24" s="1" t="s">
        <v>527</v>
      </c>
      <c r="Q24" s="1" t="s">
        <v>606</v>
      </c>
      <c r="R24" s="1" t="s">
        <v>563</v>
      </c>
      <c r="S24" s="1" t="s">
        <v>36</v>
      </c>
      <c r="T24" s="1" t="s">
        <v>529</v>
      </c>
    </row>
    <row r="25" s="1" customFormat="1" spans="1:20">
      <c r="A25" s="1" t="s">
        <v>247</v>
      </c>
      <c r="B25" s="1" t="s">
        <v>136</v>
      </c>
      <c r="C25" s="1" t="s">
        <v>607</v>
      </c>
      <c r="D25" s="1" t="s">
        <v>249</v>
      </c>
      <c r="E25" s="1" t="s">
        <v>250</v>
      </c>
      <c r="F25" s="1" t="s">
        <v>136</v>
      </c>
      <c r="G25" s="1" t="s">
        <v>93</v>
      </c>
      <c r="H25" s="1" t="s">
        <v>522</v>
      </c>
      <c r="I25" s="1" t="s">
        <v>539</v>
      </c>
      <c r="J25" s="1" t="s">
        <v>524</v>
      </c>
      <c r="K25" s="1" t="s">
        <v>539</v>
      </c>
      <c r="L25" s="1" t="s">
        <v>539</v>
      </c>
      <c r="M25" s="1" t="s">
        <v>525</v>
      </c>
      <c r="N25" s="1" t="s">
        <v>525</v>
      </c>
      <c r="O25" s="1" t="s">
        <v>526</v>
      </c>
      <c r="P25" s="1" t="s">
        <v>527</v>
      </c>
      <c r="Q25" s="1" t="s">
        <v>608</v>
      </c>
      <c r="R25" s="1" t="s">
        <v>563</v>
      </c>
      <c r="S25" s="1" t="s">
        <v>36</v>
      </c>
      <c r="T25" s="1" t="s">
        <v>529</v>
      </c>
    </row>
    <row r="26" s="1" customFormat="1" spans="1:20">
      <c r="A26" s="1" t="s">
        <v>303</v>
      </c>
      <c r="B26" s="1" t="s">
        <v>136</v>
      </c>
      <c r="C26" s="1" t="s">
        <v>609</v>
      </c>
      <c r="D26" s="1" t="s">
        <v>610</v>
      </c>
      <c r="E26" s="1" t="s">
        <v>306</v>
      </c>
      <c r="F26" s="1" t="s">
        <v>136</v>
      </c>
      <c r="G26" s="1" t="s">
        <v>93</v>
      </c>
      <c r="H26" s="1" t="s">
        <v>522</v>
      </c>
      <c r="I26" s="1" t="s">
        <v>611</v>
      </c>
      <c r="J26" s="1" t="s">
        <v>524</v>
      </c>
      <c r="K26" s="1" t="s">
        <v>611</v>
      </c>
      <c r="L26" s="1" t="s">
        <v>611</v>
      </c>
      <c r="M26" s="1" t="s">
        <v>525</v>
      </c>
      <c r="N26" s="1" t="s">
        <v>525</v>
      </c>
      <c r="O26" s="1" t="s">
        <v>526</v>
      </c>
      <c r="P26" s="1" t="s">
        <v>527</v>
      </c>
      <c r="Q26" s="1" t="s">
        <v>612</v>
      </c>
      <c r="R26" s="1" t="s">
        <v>563</v>
      </c>
      <c r="S26" s="1" t="s">
        <v>36</v>
      </c>
      <c r="T26" s="1" t="s">
        <v>529</v>
      </c>
    </row>
    <row r="27" s="1" customFormat="1" spans="1:20">
      <c r="A27" s="1" t="s">
        <v>311</v>
      </c>
      <c r="B27" s="1" t="s">
        <v>165</v>
      </c>
      <c r="C27" s="1" t="s">
        <v>613</v>
      </c>
      <c r="D27" s="1" t="s">
        <v>313</v>
      </c>
      <c r="E27" s="1" t="s">
        <v>314</v>
      </c>
      <c r="F27" s="1" t="s">
        <v>165</v>
      </c>
      <c r="G27" s="1" t="s">
        <v>136</v>
      </c>
      <c r="H27" s="1" t="s">
        <v>522</v>
      </c>
      <c r="I27" s="1" t="s">
        <v>614</v>
      </c>
      <c r="J27" s="1" t="s">
        <v>524</v>
      </c>
      <c r="K27" s="1" t="s">
        <v>614</v>
      </c>
      <c r="L27" s="1" t="s">
        <v>614</v>
      </c>
      <c r="M27" s="1" t="s">
        <v>525</v>
      </c>
      <c r="N27" s="1" t="s">
        <v>525</v>
      </c>
      <c r="O27" s="1" t="s">
        <v>526</v>
      </c>
      <c r="P27" s="1" t="s">
        <v>527</v>
      </c>
      <c r="Q27" s="1" t="s">
        <v>615</v>
      </c>
      <c r="R27" s="1" t="s">
        <v>563</v>
      </c>
      <c r="S27" s="1" t="s">
        <v>36</v>
      </c>
      <c r="T27" s="1" t="s">
        <v>529</v>
      </c>
    </row>
    <row r="28" s="1" customFormat="1" spans="1:20">
      <c r="A28" s="1" t="s">
        <v>318</v>
      </c>
      <c r="B28" s="1" t="s">
        <v>165</v>
      </c>
      <c r="C28" s="1" t="s">
        <v>616</v>
      </c>
      <c r="D28" s="1" t="s">
        <v>320</v>
      </c>
      <c r="E28" s="1" t="s">
        <v>321</v>
      </c>
      <c r="F28" s="1" t="s">
        <v>165</v>
      </c>
      <c r="G28" s="1" t="s">
        <v>136</v>
      </c>
      <c r="H28" s="1" t="s">
        <v>522</v>
      </c>
      <c r="I28" s="1" t="s">
        <v>617</v>
      </c>
      <c r="J28" s="1" t="s">
        <v>524</v>
      </c>
      <c r="K28" s="1" t="s">
        <v>617</v>
      </c>
      <c r="L28" s="1" t="s">
        <v>617</v>
      </c>
      <c r="M28" s="1" t="s">
        <v>525</v>
      </c>
      <c r="N28" s="1" t="s">
        <v>525</v>
      </c>
      <c r="O28" s="1" t="s">
        <v>526</v>
      </c>
      <c r="P28" s="1" t="s">
        <v>527</v>
      </c>
      <c r="Q28" s="1" t="s">
        <v>618</v>
      </c>
      <c r="R28" s="1" t="s">
        <v>563</v>
      </c>
      <c r="S28" s="1" t="s">
        <v>36</v>
      </c>
      <c r="T28" s="1" t="s">
        <v>529</v>
      </c>
    </row>
    <row r="29" s="1" customFormat="1" spans="1:20">
      <c r="A29" s="1" t="s">
        <v>88</v>
      </c>
      <c r="B29" s="1" t="s">
        <v>92</v>
      </c>
      <c r="C29" s="1" t="s">
        <v>619</v>
      </c>
      <c r="D29" s="1" t="s">
        <v>90</v>
      </c>
      <c r="E29" s="1" t="s">
        <v>91</v>
      </c>
      <c r="F29" s="1" t="s">
        <v>93</v>
      </c>
      <c r="G29" s="1" t="s">
        <v>82</v>
      </c>
      <c r="H29" s="1" t="s">
        <v>522</v>
      </c>
      <c r="I29" s="1" t="s">
        <v>620</v>
      </c>
      <c r="J29" s="1" t="s">
        <v>524</v>
      </c>
      <c r="K29" s="1" t="s">
        <v>620</v>
      </c>
      <c r="L29" s="1" t="s">
        <v>620</v>
      </c>
      <c r="M29" s="1" t="s">
        <v>525</v>
      </c>
      <c r="N29" s="1" t="s">
        <v>525</v>
      </c>
      <c r="O29" s="1" t="s">
        <v>526</v>
      </c>
      <c r="P29" s="1" t="s">
        <v>527</v>
      </c>
      <c r="Q29" s="1" t="s">
        <v>621</v>
      </c>
      <c r="R29" s="1" t="s">
        <v>563</v>
      </c>
      <c r="S29" s="1" t="s">
        <v>36</v>
      </c>
      <c r="T29" s="1" t="s">
        <v>529</v>
      </c>
    </row>
    <row r="30" s="1" customFormat="1" spans="1:20">
      <c r="A30" s="1" t="s">
        <v>349</v>
      </c>
      <c r="B30" s="1" t="s">
        <v>92</v>
      </c>
      <c r="C30" s="1" t="s">
        <v>622</v>
      </c>
      <c r="D30" s="1" t="s">
        <v>351</v>
      </c>
      <c r="E30" s="1" t="s">
        <v>352</v>
      </c>
      <c r="F30" s="1" t="s">
        <v>165</v>
      </c>
      <c r="G30" s="1" t="s">
        <v>93</v>
      </c>
      <c r="H30" s="1" t="s">
        <v>522</v>
      </c>
      <c r="I30" s="1" t="s">
        <v>623</v>
      </c>
      <c r="J30" s="1" t="s">
        <v>524</v>
      </c>
      <c r="K30" s="1" t="s">
        <v>623</v>
      </c>
      <c r="L30" s="1" t="s">
        <v>623</v>
      </c>
      <c r="M30" s="1" t="s">
        <v>525</v>
      </c>
      <c r="N30" s="1" t="s">
        <v>525</v>
      </c>
      <c r="O30" s="1" t="s">
        <v>526</v>
      </c>
      <c r="P30" s="1" t="s">
        <v>527</v>
      </c>
      <c r="Q30" s="1" t="s">
        <v>624</v>
      </c>
      <c r="R30" s="1" t="s">
        <v>563</v>
      </c>
      <c r="S30" s="1" t="s">
        <v>36</v>
      </c>
      <c r="T30" s="1" t="s">
        <v>529</v>
      </c>
    </row>
    <row r="31" s="1" customFormat="1" spans="1:20">
      <c r="A31" s="1" t="s">
        <v>325</v>
      </c>
      <c r="B31" s="1" t="s">
        <v>155</v>
      </c>
      <c r="C31" s="1" t="s">
        <v>625</v>
      </c>
      <c r="D31" s="1" t="s">
        <v>626</v>
      </c>
      <c r="E31" s="1" t="s">
        <v>627</v>
      </c>
      <c r="F31" s="1" t="s">
        <v>93</v>
      </c>
      <c r="G31" s="1" t="s">
        <v>81</v>
      </c>
      <c r="H31" s="1" t="s">
        <v>522</v>
      </c>
      <c r="I31" s="1" t="s">
        <v>628</v>
      </c>
      <c r="J31" s="1" t="s">
        <v>524</v>
      </c>
      <c r="K31" s="1" t="s">
        <v>628</v>
      </c>
      <c r="L31" s="1" t="s">
        <v>628</v>
      </c>
      <c r="M31" s="1" t="s">
        <v>525</v>
      </c>
      <c r="N31" s="1" t="s">
        <v>525</v>
      </c>
      <c r="O31" s="1" t="s">
        <v>526</v>
      </c>
      <c r="P31" s="1" t="s">
        <v>527</v>
      </c>
      <c r="Q31" s="1" t="s">
        <v>629</v>
      </c>
      <c r="R31" s="1" t="s">
        <v>563</v>
      </c>
      <c r="S31" s="1" t="s">
        <v>36</v>
      </c>
      <c r="T31" s="1" t="s">
        <v>529</v>
      </c>
    </row>
    <row r="32" s="1" customFormat="1" spans="1:20">
      <c r="A32" s="1" t="s">
        <v>332</v>
      </c>
      <c r="B32" s="1" t="s">
        <v>336</v>
      </c>
      <c r="C32" s="1" t="s">
        <v>630</v>
      </c>
      <c r="D32" s="1" t="s">
        <v>631</v>
      </c>
      <c r="E32" s="1" t="s">
        <v>335</v>
      </c>
      <c r="F32" s="1" t="s">
        <v>93</v>
      </c>
      <c r="G32" s="1" t="s">
        <v>81</v>
      </c>
      <c r="H32" s="1" t="s">
        <v>522</v>
      </c>
      <c r="I32" s="1" t="s">
        <v>632</v>
      </c>
      <c r="J32" s="1" t="s">
        <v>524</v>
      </c>
      <c r="K32" s="1" t="s">
        <v>632</v>
      </c>
      <c r="L32" s="1" t="s">
        <v>632</v>
      </c>
      <c r="M32" s="1" t="s">
        <v>525</v>
      </c>
      <c r="N32" s="1" t="s">
        <v>525</v>
      </c>
      <c r="O32" s="1" t="s">
        <v>526</v>
      </c>
      <c r="P32" s="1" t="s">
        <v>527</v>
      </c>
      <c r="Q32" s="1" t="s">
        <v>633</v>
      </c>
      <c r="R32" s="1" t="s">
        <v>563</v>
      </c>
      <c r="S32" s="1" t="s">
        <v>36</v>
      </c>
      <c r="T32" s="1" t="s">
        <v>529</v>
      </c>
    </row>
    <row r="33" s="1" customFormat="1" spans="1:20">
      <c r="A33" s="1" t="s">
        <v>340</v>
      </c>
      <c r="B33" s="1" t="s">
        <v>344</v>
      </c>
      <c r="C33" s="1" t="s">
        <v>634</v>
      </c>
      <c r="D33" s="1" t="s">
        <v>342</v>
      </c>
      <c r="E33" s="1" t="s">
        <v>343</v>
      </c>
      <c r="F33" s="1" t="s">
        <v>93</v>
      </c>
      <c r="G33" s="1" t="s">
        <v>102</v>
      </c>
      <c r="H33" s="1" t="s">
        <v>522</v>
      </c>
      <c r="I33" s="1" t="s">
        <v>635</v>
      </c>
      <c r="J33" s="1" t="s">
        <v>524</v>
      </c>
      <c r="K33" s="1" t="s">
        <v>635</v>
      </c>
      <c r="L33" s="1" t="s">
        <v>635</v>
      </c>
      <c r="M33" s="1" t="s">
        <v>525</v>
      </c>
      <c r="N33" s="1" t="s">
        <v>525</v>
      </c>
      <c r="O33" s="1" t="s">
        <v>526</v>
      </c>
      <c r="P33" s="1" t="s">
        <v>527</v>
      </c>
      <c r="Q33" s="1" t="s">
        <v>636</v>
      </c>
      <c r="R33" s="1" t="s">
        <v>563</v>
      </c>
      <c r="S33" s="1" t="s">
        <v>36</v>
      </c>
      <c r="T33" s="1" t="s">
        <v>529</v>
      </c>
    </row>
    <row r="34" s="1" customFormat="1" spans="1:20">
      <c r="A34" s="1" t="s">
        <v>637</v>
      </c>
      <c r="B34" s="1" t="s">
        <v>208</v>
      </c>
      <c r="C34" s="1" t="s">
        <v>638</v>
      </c>
      <c r="D34" s="1" t="s">
        <v>639</v>
      </c>
      <c r="E34" s="1" t="s">
        <v>640</v>
      </c>
      <c r="F34" s="1" t="s">
        <v>136</v>
      </c>
      <c r="G34" s="1" t="s">
        <v>93</v>
      </c>
      <c r="H34" s="1" t="s">
        <v>522</v>
      </c>
      <c r="I34" s="1" t="s">
        <v>526</v>
      </c>
      <c r="J34" s="1" t="s">
        <v>524</v>
      </c>
      <c r="K34" s="1" t="s">
        <v>526</v>
      </c>
      <c r="L34" s="1" t="s">
        <v>526</v>
      </c>
      <c r="M34" s="1" t="s">
        <v>525</v>
      </c>
      <c r="N34" s="1" t="s">
        <v>525</v>
      </c>
      <c r="O34" s="1" t="s">
        <v>526</v>
      </c>
      <c r="P34" s="1" t="s">
        <v>527</v>
      </c>
      <c r="Q34" s="1" t="s">
        <v>641</v>
      </c>
      <c r="R34" s="1" t="s">
        <v>74</v>
      </c>
      <c r="S34" s="1" t="s">
        <v>36</v>
      </c>
      <c r="T34" s="1" t="s">
        <v>529</v>
      </c>
    </row>
    <row r="35" s="1" customFormat="1" spans="1:20">
      <c r="A35" s="1" t="s">
        <v>204</v>
      </c>
      <c r="B35" s="1" t="s">
        <v>208</v>
      </c>
      <c r="C35" s="1" t="s">
        <v>642</v>
      </c>
      <c r="D35" s="1" t="s">
        <v>643</v>
      </c>
      <c r="E35" s="1" t="s">
        <v>207</v>
      </c>
      <c r="F35" s="1" t="s">
        <v>165</v>
      </c>
      <c r="G35" s="1" t="s">
        <v>136</v>
      </c>
      <c r="H35" s="1" t="s">
        <v>522</v>
      </c>
      <c r="I35" s="1" t="s">
        <v>539</v>
      </c>
      <c r="J35" s="1" t="s">
        <v>524</v>
      </c>
      <c r="K35" s="1" t="s">
        <v>539</v>
      </c>
      <c r="L35" s="1" t="s">
        <v>539</v>
      </c>
      <c r="M35" s="1" t="s">
        <v>525</v>
      </c>
      <c r="N35" s="1" t="s">
        <v>525</v>
      </c>
      <c r="O35" s="1" t="s">
        <v>526</v>
      </c>
      <c r="P35" s="1" t="s">
        <v>527</v>
      </c>
      <c r="Q35" s="1" t="s">
        <v>644</v>
      </c>
      <c r="R35" s="1" t="s">
        <v>563</v>
      </c>
      <c r="S35" s="1" t="s">
        <v>36</v>
      </c>
      <c r="T35" s="1" t="s">
        <v>529</v>
      </c>
    </row>
    <row r="36" s="1" customFormat="1" spans="1:20">
      <c r="A36" s="1" t="s">
        <v>356</v>
      </c>
      <c r="B36" s="1" t="s">
        <v>208</v>
      </c>
      <c r="C36" s="1" t="s">
        <v>645</v>
      </c>
      <c r="D36" s="1" t="s">
        <v>358</v>
      </c>
      <c r="E36" s="1" t="s">
        <v>359</v>
      </c>
      <c r="F36" s="1" t="s">
        <v>136</v>
      </c>
      <c r="G36" s="1" t="s">
        <v>81</v>
      </c>
      <c r="H36" s="1" t="s">
        <v>522</v>
      </c>
      <c r="I36" s="1" t="s">
        <v>646</v>
      </c>
      <c r="J36" s="1" t="s">
        <v>524</v>
      </c>
      <c r="K36" s="1" t="s">
        <v>646</v>
      </c>
      <c r="L36" s="1" t="s">
        <v>646</v>
      </c>
      <c r="M36" s="1" t="s">
        <v>525</v>
      </c>
      <c r="N36" s="1" t="s">
        <v>525</v>
      </c>
      <c r="O36" s="1" t="s">
        <v>526</v>
      </c>
      <c r="P36" s="1" t="s">
        <v>527</v>
      </c>
      <c r="Q36" s="1" t="s">
        <v>647</v>
      </c>
      <c r="R36" s="1" t="s">
        <v>563</v>
      </c>
      <c r="S36" s="1" t="s">
        <v>36</v>
      </c>
      <c r="T36" s="1" t="s">
        <v>529</v>
      </c>
    </row>
    <row r="37" s="1" customFormat="1" spans="1:20">
      <c r="A37" s="1" t="s">
        <v>648</v>
      </c>
      <c r="B37" s="1" t="s">
        <v>208</v>
      </c>
      <c r="C37" s="1" t="s">
        <v>649</v>
      </c>
      <c r="D37" s="1" t="s">
        <v>650</v>
      </c>
      <c r="E37" s="1" t="s">
        <v>651</v>
      </c>
      <c r="F37" s="1" t="s">
        <v>81</v>
      </c>
      <c r="G37" s="1" t="s">
        <v>82</v>
      </c>
      <c r="H37" s="1" t="s">
        <v>522</v>
      </c>
      <c r="I37" s="1" t="s">
        <v>526</v>
      </c>
      <c r="J37" s="1" t="s">
        <v>524</v>
      </c>
      <c r="K37" s="1" t="s">
        <v>526</v>
      </c>
      <c r="L37" s="1" t="s">
        <v>526</v>
      </c>
      <c r="M37" s="1" t="s">
        <v>525</v>
      </c>
      <c r="N37" s="1" t="s">
        <v>525</v>
      </c>
      <c r="O37" s="1" t="s">
        <v>526</v>
      </c>
      <c r="P37" s="1" t="s">
        <v>527</v>
      </c>
      <c r="Q37" s="1" t="s">
        <v>652</v>
      </c>
      <c r="R37" s="1" t="s">
        <v>74</v>
      </c>
      <c r="S37" s="1" t="s">
        <v>36</v>
      </c>
      <c r="T37" s="1" t="s">
        <v>529</v>
      </c>
    </row>
    <row r="38" s="1" customFormat="1" spans="1:20">
      <c r="A38" s="1" t="s">
        <v>364</v>
      </c>
      <c r="B38" s="1" t="s">
        <v>80</v>
      </c>
      <c r="C38" s="1" t="s">
        <v>653</v>
      </c>
      <c r="D38" s="1" t="s">
        <v>654</v>
      </c>
      <c r="E38" s="1" t="s">
        <v>367</v>
      </c>
      <c r="F38" s="1" t="s">
        <v>136</v>
      </c>
      <c r="G38" s="1" t="s">
        <v>93</v>
      </c>
      <c r="H38" s="1" t="s">
        <v>522</v>
      </c>
      <c r="I38" s="1" t="s">
        <v>655</v>
      </c>
      <c r="J38" s="1" t="s">
        <v>524</v>
      </c>
      <c r="K38" s="1" t="s">
        <v>655</v>
      </c>
      <c r="L38" s="1" t="s">
        <v>655</v>
      </c>
      <c r="M38" s="1" t="s">
        <v>525</v>
      </c>
      <c r="N38" s="1" t="s">
        <v>525</v>
      </c>
      <c r="O38" s="1" t="s">
        <v>526</v>
      </c>
      <c r="P38" s="1" t="s">
        <v>527</v>
      </c>
      <c r="Q38" s="1" t="s">
        <v>656</v>
      </c>
      <c r="R38" s="1" t="s">
        <v>563</v>
      </c>
      <c r="S38" s="1" t="s">
        <v>36</v>
      </c>
      <c r="T38" s="1" t="s">
        <v>529</v>
      </c>
    </row>
    <row r="39" s="1" customFormat="1" spans="1:20">
      <c r="A39" s="1" t="s">
        <v>657</v>
      </c>
      <c r="B39" s="1" t="s">
        <v>80</v>
      </c>
      <c r="C39" s="1" t="s">
        <v>658</v>
      </c>
      <c r="D39" s="1" t="s">
        <v>659</v>
      </c>
      <c r="E39" s="1" t="s">
        <v>660</v>
      </c>
      <c r="F39" s="1" t="s">
        <v>165</v>
      </c>
      <c r="G39" s="1" t="s">
        <v>136</v>
      </c>
      <c r="H39" s="1" t="s">
        <v>522</v>
      </c>
      <c r="I39" s="1" t="s">
        <v>526</v>
      </c>
      <c r="J39" s="1" t="s">
        <v>524</v>
      </c>
      <c r="K39" s="1" t="s">
        <v>526</v>
      </c>
      <c r="L39" s="1" t="s">
        <v>526</v>
      </c>
      <c r="M39" s="1" t="s">
        <v>525</v>
      </c>
      <c r="N39" s="1" t="s">
        <v>525</v>
      </c>
      <c r="O39" s="1" t="s">
        <v>526</v>
      </c>
      <c r="P39" s="1" t="s">
        <v>527</v>
      </c>
      <c r="Q39" s="1" t="s">
        <v>661</v>
      </c>
      <c r="R39" s="1" t="s">
        <v>74</v>
      </c>
      <c r="S39" s="1" t="s">
        <v>36</v>
      </c>
      <c r="T39" s="1" t="s">
        <v>529</v>
      </c>
    </row>
    <row r="40" s="1" customFormat="1" spans="1:20">
      <c r="A40" s="1" t="s">
        <v>662</v>
      </c>
      <c r="B40" s="1" t="s">
        <v>80</v>
      </c>
      <c r="C40" s="1" t="s">
        <v>663</v>
      </c>
      <c r="D40" s="1" t="s">
        <v>659</v>
      </c>
      <c r="E40" s="1" t="s">
        <v>664</v>
      </c>
      <c r="F40" s="1" t="s">
        <v>165</v>
      </c>
      <c r="G40" s="1" t="s">
        <v>136</v>
      </c>
      <c r="H40" s="1" t="s">
        <v>522</v>
      </c>
      <c r="I40" s="1" t="s">
        <v>526</v>
      </c>
      <c r="J40" s="1" t="s">
        <v>524</v>
      </c>
      <c r="K40" s="1" t="s">
        <v>526</v>
      </c>
      <c r="L40" s="1" t="s">
        <v>526</v>
      </c>
      <c r="M40" s="1" t="s">
        <v>525</v>
      </c>
      <c r="N40" s="1" t="s">
        <v>525</v>
      </c>
      <c r="O40" s="1" t="s">
        <v>526</v>
      </c>
      <c r="P40" s="1" t="s">
        <v>527</v>
      </c>
      <c r="Q40" s="1" t="s">
        <v>665</v>
      </c>
      <c r="R40" s="1" t="s">
        <v>74</v>
      </c>
      <c r="S40" s="1" t="s">
        <v>36</v>
      </c>
      <c r="T40" s="1" t="s">
        <v>529</v>
      </c>
    </row>
    <row r="41" s="1" customFormat="1" spans="1:20">
      <c r="A41" s="1" t="s">
        <v>196</v>
      </c>
      <c r="B41" s="1" t="s">
        <v>80</v>
      </c>
      <c r="C41" s="1" t="s">
        <v>666</v>
      </c>
      <c r="D41" s="1" t="s">
        <v>198</v>
      </c>
      <c r="E41" s="1" t="s">
        <v>199</v>
      </c>
      <c r="F41" s="1" t="s">
        <v>136</v>
      </c>
      <c r="G41" s="1" t="s">
        <v>81</v>
      </c>
      <c r="H41" s="1" t="s">
        <v>522</v>
      </c>
      <c r="I41" s="1" t="s">
        <v>667</v>
      </c>
      <c r="J41" s="1" t="s">
        <v>524</v>
      </c>
      <c r="K41" s="1" t="s">
        <v>667</v>
      </c>
      <c r="L41" s="1" t="s">
        <v>667</v>
      </c>
      <c r="M41" s="1" t="s">
        <v>525</v>
      </c>
      <c r="N41" s="1" t="s">
        <v>525</v>
      </c>
      <c r="O41" s="1" t="s">
        <v>526</v>
      </c>
      <c r="P41" s="1" t="s">
        <v>527</v>
      </c>
      <c r="Q41" s="1" t="s">
        <v>668</v>
      </c>
      <c r="R41" s="1" t="s">
        <v>563</v>
      </c>
      <c r="S41" s="1" t="s">
        <v>36</v>
      </c>
      <c r="T41" s="1" t="s">
        <v>529</v>
      </c>
    </row>
    <row r="42" s="1" customFormat="1" spans="1:20">
      <c r="A42" s="1" t="s">
        <v>72</v>
      </c>
      <c r="B42" s="1" t="s">
        <v>80</v>
      </c>
      <c r="C42" s="1" t="s">
        <v>669</v>
      </c>
      <c r="D42" s="1" t="s">
        <v>77</v>
      </c>
      <c r="E42" s="1" t="s">
        <v>79</v>
      </c>
      <c r="F42" s="1" t="s">
        <v>81</v>
      </c>
      <c r="G42" s="1" t="s">
        <v>82</v>
      </c>
      <c r="H42" s="1" t="s">
        <v>522</v>
      </c>
      <c r="I42" s="1" t="s">
        <v>670</v>
      </c>
      <c r="J42" s="1" t="s">
        <v>524</v>
      </c>
      <c r="K42" s="1" t="s">
        <v>670</v>
      </c>
      <c r="L42" s="1" t="s">
        <v>670</v>
      </c>
      <c r="M42" s="1" t="s">
        <v>525</v>
      </c>
      <c r="N42" s="1" t="s">
        <v>525</v>
      </c>
      <c r="O42" s="1" t="s">
        <v>526</v>
      </c>
      <c r="P42" s="1" t="s">
        <v>527</v>
      </c>
      <c r="Q42" s="1" t="s">
        <v>671</v>
      </c>
      <c r="R42" s="1" t="s">
        <v>563</v>
      </c>
      <c r="S42" s="1" t="s">
        <v>36</v>
      </c>
      <c r="T42" s="1" t="s">
        <v>529</v>
      </c>
    </row>
    <row r="43" s="1" customFormat="1" spans="1:20">
      <c r="A43" s="1" t="s">
        <v>213</v>
      </c>
      <c r="B43" s="1" t="s">
        <v>217</v>
      </c>
      <c r="C43" s="1" t="s">
        <v>672</v>
      </c>
      <c r="D43" s="1" t="s">
        <v>215</v>
      </c>
      <c r="E43" s="1" t="s">
        <v>216</v>
      </c>
      <c r="F43" s="1" t="s">
        <v>136</v>
      </c>
      <c r="G43" s="1" t="s">
        <v>93</v>
      </c>
      <c r="H43" s="1" t="s">
        <v>522</v>
      </c>
      <c r="I43" s="1" t="s">
        <v>673</v>
      </c>
      <c r="J43" s="1" t="s">
        <v>524</v>
      </c>
      <c r="K43" s="1" t="s">
        <v>673</v>
      </c>
      <c r="L43" s="1" t="s">
        <v>673</v>
      </c>
      <c r="M43" s="1" t="s">
        <v>525</v>
      </c>
      <c r="N43" s="1" t="s">
        <v>525</v>
      </c>
      <c r="O43" s="1" t="s">
        <v>526</v>
      </c>
      <c r="P43" s="1" t="s">
        <v>527</v>
      </c>
      <c r="Q43" s="1" t="s">
        <v>674</v>
      </c>
      <c r="R43" s="1" t="s">
        <v>563</v>
      </c>
      <c r="S43" s="1" t="s">
        <v>36</v>
      </c>
      <c r="T43" s="1" t="s">
        <v>529</v>
      </c>
    </row>
    <row r="44" s="1" customFormat="1" spans="1:20">
      <c r="A44" s="1" t="s">
        <v>675</v>
      </c>
      <c r="B44" s="1" t="s">
        <v>217</v>
      </c>
      <c r="C44" s="1" t="s">
        <v>676</v>
      </c>
      <c r="D44" s="1" t="s">
        <v>677</v>
      </c>
      <c r="E44" s="1" t="s">
        <v>678</v>
      </c>
      <c r="F44" s="1" t="s">
        <v>155</v>
      </c>
      <c r="G44" s="1" t="s">
        <v>93</v>
      </c>
      <c r="H44" s="1" t="s">
        <v>522</v>
      </c>
      <c r="I44" s="1" t="s">
        <v>526</v>
      </c>
      <c r="J44" s="1" t="s">
        <v>524</v>
      </c>
      <c r="K44" s="1" t="s">
        <v>526</v>
      </c>
      <c r="L44" s="1" t="s">
        <v>526</v>
      </c>
      <c r="M44" s="1" t="s">
        <v>525</v>
      </c>
      <c r="N44" s="1" t="s">
        <v>525</v>
      </c>
      <c r="O44" s="1" t="s">
        <v>526</v>
      </c>
      <c r="P44" s="1" t="s">
        <v>527</v>
      </c>
      <c r="Q44" s="1" t="s">
        <v>679</v>
      </c>
      <c r="R44" s="1" t="s">
        <v>74</v>
      </c>
      <c r="S44" s="1" t="s">
        <v>36</v>
      </c>
      <c r="T44" s="1" t="s">
        <v>529</v>
      </c>
    </row>
    <row r="45" s="1" customFormat="1" spans="1:20">
      <c r="A45" s="1" t="s">
        <v>232</v>
      </c>
      <c r="B45" s="1" t="s">
        <v>135</v>
      </c>
      <c r="C45" s="1" t="s">
        <v>680</v>
      </c>
      <c r="D45" s="1" t="s">
        <v>234</v>
      </c>
      <c r="E45" s="1" t="s">
        <v>235</v>
      </c>
      <c r="F45" s="1" t="s">
        <v>92</v>
      </c>
      <c r="G45" s="1" t="s">
        <v>82</v>
      </c>
      <c r="H45" s="1" t="s">
        <v>522</v>
      </c>
      <c r="I45" s="1" t="s">
        <v>681</v>
      </c>
      <c r="J45" s="1" t="s">
        <v>524</v>
      </c>
      <c r="K45" s="1" t="s">
        <v>681</v>
      </c>
      <c r="L45" s="1" t="s">
        <v>682</v>
      </c>
      <c r="M45" s="1" t="s">
        <v>683</v>
      </c>
      <c r="N45" s="1" t="s">
        <v>683</v>
      </c>
      <c r="O45" s="1" t="s">
        <v>526</v>
      </c>
      <c r="P45" s="1" t="s">
        <v>527</v>
      </c>
      <c r="Q45" s="1" t="s">
        <v>684</v>
      </c>
      <c r="R45" s="1" t="s">
        <v>563</v>
      </c>
      <c r="S45" s="1" t="s">
        <v>36</v>
      </c>
      <c r="T45" s="1" t="s">
        <v>529</v>
      </c>
    </row>
    <row r="46" s="1" customFormat="1" spans="1:20">
      <c r="A46" s="1" t="s">
        <v>685</v>
      </c>
      <c r="B46" s="1" t="s">
        <v>135</v>
      </c>
      <c r="C46" s="1" t="s">
        <v>686</v>
      </c>
      <c r="D46" s="1" t="s">
        <v>133</v>
      </c>
      <c r="E46" s="1" t="s">
        <v>134</v>
      </c>
      <c r="F46" s="1" t="s">
        <v>136</v>
      </c>
      <c r="G46" s="1" t="s">
        <v>82</v>
      </c>
      <c r="H46" s="1" t="s">
        <v>522</v>
      </c>
      <c r="I46" s="1" t="s">
        <v>526</v>
      </c>
      <c r="J46" s="1" t="s">
        <v>524</v>
      </c>
      <c r="K46" s="1" t="s">
        <v>526</v>
      </c>
      <c r="L46" s="1" t="s">
        <v>526</v>
      </c>
      <c r="M46" s="1" t="s">
        <v>525</v>
      </c>
      <c r="N46" s="1" t="s">
        <v>525</v>
      </c>
      <c r="O46" s="1" t="s">
        <v>526</v>
      </c>
      <c r="P46" s="1" t="s">
        <v>527</v>
      </c>
      <c r="Q46" s="1" t="s">
        <v>687</v>
      </c>
      <c r="R46" s="1" t="s">
        <v>74</v>
      </c>
      <c r="S46" s="1" t="s">
        <v>36</v>
      </c>
      <c r="T46" s="1" t="s">
        <v>529</v>
      </c>
    </row>
    <row r="47" s="1" customFormat="1" spans="1:20">
      <c r="A47" s="1" t="s">
        <v>131</v>
      </c>
      <c r="B47" s="1" t="s">
        <v>135</v>
      </c>
      <c r="C47" s="1" t="s">
        <v>688</v>
      </c>
      <c r="D47" s="1" t="s">
        <v>133</v>
      </c>
      <c r="E47" s="1" t="s">
        <v>134</v>
      </c>
      <c r="F47" s="1" t="s">
        <v>136</v>
      </c>
      <c r="G47" s="1" t="s">
        <v>82</v>
      </c>
      <c r="H47" s="1" t="s">
        <v>522</v>
      </c>
      <c r="I47" s="1" t="s">
        <v>689</v>
      </c>
      <c r="J47" s="1" t="s">
        <v>524</v>
      </c>
      <c r="K47" s="1" t="s">
        <v>689</v>
      </c>
      <c r="L47" s="1" t="s">
        <v>689</v>
      </c>
      <c r="M47" s="1" t="s">
        <v>525</v>
      </c>
      <c r="N47" s="1" t="s">
        <v>525</v>
      </c>
      <c r="O47" s="1" t="s">
        <v>526</v>
      </c>
      <c r="P47" s="1" t="s">
        <v>527</v>
      </c>
      <c r="Q47" s="1" t="s">
        <v>690</v>
      </c>
      <c r="R47" s="1" t="s">
        <v>563</v>
      </c>
      <c r="S47" s="1" t="s">
        <v>36</v>
      </c>
      <c r="T47" s="1" t="s">
        <v>529</v>
      </c>
    </row>
    <row r="48" s="1" customFormat="1" spans="1:20">
      <c r="A48" s="1" t="s">
        <v>691</v>
      </c>
      <c r="B48" s="1" t="s">
        <v>135</v>
      </c>
      <c r="C48" s="1" t="s">
        <v>692</v>
      </c>
      <c r="D48" s="1" t="s">
        <v>693</v>
      </c>
      <c r="E48" s="1" t="s">
        <v>694</v>
      </c>
      <c r="F48" s="1" t="s">
        <v>165</v>
      </c>
      <c r="G48" s="1" t="s">
        <v>136</v>
      </c>
      <c r="H48" s="1" t="s">
        <v>522</v>
      </c>
      <c r="I48" s="1" t="s">
        <v>526</v>
      </c>
      <c r="J48" s="1" t="s">
        <v>524</v>
      </c>
      <c r="K48" s="1" t="s">
        <v>526</v>
      </c>
      <c r="L48" s="1" t="s">
        <v>526</v>
      </c>
      <c r="M48" s="1" t="s">
        <v>525</v>
      </c>
      <c r="N48" s="1" t="s">
        <v>525</v>
      </c>
      <c r="O48" s="1" t="s">
        <v>526</v>
      </c>
      <c r="P48" s="1" t="s">
        <v>527</v>
      </c>
      <c r="Q48" s="1" t="s">
        <v>695</v>
      </c>
      <c r="R48" s="1" t="s">
        <v>74</v>
      </c>
      <c r="S48" s="1" t="s">
        <v>36</v>
      </c>
      <c r="T48" s="1" t="s">
        <v>529</v>
      </c>
    </row>
    <row r="49" s="1" customFormat="1" spans="1:20">
      <c r="A49" s="1" t="s">
        <v>179</v>
      </c>
      <c r="B49" s="1" t="s">
        <v>183</v>
      </c>
      <c r="C49" s="1" t="s">
        <v>696</v>
      </c>
      <c r="D49" s="1" t="s">
        <v>697</v>
      </c>
      <c r="E49" s="1" t="s">
        <v>182</v>
      </c>
      <c r="F49" s="1" t="s">
        <v>165</v>
      </c>
      <c r="G49" s="1" t="s">
        <v>136</v>
      </c>
      <c r="H49" s="1" t="s">
        <v>522</v>
      </c>
      <c r="I49" s="1" t="s">
        <v>698</v>
      </c>
      <c r="J49" s="1" t="s">
        <v>524</v>
      </c>
      <c r="K49" s="1" t="s">
        <v>698</v>
      </c>
      <c r="L49" s="1" t="s">
        <v>698</v>
      </c>
      <c r="M49" s="1" t="s">
        <v>525</v>
      </c>
      <c r="N49" s="1" t="s">
        <v>525</v>
      </c>
      <c r="O49" s="1" t="s">
        <v>526</v>
      </c>
      <c r="P49" s="1" t="s">
        <v>527</v>
      </c>
      <c r="Q49" s="1" t="s">
        <v>699</v>
      </c>
      <c r="R49" s="1" t="s">
        <v>563</v>
      </c>
      <c r="S49" s="1" t="s">
        <v>36</v>
      </c>
      <c r="T49" s="1" t="s">
        <v>529</v>
      </c>
    </row>
    <row r="50" s="1" customFormat="1" spans="1:20">
      <c r="A50" s="1" t="s">
        <v>188</v>
      </c>
      <c r="B50" s="1" t="s">
        <v>183</v>
      </c>
      <c r="C50" s="1" t="s">
        <v>700</v>
      </c>
      <c r="D50" s="1" t="s">
        <v>701</v>
      </c>
      <c r="E50" s="1" t="s">
        <v>702</v>
      </c>
      <c r="F50" s="1" t="s">
        <v>165</v>
      </c>
      <c r="G50" s="1" t="s">
        <v>136</v>
      </c>
      <c r="H50" s="1" t="s">
        <v>522</v>
      </c>
      <c r="I50" s="1" t="s">
        <v>703</v>
      </c>
      <c r="J50" s="1" t="s">
        <v>524</v>
      </c>
      <c r="K50" s="1" t="s">
        <v>703</v>
      </c>
      <c r="L50" s="1" t="s">
        <v>703</v>
      </c>
      <c r="M50" s="1" t="s">
        <v>525</v>
      </c>
      <c r="N50" s="1" t="s">
        <v>525</v>
      </c>
      <c r="O50" s="1" t="s">
        <v>526</v>
      </c>
      <c r="P50" s="1" t="s">
        <v>527</v>
      </c>
      <c r="Q50" s="1" t="s">
        <v>704</v>
      </c>
      <c r="R50" s="1" t="s">
        <v>563</v>
      </c>
      <c r="S50" s="1" t="s">
        <v>36</v>
      </c>
      <c r="T50" s="1" t="s">
        <v>529</v>
      </c>
    </row>
    <row r="51" s="1" customFormat="1" spans="1:20">
      <c r="A51" s="1" t="s">
        <v>141</v>
      </c>
      <c r="B51" s="1" t="s">
        <v>145</v>
      </c>
      <c r="C51" s="1" t="s">
        <v>705</v>
      </c>
      <c r="D51" s="1" t="s">
        <v>143</v>
      </c>
      <c r="E51" s="1" t="s">
        <v>144</v>
      </c>
      <c r="F51" s="1" t="s">
        <v>93</v>
      </c>
      <c r="G51" s="1" t="s">
        <v>102</v>
      </c>
      <c r="H51" s="1" t="s">
        <v>522</v>
      </c>
      <c r="I51" s="1" t="s">
        <v>706</v>
      </c>
      <c r="J51" s="1" t="s">
        <v>524</v>
      </c>
      <c r="K51" s="1" t="s">
        <v>706</v>
      </c>
      <c r="L51" s="1" t="s">
        <v>706</v>
      </c>
      <c r="M51" s="1" t="s">
        <v>525</v>
      </c>
      <c r="N51" s="1" t="s">
        <v>525</v>
      </c>
      <c r="O51" s="1" t="s">
        <v>526</v>
      </c>
      <c r="P51" s="1" t="s">
        <v>527</v>
      </c>
      <c r="Q51" s="1" t="s">
        <v>707</v>
      </c>
      <c r="R51" s="1" t="s">
        <v>563</v>
      </c>
      <c r="S51" s="1" t="s">
        <v>36</v>
      </c>
      <c r="T51" s="1" t="s">
        <v>529</v>
      </c>
    </row>
    <row r="52" s="1" customFormat="1" spans="1:20">
      <c r="A52" s="1" t="s">
        <v>708</v>
      </c>
      <c r="B52" s="1" t="s">
        <v>174</v>
      </c>
      <c r="C52" s="1" t="s">
        <v>709</v>
      </c>
      <c r="D52" s="1" t="s">
        <v>710</v>
      </c>
      <c r="E52" s="1" t="s">
        <v>711</v>
      </c>
      <c r="F52" s="1" t="s">
        <v>81</v>
      </c>
      <c r="G52" s="1" t="s">
        <v>82</v>
      </c>
      <c r="H52" s="1" t="s">
        <v>522</v>
      </c>
      <c r="I52" s="1" t="s">
        <v>526</v>
      </c>
      <c r="J52" s="1" t="s">
        <v>524</v>
      </c>
      <c r="K52" s="1" t="s">
        <v>526</v>
      </c>
      <c r="L52" s="1" t="s">
        <v>526</v>
      </c>
      <c r="M52" s="1" t="s">
        <v>525</v>
      </c>
      <c r="N52" s="1" t="s">
        <v>525</v>
      </c>
      <c r="O52" s="1" t="s">
        <v>526</v>
      </c>
      <c r="P52" s="1" t="s">
        <v>527</v>
      </c>
      <c r="Q52" s="1" t="s">
        <v>712</v>
      </c>
      <c r="R52" s="1" t="s">
        <v>74</v>
      </c>
      <c r="S52" s="1" t="s">
        <v>36</v>
      </c>
      <c r="T52" s="1" t="s">
        <v>529</v>
      </c>
    </row>
    <row r="53" s="1" customFormat="1" spans="1:20">
      <c r="A53" s="1" t="s">
        <v>170</v>
      </c>
      <c r="B53" s="1" t="s">
        <v>174</v>
      </c>
      <c r="C53" s="1" t="s">
        <v>713</v>
      </c>
      <c r="D53" s="1" t="s">
        <v>172</v>
      </c>
      <c r="E53" s="1" t="s">
        <v>714</v>
      </c>
      <c r="F53" s="1" t="s">
        <v>165</v>
      </c>
      <c r="G53" s="1" t="s">
        <v>81</v>
      </c>
      <c r="H53" s="1" t="s">
        <v>522</v>
      </c>
      <c r="I53" s="1" t="s">
        <v>715</v>
      </c>
      <c r="J53" s="1" t="s">
        <v>524</v>
      </c>
      <c r="K53" s="1" t="s">
        <v>715</v>
      </c>
      <c r="L53" s="1" t="s">
        <v>715</v>
      </c>
      <c r="M53" s="1" t="s">
        <v>525</v>
      </c>
      <c r="N53" s="1" t="s">
        <v>525</v>
      </c>
      <c r="O53" s="1" t="s">
        <v>526</v>
      </c>
      <c r="P53" s="1" t="s">
        <v>527</v>
      </c>
      <c r="Q53" s="1" t="s">
        <v>716</v>
      </c>
      <c r="R53" s="1" t="s">
        <v>563</v>
      </c>
      <c r="S53" s="1" t="s">
        <v>36</v>
      </c>
      <c r="T53" s="1" t="s">
        <v>529</v>
      </c>
    </row>
    <row r="54" s="1" customFormat="1" spans="1:20">
      <c r="A54" s="1" t="s">
        <v>150</v>
      </c>
      <c r="B54" s="1" t="s">
        <v>154</v>
      </c>
      <c r="C54" s="1" t="s">
        <v>717</v>
      </c>
      <c r="D54" s="1" t="s">
        <v>152</v>
      </c>
      <c r="E54" s="1" t="s">
        <v>153</v>
      </c>
      <c r="F54" s="1" t="s">
        <v>155</v>
      </c>
      <c r="G54" s="1" t="s">
        <v>136</v>
      </c>
      <c r="H54" s="1" t="s">
        <v>522</v>
      </c>
      <c r="I54" s="1" t="s">
        <v>718</v>
      </c>
      <c r="J54" s="1" t="s">
        <v>524</v>
      </c>
      <c r="K54" s="1" t="s">
        <v>718</v>
      </c>
      <c r="L54" s="1" t="s">
        <v>718</v>
      </c>
      <c r="M54" s="1" t="s">
        <v>525</v>
      </c>
      <c r="N54" s="1" t="s">
        <v>525</v>
      </c>
      <c r="O54" s="1" t="s">
        <v>526</v>
      </c>
      <c r="P54" s="1" t="s">
        <v>527</v>
      </c>
      <c r="Q54" s="1" t="s">
        <v>719</v>
      </c>
      <c r="R54" s="1" t="s">
        <v>563</v>
      </c>
      <c r="S54" s="1" t="s">
        <v>36</v>
      </c>
      <c r="T54" s="1" t="s">
        <v>529</v>
      </c>
    </row>
    <row r="55" s="1" customFormat="1" spans="1:20">
      <c r="A55" s="1" t="s">
        <v>230</v>
      </c>
      <c r="B55" s="1" t="s">
        <v>154</v>
      </c>
      <c r="C55" s="1" t="s">
        <v>720</v>
      </c>
      <c r="D55" s="1" t="s">
        <v>152</v>
      </c>
      <c r="E55" s="1" t="s">
        <v>231</v>
      </c>
      <c r="F55" s="1" t="s">
        <v>155</v>
      </c>
      <c r="G55" s="1" t="s">
        <v>136</v>
      </c>
      <c r="H55" s="1" t="s">
        <v>522</v>
      </c>
      <c r="I55" s="1" t="s">
        <v>718</v>
      </c>
      <c r="J55" s="1" t="s">
        <v>524</v>
      </c>
      <c r="K55" s="1" t="s">
        <v>718</v>
      </c>
      <c r="L55" s="1" t="s">
        <v>718</v>
      </c>
      <c r="M55" s="1" t="s">
        <v>525</v>
      </c>
      <c r="N55" s="1" t="s">
        <v>525</v>
      </c>
      <c r="O55" s="1" t="s">
        <v>526</v>
      </c>
      <c r="P55" s="1" t="s">
        <v>527</v>
      </c>
      <c r="Q55" s="1" t="s">
        <v>721</v>
      </c>
      <c r="R55" s="1" t="s">
        <v>563</v>
      </c>
      <c r="S55" s="1" t="s">
        <v>36</v>
      </c>
      <c r="T55" s="1" t="s">
        <v>529</v>
      </c>
    </row>
    <row r="56" s="1" customFormat="1" spans="1:20">
      <c r="A56" s="1" t="s">
        <v>222</v>
      </c>
      <c r="B56" s="1" t="s">
        <v>154</v>
      </c>
      <c r="C56" s="1" t="s">
        <v>722</v>
      </c>
      <c r="D56" s="1" t="s">
        <v>723</v>
      </c>
      <c r="E56" s="1" t="s">
        <v>225</v>
      </c>
      <c r="F56" s="1" t="s">
        <v>93</v>
      </c>
      <c r="G56" s="1" t="s">
        <v>81</v>
      </c>
      <c r="H56" s="1" t="s">
        <v>522</v>
      </c>
      <c r="I56" s="1" t="s">
        <v>724</v>
      </c>
      <c r="J56" s="1" t="s">
        <v>524</v>
      </c>
      <c r="K56" s="1" t="s">
        <v>724</v>
      </c>
      <c r="L56" s="1" t="s">
        <v>724</v>
      </c>
      <c r="M56" s="1" t="s">
        <v>525</v>
      </c>
      <c r="N56" s="1" t="s">
        <v>525</v>
      </c>
      <c r="O56" s="1" t="s">
        <v>526</v>
      </c>
      <c r="P56" s="1" t="s">
        <v>527</v>
      </c>
      <c r="Q56" s="1" t="s">
        <v>725</v>
      </c>
      <c r="R56" s="1" t="s">
        <v>563</v>
      </c>
      <c r="S56" s="1" t="s">
        <v>36</v>
      </c>
      <c r="T56" s="1" t="s">
        <v>529</v>
      </c>
    </row>
    <row r="57" s="1" customFormat="1" spans="1:20">
      <c r="A57" s="1" t="s">
        <v>160</v>
      </c>
      <c r="B57" s="1" t="s">
        <v>164</v>
      </c>
      <c r="C57" s="1" t="s">
        <v>726</v>
      </c>
      <c r="D57" s="1" t="s">
        <v>162</v>
      </c>
      <c r="E57" s="1" t="s">
        <v>727</v>
      </c>
      <c r="F57" s="1" t="s">
        <v>165</v>
      </c>
      <c r="G57" s="1" t="s">
        <v>136</v>
      </c>
      <c r="H57" s="1" t="s">
        <v>522</v>
      </c>
      <c r="I57" s="1" t="s">
        <v>728</v>
      </c>
      <c r="J57" s="1" t="s">
        <v>524</v>
      </c>
      <c r="K57" s="1" t="s">
        <v>728</v>
      </c>
      <c r="L57" s="1" t="s">
        <v>728</v>
      </c>
      <c r="M57" s="1" t="s">
        <v>525</v>
      </c>
      <c r="N57" s="1" t="s">
        <v>525</v>
      </c>
      <c r="O57" s="1" t="s">
        <v>526</v>
      </c>
      <c r="P57" s="1" t="s">
        <v>527</v>
      </c>
      <c r="Q57" s="1" t="s">
        <v>729</v>
      </c>
      <c r="R57" s="1" t="s">
        <v>563</v>
      </c>
      <c r="S57" s="1" t="s">
        <v>36</v>
      </c>
      <c r="T57" s="1" t="s">
        <v>529</v>
      </c>
    </row>
    <row r="58" s="1" customFormat="1" spans="1:20">
      <c r="A58" s="1" t="s">
        <v>730</v>
      </c>
      <c r="B58" s="1" t="s">
        <v>731</v>
      </c>
      <c r="C58" s="1" t="s">
        <v>732</v>
      </c>
      <c r="D58" s="1" t="s">
        <v>733</v>
      </c>
      <c r="E58" s="1" t="s">
        <v>734</v>
      </c>
      <c r="F58" s="1" t="s">
        <v>93</v>
      </c>
      <c r="G58" s="1" t="s">
        <v>81</v>
      </c>
      <c r="H58" s="1" t="s">
        <v>522</v>
      </c>
      <c r="I58" s="1" t="s">
        <v>526</v>
      </c>
      <c r="J58" s="1" t="s">
        <v>524</v>
      </c>
      <c r="K58" s="1" t="s">
        <v>526</v>
      </c>
      <c r="L58" s="1" t="s">
        <v>526</v>
      </c>
      <c r="M58" s="1" t="s">
        <v>525</v>
      </c>
      <c r="N58" s="1" t="s">
        <v>525</v>
      </c>
      <c r="O58" s="1" t="s">
        <v>526</v>
      </c>
      <c r="P58" s="1" t="s">
        <v>527</v>
      </c>
      <c r="Q58" s="1" t="s">
        <v>735</v>
      </c>
      <c r="R58" s="1" t="s">
        <v>74</v>
      </c>
      <c r="S58" s="1" t="s">
        <v>36</v>
      </c>
      <c r="T58" s="1" t="s">
        <v>529</v>
      </c>
    </row>
    <row r="59" s="1" customFormat="1" spans="1:20">
      <c r="A59" s="1" t="s">
        <v>736</v>
      </c>
      <c r="B59" s="1" t="s">
        <v>737</v>
      </c>
      <c r="C59" s="1" t="s">
        <v>738</v>
      </c>
      <c r="D59" s="1" t="s">
        <v>739</v>
      </c>
      <c r="E59" s="1" t="s">
        <v>740</v>
      </c>
      <c r="F59" s="1" t="s">
        <v>93</v>
      </c>
      <c r="G59" s="1" t="s">
        <v>81</v>
      </c>
      <c r="H59" s="1" t="s">
        <v>522</v>
      </c>
      <c r="I59" s="1" t="s">
        <v>526</v>
      </c>
      <c r="J59" s="1" t="s">
        <v>524</v>
      </c>
      <c r="K59" s="1" t="s">
        <v>526</v>
      </c>
      <c r="L59" s="1" t="s">
        <v>526</v>
      </c>
      <c r="M59" s="1" t="s">
        <v>525</v>
      </c>
      <c r="N59" s="1" t="s">
        <v>525</v>
      </c>
      <c r="O59" s="1" t="s">
        <v>526</v>
      </c>
      <c r="P59" s="1" t="s">
        <v>527</v>
      </c>
      <c r="Q59" s="1" t="s">
        <v>741</v>
      </c>
      <c r="R59" s="1" t="s">
        <v>74</v>
      </c>
      <c r="S59" s="1" t="s">
        <v>36</v>
      </c>
      <c r="T59" s="1" t="s">
        <v>529</v>
      </c>
    </row>
    <row r="60" s="1" customFormat="1" spans="1:20">
      <c r="A60" s="1" t="s">
        <v>742</v>
      </c>
      <c r="B60" s="1" t="s">
        <v>737</v>
      </c>
      <c r="C60" s="1" t="s">
        <v>743</v>
      </c>
      <c r="D60" s="1" t="s">
        <v>739</v>
      </c>
      <c r="E60" s="1" t="s">
        <v>744</v>
      </c>
      <c r="F60" s="1" t="s">
        <v>93</v>
      </c>
      <c r="G60" s="1" t="s">
        <v>81</v>
      </c>
      <c r="H60" s="1" t="s">
        <v>522</v>
      </c>
      <c r="I60" s="1" t="s">
        <v>526</v>
      </c>
      <c r="J60" s="1" t="s">
        <v>524</v>
      </c>
      <c r="K60" s="1" t="s">
        <v>526</v>
      </c>
      <c r="L60" s="1" t="s">
        <v>526</v>
      </c>
      <c r="M60" s="1" t="s">
        <v>525</v>
      </c>
      <c r="N60" s="1" t="s">
        <v>525</v>
      </c>
      <c r="O60" s="1" t="s">
        <v>526</v>
      </c>
      <c r="P60" s="1" t="s">
        <v>527</v>
      </c>
      <c r="Q60" s="1" t="s">
        <v>745</v>
      </c>
      <c r="R60" s="1" t="s">
        <v>74</v>
      </c>
      <c r="S60" s="1" t="s">
        <v>36</v>
      </c>
      <c r="T60" s="1" t="s">
        <v>529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总计</vt:lpstr>
      <vt:lpstr>订单明细</vt:lpstr>
      <vt:lpstr>人工调整明细</vt:lpstr>
      <vt:lpstr>过期返现明细</vt:lpstr>
      <vt:lpstr>对账</vt:lpstr>
      <vt:lpstr>HOP</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吴智勇</dc:creator>
  <cp:lastModifiedBy>Administrator</cp:lastModifiedBy>
  <cp:revision>1</cp:revision>
  <dcterms:created xsi:type="dcterms:W3CDTF">2014-11-17T08:26:00Z</dcterms:created>
  <dcterms:modified xsi:type="dcterms:W3CDTF">2021-10-09T08:24:08Z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558610D66D21484385D748E65189ED61</vt:lpwstr>
  </property>
</Properties>
</file>