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44525"/>
</workbook>
</file>

<file path=xl/sharedStrings.xml><?xml version="1.0" encoding="utf-8"?>
<sst xmlns="http://schemas.openxmlformats.org/spreadsheetml/2006/main" count="1409" uniqueCount="317">
  <si>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</si>
  <si>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</si>
  <si>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</si>
  <si>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</si>
  <si>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</si>
  <si>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</si>
  <si>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</si>
  <si>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</si>
  <si>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</si>
  <si>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</si>
  <si>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</si>
  <si>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</si>
  <si>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</si>
  <si>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</si>
  <si>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</si>
  <si>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</si>
  <si>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</si>
  <si>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</si>
  <si>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</si>
  <si>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</si>
  <si>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</si>
  <si>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</si>
  <si>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</si>
  <si>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</si>
  <si>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</si>
  <si>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</si>
  <si>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</si>
  <si>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[晋中]如家商旅酒店（晋中榆次新建北路印象城店）(79867593)</t>
  </si>
  <si>
    <t>商旅高级商务房&lt;大床&gt;&lt;双人入住&gt;&lt;无早&gt;</t>
  </si>
  <si>
    <t>CNY</t>
  </si>
  <si>
    <t>余海兵</t>
  </si>
  <si>
    <t>CA363211001CNY</t>
  </si>
  <si>
    <t>未提现</t>
  </si>
  <si>
    <t>携程开票</t>
  </si>
  <si>
    <t>[梅州]梅州英思廷酒店(78507419)</t>
  </si>
  <si>
    <t>廷悦双床房&lt;双床&gt;&lt;双人入住&gt;&lt;无早&gt;</t>
  </si>
  <si>
    <t>刘静婷</t>
  </si>
  <si>
    <t>[江阴]锦江都城酒店(江阴澄江万达广场店)(67324733)</t>
  </si>
  <si>
    <t>精致商务房&lt;双人入住&gt;&lt;内宾&gt;&lt;预付&gt;&lt;双早&gt;</t>
  </si>
  <si>
    <t>张喜玖</t>
  </si>
  <si>
    <t>[珠海]珠海横琴希尔顿花园酒店(68396777)</t>
  </si>
  <si>
    <t>标准双床房&lt;双人入住&gt;&lt;双早&gt;</t>
  </si>
  <si>
    <t>桂永军,申科,张昊鸿,宋桃年,王方林</t>
  </si>
  <si>
    <t>[英德]英德乡村振兴学院酒店(79100788)</t>
  </si>
  <si>
    <t>清雅园景双床房&lt;双人入住&gt;&lt;无早&gt;</t>
  </si>
  <si>
    <t>黄立</t>
  </si>
  <si>
    <t>acknowledge</t>
  </si>
  <si>
    <t>米亚飞</t>
  </si>
  <si>
    <t>[长治]如家精选酒店(长治八一广场威远门中路店)(79875101)</t>
  </si>
  <si>
    <t>精选高级商务房&lt;双人入住&gt;&lt;无早&gt;</t>
  </si>
  <si>
    <t>张晓敏</t>
  </si>
  <si>
    <t>[梅州]梅州麓湖山酒店(67856423)</t>
  </si>
  <si>
    <t>公寓特惠双床房&lt;双人入住&gt;&lt;内宾&gt;&lt;预付&gt;&lt;双早&gt;&lt;新酒店礼盒&gt;</t>
  </si>
  <si>
    <t>刘如强</t>
  </si>
  <si>
    <t>[上海]上海龙之梦大酒店(10116857)</t>
  </si>
  <si>
    <t>贵宾房&lt;双人入住&gt;&lt;内宾&gt;&lt;预付&gt;&lt;双早&gt;</t>
  </si>
  <si>
    <t>毛爱丽,朱苑</t>
  </si>
  <si>
    <t>取消</t>
  </si>
  <si>
    <t>李永鑫</t>
  </si>
  <si>
    <t>退单</t>
  </si>
  <si>
    <t>[长沙]长沙金麓郁锦香酒店(9820015)</t>
  </si>
  <si>
    <t>高级双床房&lt;双人入住&gt;&lt;无早&gt;</t>
  </si>
  <si>
    <t>宋红卫</t>
  </si>
  <si>
    <t>[舟山]舟山潮起阁海景公寓(80283369)</t>
  </si>
  <si>
    <t>微海景简约标间&lt;无早&gt;</t>
  </si>
  <si>
    <t>李文环</t>
  </si>
  <si>
    <t>王春喜</t>
  </si>
  <si>
    <t>焦阳</t>
  </si>
  <si>
    <t>CA363211002CNY</t>
  </si>
  <si>
    <t>孙喆</t>
  </si>
  <si>
    <t>廷悦双床房&lt;双床&gt;&lt;双人入住&gt;&lt;双早&gt;</t>
  </si>
  <si>
    <t>田小军</t>
  </si>
  <si>
    <t>温莉蓉</t>
  </si>
  <si>
    <t>[东莞]东莞汇华花园酒店(10109417)</t>
  </si>
  <si>
    <t>高级单人房&lt;双人入住&gt;&lt;内宾&gt;&lt;预付&gt;&lt;双早&gt;</t>
  </si>
  <si>
    <t>李贵彬,李柏彤,林鸿涛</t>
  </si>
  <si>
    <t>[舟山]六横港城大酒店(79477106)</t>
  </si>
  <si>
    <t>特惠大床房&lt;大床&gt;&lt;特惠专享&gt;&lt;双人入住&gt;&lt;双早&gt;</t>
  </si>
  <si>
    <t>郭宇鑫</t>
  </si>
  <si>
    <t>范鹤飞</t>
  </si>
  <si>
    <t>赔款</t>
  </si>
  <si>
    <t>[梅州]梅州麓湖山酒店(662841)</t>
  </si>
  <si>
    <t>公寓标准大床房&lt;双人入住&gt;&lt;内宾&gt;&lt;预付&gt;&lt;双早&gt;&lt;新酒店礼盒&gt;</t>
  </si>
  <si>
    <t>许碗</t>
  </si>
  <si>
    <t>标准大床房&lt;双人入住&gt;&lt;双早&gt;</t>
  </si>
  <si>
    <t>张思齐</t>
  </si>
  <si>
    <t>CA363211003CNY</t>
  </si>
  <si>
    <t>[上海]上海嘉定喜来登酒店(24871621)</t>
  </si>
  <si>
    <t>尊贵特大床房&lt;双人入住&gt;&lt;内宾&gt;&lt;预付&gt;&lt;无早&gt;</t>
  </si>
  <si>
    <t>王涛</t>
  </si>
  <si>
    <t>[英德]英德璞驿酒店(78195620)</t>
  </si>
  <si>
    <t>峰云亲子套房A&lt;特惠&gt;&lt;三人入住&gt;&lt;早餐&gt;</t>
  </si>
  <si>
    <t>王媛</t>
  </si>
  <si>
    <t>CA363211004CNY</t>
  </si>
  <si>
    <t>[杭州]杭州陆羽君澜度假酒店(80284220)</t>
  </si>
  <si>
    <t>标准双床房&lt;双床&gt;&lt;双人入住&gt;&lt;双早&gt;</t>
  </si>
  <si>
    <t>赵超</t>
  </si>
  <si>
    <t>王梦圆,雷旭杨</t>
  </si>
  <si>
    <t>廖尹鸿</t>
  </si>
  <si>
    <t>[贵阳]贵阳溪山里酒店(77243456)</t>
  </si>
  <si>
    <t>高级精致房&lt;双人入住&gt;&lt;中宾&gt;&lt;双早&gt;</t>
  </si>
  <si>
    <t>雷雪平</t>
  </si>
  <si>
    <t>峰云奢享套房&lt;特惠&gt;&lt;双人入住&gt;&lt;双早&gt;</t>
  </si>
  <si>
    <t>余知琪</t>
  </si>
  <si>
    <t>邬志丹</t>
  </si>
  <si>
    <t>宋海鸥</t>
  </si>
  <si>
    <t>CA363211005CNY</t>
  </si>
  <si>
    <t>冯聪</t>
  </si>
  <si>
    <t>徐怡雯</t>
  </si>
  <si>
    <t>郑丽娟</t>
  </si>
  <si>
    <t>张晓今</t>
  </si>
  <si>
    <t>清雅园景双床房&lt;双人入住&gt;&lt;双早&gt;</t>
  </si>
  <si>
    <t>李艺庆,黎展鹏,周志华,易敏莹</t>
  </si>
  <si>
    <t>江碧雅</t>
  </si>
  <si>
    <t>[英德]英德徐家庄旅游度假村(78174801)</t>
  </si>
  <si>
    <t>锦绣居亲子阁楼木屋&lt;双人入住&gt;&lt;双早&gt;</t>
  </si>
  <si>
    <t>侯佩鑫</t>
  </si>
  <si>
    <t>雷宏洋,郑伯星</t>
  </si>
  <si>
    <t>魏东</t>
  </si>
  <si>
    <t>吴昌良</t>
  </si>
  <si>
    <t>[和平]和平热龙温泉度假村(78217595)</t>
  </si>
  <si>
    <t>南湖东岸别墅大床房&lt;超值特惠&gt;&lt;双人入住&gt;&lt;双早&gt;&lt;新酒店礼盒&gt;</t>
  </si>
  <si>
    <t>刘丽环</t>
  </si>
  <si>
    <t>CA363211006CNY</t>
  </si>
  <si>
    <t>南湖东岸别墅双床房&lt;超值特惠&gt;&lt;双人入住&gt;&lt;双早&gt;&lt;新酒店礼盒&gt;</t>
  </si>
  <si>
    <t>郑弘毅,林慧静,张国华</t>
  </si>
  <si>
    <t>许和平</t>
  </si>
  <si>
    <t>许春英</t>
  </si>
  <si>
    <t>[上海]布丁酒店(上海华师大金沙江地铁站店)(10146517)</t>
  </si>
  <si>
    <t>大床房A&lt;双人入住&gt;&lt;内宾&gt;&lt;预付&gt;&lt;无早&gt;</t>
  </si>
  <si>
    <t>吴飞香</t>
  </si>
  <si>
    <t>CA363211007CNY</t>
  </si>
  <si>
    <t>[德钦]德钦奔子栏丽世酒店(79656169)</t>
  </si>
  <si>
    <t>豪华大床房&lt;双人入住&gt;&lt;限量抢购&gt;&lt;双早&gt;</t>
  </si>
  <si>
    <t>陈思蒙</t>
  </si>
  <si>
    <t>CA363211009CNY</t>
  </si>
  <si>
    <t>，</t>
  </si>
  <si>
    <t>本期扣款329元</t>
  </si>
  <si>
    <t>A211009105652481</t>
  </si>
  <si>
    <t>A211009105742481</t>
  </si>
  <si>
    <t>A211009105816481</t>
  </si>
  <si>
    <t>CNY / HKD 当前参考汇率: 1.207588382</t>
  </si>
  <si>
    <t>总计： 21511.26 CNY/
25976.75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</si>
  <si>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</si>
  <si>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</si>
  <si>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</si>
  <si>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</si>
  <si>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</si>
  <si>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</si>
  <si>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</si>
  <si>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</si>
  <si>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</si>
  <si>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</si>
  <si>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</si>
  <si>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</si>
  <si>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</si>
  <si>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</si>
  <si>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</si>
  <si>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</si>
  <si>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</si>
  <si>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2021-09-16</t>
  </si>
  <si>
    <t>2255490</t>
  </si>
  <si>
    <t>杭州陆羽君澜度假酒店</t>
  </si>
  <si>
    <t>2021-09-19</t>
  </si>
  <si>
    <t>2021-09-20</t>
  </si>
  <si>
    <t>退房日周结</t>
  </si>
  <si>
    <t>500.00</t>
  </si>
  <si>
    <t>RMB</t>
  </si>
  <si>
    <t>0</t>
  </si>
  <si>
    <t>0.00</t>
  </si>
  <si>
    <t>携程国内直连(DD)</t>
  </si>
  <si>
    <t>2021-09-16 13:22:43</t>
  </si>
  <si>
    <t>否</t>
  </si>
  <si>
    <t>汇智国际旅游发展有限公司</t>
  </si>
  <si>
    <t>直采</t>
  </si>
  <si>
    <t>2255470</t>
  </si>
  <si>
    <t>如家精选酒店(长治八一广场威远门中路店)</t>
  </si>
  <si>
    <t>2021-09-17</t>
  </si>
  <si>
    <t>176.00</t>
  </si>
  <si>
    <t>2021-09-16 13:16:48</t>
  </si>
  <si>
    <t>2255457</t>
  </si>
  <si>
    <t>英德乡村振兴学院酒店</t>
  </si>
  <si>
    <t>320.00</t>
  </si>
  <si>
    <t>2021-09-16 13:05:44</t>
  </si>
  <si>
    <t>2255450</t>
  </si>
  <si>
    <t>东莞汇华花园酒店</t>
  </si>
  <si>
    <t>869.13</t>
  </si>
  <si>
    <t>2021-09-16 12:16:00</t>
  </si>
  <si>
    <t>直连</t>
  </si>
  <si>
    <t>2255443</t>
  </si>
  <si>
    <t>2021-09-16 12:28:12</t>
  </si>
  <si>
    <t>2255369</t>
  </si>
  <si>
    <t>梅州麓湖山酒店</t>
  </si>
  <si>
    <t>260.16</t>
  </si>
  <si>
    <t>2021-09-16 10:40:37</t>
  </si>
  <si>
    <t>Saas酒店</t>
  </si>
  <si>
    <t>2021-09-15</t>
  </si>
  <si>
    <t>2255089</t>
  </si>
  <si>
    <t>580.26</t>
  </si>
  <si>
    <t>2021-09-15 23:39:53</t>
  </si>
  <si>
    <t>2255013</t>
  </si>
  <si>
    <t>英德璞驿酒店</t>
  </si>
  <si>
    <t>2021-09-18</t>
  </si>
  <si>
    <t>497.00</t>
  </si>
  <si>
    <t>2021-09-15 22:37:17</t>
  </si>
  <si>
    <t>2255008</t>
  </si>
  <si>
    <t>布丁酒店(上海华师大金沙江地铁站店)</t>
  </si>
  <si>
    <t>2021-09-22</t>
  </si>
  <si>
    <t>299.05</t>
  </si>
  <si>
    <t>2021-09-15 22:16:43</t>
  </si>
  <si>
    <t>2254966</t>
  </si>
  <si>
    <t>2021-09-15 22:01:57</t>
  </si>
  <si>
    <t>2254836</t>
  </si>
  <si>
    <t>贵阳溪山里酒店</t>
  </si>
  <si>
    <t>448.80</t>
  </si>
  <si>
    <t>2021-09-15 20:14:00</t>
  </si>
  <si>
    <t>2254756</t>
  </si>
  <si>
    <t>舟山潮起阁海景公寓</t>
  </si>
  <si>
    <t>105.00</t>
  </si>
  <si>
    <t>2021-09-15 19:14:37</t>
  </si>
  <si>
    <t>2254704</t>
  </si>
  <si>
    <t>2021-09-15 18:26:15</t>
  </si>
  <si>
    <t>2254694</t>
  </si>
  <si>
    <t>长沙金麓郁锦香酒店</t>
  </si>
  <si>
    <t>337.00</t>
  </si>
  <si>
    <t>2021-09-15 18:17:49</t>
  </si>
  <si>
    <t>2254494</t>
  </si>
  <si>
    <t>2021-09-15 15:01:17</t>
  </si>
  <si>
    <t>2254313</t>
  </si>
  <si>
    <t>2021-09-15 12:10:39</t>
  </si>
  <si>
    <t>2254256</t>
  </si>
  <si>
    <t>2021-09-15 11:26:26</t>
  </si>
  <si>
    <t>2254130</t>
  </si>
  <si>
    <t>如家商旅酒店(晋中榆次新建北路印象城店)</t>
  </si>
  <si>
    <t>177.00</t>
  </si>
  <si>
    <t>2021-09-15 09:33:49</t>
  </si>
  <si>
    <t>2021-09-14</t>
  </si>
  <si>
    <t>2253710</t>
  </si>
  <si>
    <t>640.00</t>
  </si>
  <si>
    <t>2021-09-14 21:09:17</t>
  </si>
  <si>
    <t>2253704</t>
  </si>
  <si>
    <t>2021-09-14 21:09:07</t>
  </si>
  <si>
    <t>2253362</t>
  </si>
  <si>
    <t>354.00</t>
  </si>
  <si>
    <t>2021-09-14 17:00:00</t>
  </si>
  <si>
    <t>2253319</t>
  </si>
  <si>
    <t>珠海横琴希尔顿花园酒店</t>
  </si>
  <si>
    <t>2340.00</t>
  </si>
  <si>
    <t>1170.00</t>
  </si>
  <si>
    <t>-1170</t>
  </si>
  <si>
    <t>2021-09-14 15:55:42</t>
  </si>
  <si>
    <t>2253288</t>
  </si>
  <si>
    <t>968.00</t>
  </si>
  <si>
    <t>2021-09-14 16:00:06</t>
  </si>
  <si>
    <t>2253088</t>
  </si>
  <si>
    <t>英德徐家庄旅游度假村</t>
  </si>
  <si>
    <t>594.00</t>
  </si>
  <si>
    <t>2021-09-14 12:15:12</t>
  </si>
  <si>
    <t>2253040</t>
  </si>
  <si>
    <t>锦江都城酒店(江阴澄江万达广场店)</t>
  </si>
  <si>
    <t>644.52</t>
  </si>
  <si>
    <t>2021-09-14 11:04:37</t>
  </si>
  <si>
    <t>2021-09-13</t>
  </si>
  <si>
    <t>2252668</t>
  </si>
  <si>
    <t>2021-09-13 22:19:31</t>
  </si>
  <si>
    <t>2021-09-12</t>
  </si>
  <si>
    <t>2251552</t>
  </si>
  <si>
    <t>梅州英思廷酒店</t>
  </si>
  <si>
    <t>621.18</t>
  </si>
  <si>
    <t>2021-09-12 19:18:43</t>
  </si>
  <si>
    <t>2251235</t>
  </si>
  <si>
    <t>1400.00</t>
  </si>
  <si>
    <t>2021-09-12 12:35:05</t>
  </si>
  <si>
    <t>2251073</t>
  </si>
  <si>
    <t>1096.00</t>
  </si>
  <si>
    <t>2021-09-12 09:16:19</t>
  </si>
  <si>
    <t>2021-09-11</t>
  </si>
  <si>
    <t>2250107</t>
  </si>
  <si>
    <t>597.00</t>
  </si>
  <si>
    <t>-597</t>
  </si>
  <si>
    <t>2021-09-11 10:30:03</t>
  </si>
  <si>
    <t>2021-09-09</t>
  </si>
  <si>
    <t>2247915</t>
  </si>
  <si>
    <t>210.00</t>
  </si>
  <si>
    <t>2021-09-09 10:33:52</t>
  </si>
  <si>
    <t>2021-09-07</t>
  </si>
  <si>
    <t>2246776</t>
  </si>
  <si>
    <t>2021-09-21</t>
  </si>
  <si>
    <t>1680.00</t>
  </si>
  <si>
    <t>2021-09-08 08:37:28</t>
  </si>
  <si>
    <t>2246205</t>
  </si>
  <si>
    <t>2021-09-07 15:46:50</t>
  </si>
  <si>
    <t>2246050</t>
  </si>
  <si>
    <t>和平热龙温泉度假村</t>
  </si>
  <si>
    <t>800.00</t>
  </si>
  <si>
    <t>2021-09-07 13:10:04</t>
  </si>
  <si>
    <t>2021-09-05</t>
  </si>
  <si>
    <t>2244201</t>
  </si>
  <si>
    <t>560.00</t>
  </si>
  <si>
    <t>2021-09-05 17:52:28</t>
  </si>
  <si>
    <t>2244197</t>
  </si>
  <si>
    <t>2021-09-05 17:43:12</t>
  </si>
  <si>
    <t>2244194</t>
  </si>
  <si>
    <t>2021-09-05 17:42:56</t>
  </si>
  <si>
    <t>2021-09-04</t>
  </si>
  <si>
    <t>2242692</t>
  </si>
  <si>
    <t>2021-09-04 10:02:51</t>
  </si>
  <si>
    <t>2021-08-31</t>
  </si>
  <si>
    <t>2238753</t>
  </si>
  <si>
    <t>茶马道奔子栏丽世酒店</t>
  </si>
  <si>
    <t>2021-09-23</t>
  </si>
  <si>
    <t>2021-09-24</t>
  </si>
  <si>
    <t>1330.00</t>
  </si>
  <si>
    <t>2021-09-01 08:46:34</t>
  </si>
  <si>
    <t>2021-08-29</t>
  </si>
  <si>
    <t>2236307</t>
  </si>
  <si>
    <t>2021-08-29 12:59:03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</si>
</sst>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16202608495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44454</v>
      </c>
      <c r="G2" s="5">
        <v>44455</v>
      </c>
      <c r="H2" s="4">
        <v>1</v>
      </c>
      <c r="I2" s="4">
        <v>1</v>
      </c>
      <c r="J2" s="4">
        <v>1</v>
      </c>
      <c r="K2" s="4" t="s">
        <v>29</v>
      </c>
      <c r="L2" s="4">
        <v>177</v>
      </c>
      <c r="M2" s="4">
        <v>177</v>
      </c>
      <c r="N2" s="4" t="s">
        <v>30</v>
      </c>
      <c r="O2" s="4" t="s">
        <v>31</v>
      </c>
      <c r="P2" s="4" t="s">
        <v>32</v>
      </c>
      <c r="Q2" s="4">
        <v>0</v>
      </c>
      <c r="R2" s="6">
        <v>44443</v>
      </c>
      <c r="S2" s="5">
        <v>44470</v>
      </c>
      <c r="T2" s="4" t="s">
        <v>33</v>
      </c>
      <c r="U2" s="4">
        <v>177</v>
      </c>
      <c r="V2" s="4">
        <v>0</v>
      </c>
      <c r="W2" s="4">
        <v>0</v>
      </c>
      <c r="X2" s="4">
        <v>2242692</v>
      </c>
    </row>
    <row r="3" s="4" customFormat="1" spans="1:24">
      <c r="A3" s="4">
        <v>16270155715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44452</v>
      </c>
      <c r="G3" s="5">
        <v>44455</v>
      </c>
      <c r="H3" s="4">
        <v>1</v>
      </c>
      <c r="I3" s="4">
        <v>3</v>
      </c>
      <c r="J3" s="4">
        <v>3</v>
      </c>
      <c r="K3" s="4" t="s">
        <v>29</v>
      </c>
      <c r="L3" s="4">
        <v>621.18</v>
      </c>
      <c r="M3" s="4">
        <v>621.18</v>
      </c>
      <c r="N3" s="4" t="s">
        <v>36</v>
      </c>
      <c r="O3" s="4" t="s">
        <v>31</v>
      </c>
      <c r="P3" s="4" t="s">
        <v>32</v>
      </c>
      <c r="Q3" s="4">
        <v>0</v>
      </c>
      <c r="R3" s="6">
        <v>44451</v>
      </c>
      <c r="S3" s="5">
        <v>44470</v>
      </c>
      <c r="T3" s="4" t="s">
        <v>33</v>
      </c>
      <c r="U3" s="4">
        <v>621.18</v>
      </c>
      <c r="V3" s="4">
        <v>0</v>
      </c>
      <c r="W3" s="4">
        <v>0</v>
      </c>
      <c r="X3" s="4">
        <v>2251552</v>
      </c>
    </row>
    <row r="4" s="4" customFormat="1" spans="1:23">
      <c r="A4" s="4">
        <v>16281313520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44453</v>
      </c>
      <c r="G4" s="5">
        <v>44455</v>
      </c>
      <c r="H4" s="4">
        <v>1</v>
      </c>
      <c r="I4" s="4">
        <v>2</v>
      </c>
      <c r="J4" s="4">
        <v>2</v>
      </c>
      <c r="K4" s="4" t="s">
        <v>29</v>
      </c>
      <c r="L4" s="4">
        <v>644.52</v>
      </c>
      <c r="M4" s="4">
        <v>644.52</v>
      </c>
      <c r="N4" s="4" t="s">
        <v>39</v>
      </c>
      <c r="O4" s="4" t="s">
        <v>31</v>
      </c>
      <c r="P4" s="4" t="s">
        <v>32</v>
      </c>
      <c r="Q4" s="4">
        <v>0</v>
      </c>
      <c r="R4" s="6">
        <v>44453</v>
      </c>
      <c r="S4" s="5">
        <v>44470</v>
      </c>
      <c r="T4" s="4" t="s">
        <v>33</v>
      </c>
      <c r="U4" s="4">
        <v>644.52</v>
      </c>
      <c r="V4" s="4">
        <v>0</v>
      </c>
      <c r="W4" s="4">
        <v>0</v>
      </c>
    </row>
    <row r="5" s="4" customFormat="1" spans="1:25">
      <c r="A5" s="4">
        <v>16284280554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44454</v>
      </c>
      <c r="G5" s="5">
        <v>44455</v>
      </c>
      <c r="H5" s="4">
        <v>5</v>
      </c>
      <c r="I5" s="4">
        <v>1</v>
      </c>
      <c r="J5" s="4">
        <v>5</v>
      </c>
      <c r="K5" s="4" t="s">
        <v>29</v>
      </c>
      <c r="L5" s="4">
        <v>2340</v>
      </c>
      <c r="M5" s="4">
        <v>2340</v>
      </c>
      <c r="N5" s="4" t="s">
        <v>42</v>
      </c>
      <c r="O5" s="4" t="s">
        <v>31</v>
      </c>
      <c r="P5" s="4" t="s">
        <v>32</v>
      </c>
      <c r="Q5" s="4">
        <v>0</v>
      </c>
      <c r="R5" s="6">
        <v>44453</v>
      </c>
      <c r="S5" s="5">
        <v>44470</v>
      </c>
      <c r="T5" s="4" t="s">
        <v>33</v>
      </c>
      <c r="U5" s="4">
        <v>2340</v>
      </c>
      <c r="V5" s="4">
        <v>0</v>
      </c>
      <c r="W5" s="4">
        <v>0</v>
      </c>
      <c r="X5" s="4">
        <v>2253319</v>
      </c>
      <c r="Y5" s="4">
        <v>3188816789</v>
      </c>
    </row>
    <row r="6" s="4" customFormat="1" spans="1:25">
      <c r="A6" s="4">
        <v>16285914537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44454</v>
      </c>
      <c r="G6" s="5">
        <v>44455</v>
      </c>
      <c r="H6" s="4">
        <v>1</v>
      </c>
      <c r="I6" s="4">
        <v>1</v>
      </c>
      <c r="J6" s="4">
        <v>1</v>
      </c>
      <c r="K6" s="4" t="s">
        <v>29</v>
      </c>
      <c r="L6" s="4">
        <v>320</v>
      </c>
      <c r="M6" s="4">
        <v>320</v>
      </c>
      <c r="N6" s="4" t="s">
        <v>45</v>
      </c>
      <c r="O6" s="4" t="s">
        <v>31</v>
      </c>
      <c r="P6" s="4" t="s">
        <v>32</v>
      </c>
      <c r="Q6" s="4">
        <v>0</v>
      </c>
      <c r="R6" s="6">
        <v>44453</v>
      </c>
      <c r="S6" s="5">
        <v>44470</v>
      </c>
      <c r="T6" s="4" t="s">
        <v>33</v>
      </c>
      <c r="U6" s="4">
        <v>320</v>
      </c>
      <c r="V6" s="4">
        <v>0</v>
      </c>
      <c r="W6" s="4">
        <v>0</v>
      </c>
      <c r="X6" s="4">
        <v>2253704</v>
      </c>
      <c r="Y6" s="4" t="s">
        <v>46</v>
      </c>
    </row>
    <row r="7" s="4" customFormat="1" spans="1:24">
      <c r="A7" s="4">
        <v>16288452750</v>
      </c>
      <c r="B7" s="4" t="s">
        <v>25</v>
      </c>
      <c r="C7" s="4" t="s">
        <v>26</v>
      </c>
      <c r="D7" s="4" t="s">
        <v>27</v>
      </c>
      <c r="E7" s="4" t="s">
        <v>28</v>
      </c>
      <c r="F7" s="5">
        <v>44454</v>
      </c>
      <c r="G7" s="5">
        <v>44455</v>
      </c>
      <c r="H7" s="4">
        <v>1</v>
      </c>
      <c r="I7" s="4">
        <v>1</v>
      </c>
      <c r="J7" s="4">
        <v>1</v>
      </c>
      <c r="K7" s="4" t="s">
        <v>29</v>
      </c>
      <c r="L7" s="4">
        <v>177</v>
      </c>
      <c r="M7" s="4">
        <v>177</v>
      </c>
      <c r="N7" s="4" t="s">
        <v>47</v>
      </c>
      <c r="O7" s="4" t="s">
        <v>31</v>
      </c>
      <c r="P7" s="4" t="s">
        <v>32</v>
      </c>
      <c r="Q7" s="4">
        <v>0</v>
      </c>
      <c r="R7" s="6">
        <v>44454</v>
      </c>
      <c r="S7" s="5">
        <v>44470</v>
      </c>
      <c r="T7" s="4" t="s">
        <v>33</v>
      </c>
      <c r="U7" s="4">
        <v>177</v>
      </c>
      <c r="V7" s="4">
        <v>0</v>
      </c>
      <c r="W7" s="4">
        <v>0</v>
      </c>
      <c r="X7" s="4">
        <v>2254130</v>
      </c>
    </row>
    <row r="8" s="4" customFormat="1" spans="1:24">
      <c r="A8" s="4">
        <v>16288964577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44454</v>
      </c>
      <c r="G8" s="5">
        <v>44455</v>
      </c>
      <c r="H8" s="4">
        <v>1</v>
      </c>
      <c r="I8" s="4">
        <v>1</v>
      </c>
      <c r="J8" s="4">
        <v>1</v>
      </c>
      <c r="K8" s="4" t="s">
        <v>29</v>
      </c>
      <c r="L8" s="4">
        <v>176</v>
      </c>
      <c r="M8" s="4">
        <v>176</v>
      </c>
      <c r="N8" s="4" t="s">
        <v>50</v>
      </c>
      <c r="O8" s="4" t="s">
        <v>31</v>
      </c>
      <c r="P8" s="4" t="s">
        <v>32</v>
      </c>
      <c r="Q8" s="4">
        <v>0</v>
      </c>
      <c r="R8" s="6">
        <v>44454</v>
      </c>
      <c r="S8" s="5">
        <v>44470</v>
      </c>
      <c r="T8" s="4" t="s">
        <v>33</v>
      </c>
      <c r="U8" s="4">
        <v>176</v>
      </c>
      <c r="V8" s="4">
        <v>0</v>
      </c>
      <c r="W8" s="4">
        <v>0</v>
      </c>
      <c r="X8" s="4">
        <v>2254256</v>
      </c>
    </row>
    <row r="9" s="4" customFormat="1" spans="1:25">
      <c r="A9" s="4">
        <v>16289253373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44454</v>
      </c>
      <c r="G9" s="5">
        <v>44455</v>
      </c>
      <c r="H9" s="4">
        <v>1</v>
      </c>
      <c r="I9" s="4">
        <v>1</v>
      </c>
      <c r="J9" s="4">
        <v>1</v>
      </c>
      <c r="K9" s="4" t="s">
        <v>29</v>
      </c>
      <c r="L9" s="4">
        <v>260.16</v>
      </c>
      <c r="M9" s="4">
        <v>260.16</v>
      </c>
      <c r="N9" s="4" t="s">
        <v>53</v>
      </c>
      <c r="O9" s="4" t="s">
        <v>31</v>
      </c>
      <c r="P9" s="4" t="s">
        <v>32</v>
      </c>
      <c r="Q9" s="4">
        <v>0</v>
      </c>
      <c r="R9" s="6">
        <v>44454</v>
      </c>
      <c r="S9" s="5">
        <v>44470</v>
      </c>
      <c r="T9" s="4" t="s">
        <v>33</v>
      </c>
      <c r="U9" s="4">
        <v>260.16</v>
      </c>
      <c r="V9" s="4">
        <v>0</v>
      </c>
      <c r="W9" s="4">
        <v>0</v>
      </c>
      <c r="X9" s="4">
        <v>2254313</v>
      </c>
      <c r="Y9" s="4">
        <v>243219</v>
      </c>
    </row>
    <row r="10" s="4" customFormat="1" spans="1:23">
      <c r="A10" s="4">
        <v>16289463837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44454</v>
      </c>
      <c r="G10" s="5">
        <v>44455</v>
      </c>
      <c r="H10" s="4">
        <v>1</v>
      </c>
      <c r="I10" s="4">
        <v>1</v>
      </c>
      <c r="J10" s="4">
        <v>1</v>
      </c>
      <c r="K10" s="4" t="s">
        <v>29</v>
      </c>
      <c r="L10" s="4">
        <v>779.89</v>
      </c>
      <c r="M10" s="4">
        <v>779.89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44454</v>
      </c>
      <c r="S10" s="5">
        <v>44470</v>
      </c>
      <c r="T10" s="4" t="s">
        <v>33</v>
      </c>
      <c r="U10" s="4">
        <v>779.89</v>
      </c>
      <c r="V10" s="4">
        <v>0</v>
      </c>
      <c r="W10" s="4">
        <v>0</v>
      </c>
    </row>
    <row r="11" s="4" customFormat="1" spans="1:23">
      <c r="A11" s="4">
        <v>16289463837</v>
      </c>
      <c r="B11" s="4" t="s">
        <v>25</v>
      </c>
      <c r="C11" s="4" t="s">
        <v>57</v>
      </c>
      <c r="D11" s="4" t="s">
        <v>54</v>
      </c>
      <c r="E11" s="4" t="s">
        <v>55</v>
      </c>
      <c r="F11" s="5">
        <v>44454</v>
      </c>
      <c r="G11" s="5">
        <v>44455</v>
      </c>
      <c r="H11" s="4">
        <v>1</v>
      </c>
      <c r="I11" s="4">
        <v>1</v>
      </c>
      <c r="J11" s="4">
        <v>1</v>
      </c>
      <c r="K11" s="4" t="s">
        <v>29</v>
      </c>
      <c r="L11" s="4">
        <v>-779.89</v>
      </c>
      <c r="M11" s="4">
        <v>-779.89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44454</v>
      </c>
      <c r="S11" s="5">
        <v>44470</v>
      </c>
      <c r="T11" s="4" t="s">
        <v>33</v>
      </c>
      <c r="U11" s="4">
        <v>-779.89</v>
      </c>
      <c r="V11" s="4">
        <v>0</v>
      </c>
      <c r="W11" s="4">
        <v>0</v>
      </c>
    </row>
    <row r="12" s="4" customFormat="1" spans="1:23">
      <c r="A12" s="4">
        <v>16289964419</v>
      </c>
      <c r="B12" s="4" t="s">
        <v>25</v>
      </c>
      <c r="C12" s="4" t="s">
        <v>26</v>
      </c>
      <c r="D12" s="4" t="s">
        <v>48</v>
      </c>
      <c r="E12" s="4" t="s">
        <v>49</v>
      </c>
      <c r="F12" s="5">
        <v>44454</v>
      </c>
      <c r="G12" s="5">
        <v>44455</v>
      </c>
      <c r="H12" s="4">
        <v>1</v>
      </c>
      <c r="I12" s="4">
        <v>1</v>
      </c>
      <c r="J12" s="4">
        <v>1</v>
      </c>
      <c r="K12" s="4" t="s">
        <v>29</v>
      </c>
      <c r="L12" s="4">
        <v>176</v>
      </c>
      <c r="M12" s="4">
        <v>176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44454</v>
      </c>
      <c r="S12" s="5">
        <v>44470</v>
      </c>
      <c r="T12" s="4" t="s">
        <v>33</v>
      </c>
      <c r="U12" s="4">
        <v>176</v>
      </c>
      <c r="V12" s="4">
        <v>0</v>
      </c>
      <c r="W12" s="4">
        <v>0</v>
      </c>
    </row>
    <row r="13" s="4" customFormat="1" spans="1:25">
      <c r="A13" s="4">
        <v>16284280554</v>
      </c>
      <c r="B13" s="4" t="s">
        <v>25</v>
      </c>
      <c r="C13" s="4" t="s">
        <v>59</v>
      </c>
      <c r="D13" s="4" t="s">
        <v>40</v>
      </c>
      <c r="E13" s="4" t="s">
        <v>41</v>
      </c>
      <c r="F13" s="5">
        <v>44454</v>
      </c>
      <c r="G13" s="5">
        <v>44455</v>
      </c>
      <c r="H13" s="4">
        <v>5</v>
      </c>
      <c r="I13" s="4">
        <v>1</v>
      </c>
      <c r="J13" s="4">
        <v>5</v>
      </c>
      <c r="K13" s="4" t="s">
        <v>29</v>
      </c>
      <c r="L13" s="4">
        <v>-1170</v>
      </c>
      <c r="M13" s="4">
        <v>-1170</v>
      </c>
      <c r="N13" s="4" t="s">
        <v>42</v>
      </c>
      <c r="O13" s="4" t="s">
        <v>31</v>
      </c>
      <c r="P13" s="4" t="s">
        <v>32</v>
      </c>
      <c r="Q13" s="4">
        <v>0</v>
      </c>
      <c r="R13" s="6">
        <v>44453</v>
      </c>
      <c r="S13" s="5">
        <v>44470</v>
      </c>
      <c r="T13" s="4" t="s">
        <v>33</v>
      </c>
      <c r="U13" s="4">
        <v>-1170</v>
      </c>
      <c r="V13" s="4">
        <v>0</v>
      </c>
      <c r="W13" s="4">
        <v>0</v>
      </c>
      <c r="X13" s="4">
        <v>2253319</v>
      </c>
      <c r="Y13" s="4">
        <v>3188816789</v>
      </c>
    </row>
    <row r="14" s="4" customFormat="1" spans="1:25">
      <c r="A14" s="4">
        <v>16292173472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44454</v>
      </c>
      <c r="G14" s="5">
        <v>44455</v>
      </c>
      <c r="H14" s="4">
        <v>1</v>
      </c>
      <c r="I14" s="4">
        <v>1</v>
      </c>
      <c r="J14" s="4">
        <v>1</v>
      </c>
      <c r="K14" s="4" t="s">
        <v>29</v>
      </c>
      <c r="L14" s="4">
        <v>337</v>
      </c>
      <c r="M14" s="4">
        <v>337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44454</v>
      </c>
      <c r="S14" s="5">
        <v>44470</v>
      </c>
      <c r="T14" s="4" t="s">
        <v>33</v>
      </c>
      <c r="U14" s="4">
        <v>337</v>
      </c>
      <c r="V14" s="4">
        <v>0</v>
      </c>
      <c r="W14" s="4">
        <v>0</v>
      </c>
      <c r="X14" s="4">
        <v>2254694</v>
      </c>
      <c r="Y14" s="4">
        <v>2109150041</v>
      </c>
    </row>
    <row r="15" s="4" customFormat="1" spans="1:25">
      <c r="A15" s="4">
        <v>16292229784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44454</v>
      </c>
      <c r="G15" s="5">
        <v>44455</v>
      </c>
      <c r="H15" s="4">
        <v>1</v>
      </c>
      <c r="I15" s="4">
        <v>1</v>
      </c>
      <c r="J15" s="4">
        <v>1</v>
      </c>
      <c r="K15" s="4" t="s">
        <v>29</v>
      </c>
      <c r="L15" s="4">
        <v>105</v>
      </c>
      <c r="M15" s="4">
        <v>105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44454</v>
      </c>
      <c r="S15" s="5">
        <v>44470</v>
      </c>
      <c r="T15" s="4" t="s">
        <v>33</v>
      </c>
      <c r="U15" s="4">
        <v>105</v>
      </c>
      <c r="V15" s="4">
        <v>0</v>
      </c>
      <c r="W15" s="4">
        <v>0</v>
      </c>
      <c r="X15" s="4">
        <v>2254704</v>
      </c>
      <c r="Y15" s="4" t="s">
        <v>46</v>
      </c>
    </row>
    <row r="16" s="4" customFormat="1" spans="1:25">
      <c r="A16" s="4">
        <v>16292470138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44454</v>
      </c>
      <c r="G16" s="5">
        <v>44455</v>
      </c>
      <c r="H16" s="4">
        <v>1</v>
      </c>
      <c r="I16" s="4">
        <v>1</v>
      </c>
      <c r="J16" s="4">
        <v>1</v>
      </c>
      <c r="K16" s="4" t="s">
        <v>29</v>
      </c>
      <c r="L16" s="4">
        <v>105</v>
      </c>
      <c r="M16" s="4">
        <v>105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44454</v>
      </c>
      <c r="S16" s="5">
        <v>44470</v>
      </c>
      <c r="T16" s="4" t="s">
        <v>33</v>
      </c>
      <c r="U16" s="4">
        <v>105</v>
      </c>
      <c r="V16" s="4">
        <v>0</v>
      </c>
      <c r="W16" s="4">
        <v>0</v>
      </c>
      <c r="X16" s="4">
        <v>2254756</v>
      </c>
      <c r="Y16" s="4" t="s">
        <v>46</v>
      </c>
    </row>
    <row r="17" s="4" customFormat="1" spans="1:25">
      <c r="A17" s="4">
        <v>16285933352</v>
      </c>
      <c r="B17" s="4" t="s">
        <v>25</v>
      </c>
      <c r="C17" s="4" t="s">
        <v>26</v>
      </c>
      <c r="D17" s="4" t="s">
        <v>43</v>
      </c>
      <c r="E17" s="4" t="s">
        <v>44</v>
      </c>
      <c r="F17" s="5">
        <v>44454</v>
      </c>
      <c r="G17" s="5">
        <v>44456</v>
      </c>
      <c r="H17" s="4">
        <v>1</v>
      </c>
      <c r="I17" s="4">
        <v>2</v>
      </c>
      <c r="J17" s="4">
        <v>2</v>
      </c>
      <c r="K17" s="4" t="s">
        <v>29</v>
      </c>
      <c r="L17" s="4">
        <v>640</v>
      </c>
      <c r="M17" s="4">
        <v>640</v>
      </c>
      <c r="N17" s="4" t="s">
        <v>67</v>
      </c>
      <c r="O17" s="4" t="s">
        <v>68</v>
      </c>
      <c r="P17" s="4" t="s">
        <v>32</v>
      </c>
      <c r="Q17" s="4">
        <v>0</v>
      </c>
      <c r="R17" s="6">
        <v>44453</v>
      </c>
      <c r="S17" s="5">
        <v>44471</v>
      </c>
      <c r="T17" s="4" t="s">
        <v>33</v>
      </c>
      <c r="U17" s="4">
        <v>640</v>
      </c>
      <c r="V17" s="4">
        <v>0</v>
      </c>
      <c r="W17" s="4">
        <v>0</v>
      </c>
      <c r="X17" s="4">
        <v>2253710</v>
      </c>
      <c r="Y17" s="4" t="s">
        <v>46</v>
      </c>
    </row>
    <row r="18" s="4" customFormat="1" spans="1:24">
      <c r="A18" s="4">
        <v>16287800392</v>
      </c>
      <c r="B18" s="4" t="s">
        <v>25</v>
      </c>
      <c r="C18" s="4" t="s">
        <v>26</v>
      </c>
      <c r="D18" s="4" t="s">
        <v>43</v>
      </c>
      <c r="E18" s="4" t="s">
        <v>44</v>
      </c>
      <c r="F18" s="5">
        <v>44454</v>
      </c>
      <c r="G18" s="5">
        <v>44456</v>
      </c>
      <c r="H18" s="4">
        <v>1</v>
      </c>
      <c r="I18" s="4">
        <v>2</v>
      </c>
      <c r="J18" s="4">
        <v>2</v>
      </c>
      <c r="K18" s="4" t="s">
        <v>29</v>
      </c>
      <c r="L18" s="4">
        <v>640</v>
      </c>
      <c r="M18" s="4">
        <v>640</v>
      </c>
      <c r="N18" s="4" t="s">
        <v>69</v>
      </c>
      <c r="O18" s="4" t="s">
        <v>68</v>
      </c>
      <c r="P18" s="4" t="s">
        <v>32</v>
      </c>
      <c r="Q18" s="4">
        <v>0</v>
      </c>
      <c r="R18" s="6">
        <v>44454</v>
      </c>
      <c r="S18" s="5">
        <v>44471</v>
      </c>
      <c r="T18" s="4" t="s">
        <v>33</v>
      </c>
      <c r="U18" s="4">
        <v>640</v>
      </c>
      <c r="V18" s="4">
        <v>0</v>
      </c>
      <c r="W18" s="4">
        <v>0</v>
      </c>
      <c r="X18" s="4">
        <v>2253900</v>
      </c>
    </row>
    <row r="19" s="4" customFormat="1" spans="1:24">
      <c r="A19" s="4">
        <v>16287800392</v>
      </c>
      <c r="B19" s="4" t="s">
        <v>25</v>
      </c>
      <c r="C19" s="4" t="s">
        <v>57</v>
      </c>
      <c r="D19" s="4" t="s">
        <v>43</v>
      </c>
      <c r="E19" s="4" t="s">
        <v>44</v>
      </c>
      <c r="F19" s="5">
        <v>44454</v>
      </c>
      <c r="G19" s="5">
        <v>44456</v>
      </c>
      <c r="H19" s="4">
        <v>1</v>
      </c>
      <c r="I19" s="4">
        <v>2</v>
      </c>
      <c r="J19" s="4">
        <v>2</v>
      </c>
      <c r="K19" s="4" t="s">
        <v>29</v>
      </c>
      <c r="L19" s="4">
        <v>-640</v>
      </c>
      <c r="M19" s="4">
        <v>-640</v>
      </c>
      <c r="N19" s="4" t="s">
        <v>69</v>
      </c>
      <c r="O19" s="4" t="s">
        <v>68</v>
      </c>
      <c r="P19" s="4" t="s">
        <v>32</v>
      </c>
      <c r="Q19" s="4">
        <v>0</v>
      </c>
      <c r="R19" s="6">
        <v>44454</v>
      </c>
      <c r="S19" s="5">
        <v>44471</v>
      </c>
      <c r="T19" s="4" t="s">
        <v>33</v>
      </c>
      <c r="U19" s="4">
        <v>-640</v>
      </c>
      <c r="V19" s="4">
        <v>0</v>
      </c>
      <c r="W19" s="4">
        <v>0</v>
      </c>
      <c r="X19" s="4">
        <v>2253900</v>
      </c>
    </row>
    <row r="20" s="4" customFormat="1" spans="1:25">
      <c r="A20" s="4">
        <v>16293845010</v>
      </c>
      <c r="B20" s="4" t="s">
        <v>25</v>
      </c>
      <c r="C20" s="4" t="s">
        <v>26</v>
      </c>
      <c r="D20" s="4" t="s">
        <v>34</v>
      </c>
      <c r="E20" s="4" t="s">
        <v>70</v>
      </c>
      <c r="F20" s="5">
        <v>44455</v>
      </c>
      <c r="G20" s="5">
        <v>44456</v>
      </c>
      <c r="H20" s="4">
        <v>1</v>
      </c>
      <c r="I20" s="4">
        <v>1</v>
      </c>
      <c r="J20" s="4">
        <v>1</v>
      </c>
      <c r="K20" s="4" t="s">
        <v>29</v>
      </c>
      <c r="L20" s="4">
        <v>248.15</v>
      </c>
      <c r="M20" s="4">
        <v>248.15</v>
      </c>
      <c r="N20" s="4" t="s">
        <v>71</v>
      </c>
      <c r="O20" s="4" t="s">
        <v>68</v>
      </c>
      <c r="P20" s="4" t="s">
        <v>32</v>
      </c>
      <c r="Q20" s="4">
        <v>0</v>
      </c>
      <c r="R20" s="6">
        <v>44454</v>
      </c>
      <c r="S20" s="5">
        <v>44471</v>
      </c>
      <c r="T20" s="4" t="s">
        <v>33</v>
      </c>
      <c r="U20" s="4">
        <v>248.15</v>
      </c>
      <c r="V20" s="4">
        <v>0</v>
      </c>
      <c r="W20" s="4">
        <v>0</v>
      </c>
      <c r="X20" s="4">
        <v>2255085</v>
      </c>
      <c r="Y20" s="4" t="s">
        <v>46</v>
      </c>
    </row>
    <row r="21" s="4" customFormat="1" spans="1:25">
      <c r="A21" s="4">
        <v>16293845010</v>
      </c>
      <c r="B21" s="4" t="s">
        <v>25</v>
      </c>
      <c r="C21" s="4" t="s">
        <v>57</v>
      </c>
      <c r="D21" s="4" t="s">
        <v>34</v>
      </c>
      <c r="E21" s="4" t="s">
        <v>70</v>
      </c>
      <c r="F21" s="5">
        <v>44455</v>
      </c>
      <c r="G21" s="5">
        <v>44456</v>
      </c>
      <c r="H21" s="4">
        <v>1</v>
      </c>
      <c r="I21" s="4">
        <v>1</v>
      </c>
      <c r="J21" s="4">
        <v>1</v>
      </c>
      <c r="K21" s="4" t="s">
        <v>29</v>
      </c>
      <c r="L21" s="4">
        <v>-248.15</v>
      </c>
      <c r="M21" s="4">
        <v>-248.15</v>
      </c>
      <c r="N21" s="4" t="s">
        <v>71</v>
      </c>
      <c r="O21" s="4" t="s">
        <v>68</v>
      </c>
      <c r="P21" s="4" t="s">
        <v>32</v>
      </c>
      <c r="Q21" s="4">
        <v>0</v>
      </c>
      <c r="R21" s="6">
        <v>44454</v>
      </c>
      <c r="S21" s="5">
        <v>44471</v>
      </c>
      <c r="T21" s="4" t="s">
        <v>33</v>
      </c>
      <c r="U21" s="4">
        <v>-248.15</v>
      </c>
      <c r="V21" s="4">
        <v>0</v>
      </c>
      <c r="W21" s="4">
        <v>0</v>
      </c>
      <c r="X21" s="4">
        <v>2255085</v>
      </c>
      <c r="Y21" s="4" t="s">
        <v>46</v>
      </c>
    </row>
    <row r="22" s="4" customFormat="1" spans="1:24">
      <c r="A22" s="4">
        <v>16295998735</v>
      </c>
      <c r="B22" s="4" t="s">
        <v>25</v>
      </c>
      <c r="C22" s="4" t="s">
        <v>26</v>
      </c>
      <c r="D22" s="4" t="s">
        <v>51</v>
      </c>
      <c r="E22" s="4" t="s">
        <v>52</v>
      </c>
      <c r="F22" s="5">
        <v>44455</v>
      </c>
      <c r="G22" s="5">
        <v>44456</v>
      </c>
      <c r="H22" s="4">
        <v>1</v>
      </c>
      <c r="I22" s="4">
        <v>1</v>
      </c>
      <c r="J22" s="4">
        <v>1</v>
      </c>
      <c r="K22" s="4" t="s">
        <v>29</v>
      </c>
      <c r="L22" s="4">
        <v>260.16</v>
      </c>
      <c r="M22" s="4">
        <v>260.16</v>
      </c>
      <c r="N22" s="4" t="s">
        <v>53</v>
      </c>
      <c r="O22" s="4" t="s">
        <v>68</v>
      </c>
      <c r="P22" s="4" t="s">
        <v>32</v>
      </c>
      <c r="Q22" s="4">
        <v>0</v>
      </c>
      <c r="R22" s="6">
        <v>44455</v>
      </c>
      <c r="S22" s="5">
        <v>44471</v>
      </c>
      <c r="T22" s="4" t="s">
        <v>33</v>
      </c>
      <c r="U22" s="4">
        <v>260.16</v>
      </c>
      <c r="V22" s="4">
        <v>0</v>
      </c>
      <c r="W22" s="4">
        <v>0</v>
      </c>
      <c r="X22" s="4">
        <v>2255347</v>
      </c>
    </row>
    <row r="23" s="4" customFormat="1" spans="1:25">
      <c r="A23" s="4">
        <v>16296145794</v>
      </c>
      <c r="B23" s="4" t="s">
        <v>25</v>
      </c>
      <c r="C23" s="4" t="s">
        <v>26</v>
      </c>
      <c r="D23" s="4" t="s">
        <v>51</v>
      </c>
      <c r="E23" s="4" t="s">
        <v>52</v>
      </c>
      <c r="F23" s="5">
        <v>44455</v>
      </c>
      <c r="G23" s="5">
        <v>44456</v>
      </c>
      <c r="H23" s="4">
        <v>1</v>
      </c>
      <c r="I23" s="4">
        <v>1</v>
      </c>
      <c r="J23" s="4">
        <v>1</v>
      </c>
      <c r="K23" s="4" t="s">
        <v>29</v>
      </c>
      <c r="L23" s="4">
        <v>260.16</v>
      </c>
      <c r="M23" s="4">
        <v>260.16</v>
      </c>
      <c r="N23" s="4" t="s">
        <v>72</v>
      </c>
      <c r="O23" s="4" t="s">
        <v>68</v>
      </c>
      <c r="P23" s="4" t="s">
        <v>32</v>
      </c>
      <c r="Q23" s="4">
        <v>0</v>
      </c>
      <c r="R23" s="6">
        <v>44455</v>
      </c>
      <c r="S23" s="5">
        <v>44471</v>
      </c>
      <c r="T23" s="4" t="s">
        <v>33</v>
      </c>
      <c r="U23" s="4">
        <v>260.16</v>
      </c>
      <c r="V23" s="4">
        <v>0</v>
      </c>
      <c r="W23" s="4">
        <v>0</v>
      </c>
      <c r="X23" s="4">
        <v>2255369</v>
      </c>
      <c r="Y23" s="4">
        <v>247847</v>
      </c>
    </row>
    <row r="24" s="4" customFormat="1" spans="1:24">
      <c r="A24" s="4">
        <v>16296660324</v>
      </c>
      <c r="B24" s="4" t="s">
        <v>25</v>
      </c>
      <c r="C24" s="4" t="s">
        <v>26</v>
      </c>
      <c r="D24" s="4" t="s">
        <v>73</v>
      </c>
      <c r="E24" s="4" t="s">
        <v>74</v>
      </c>
      <c r="F24" s="5">
        <v>44455</v>
      </c>
      <c r="G24" s="5">
        <v>44456</v>
      </c>
      <c r="H24" s="4">
        <v>3</v>
      </c>
      <c r="I24" s="4">
        <v>1</v>
      </c>
      <c r="J24" s="4">
        <v>3</v>
      </c>
      <c r="K24" s="4" t="s">
        <v>29</v>
      </c>
      <c r="L24" s="4">
        <v>869.13</v>
      </c>
      <c r="M24" s="4">
        <v>869.13</v>
      </c>
      <c r="N24" s="4" t="s">
        <v>75</v>
      </c>
      <c r="O24" s="4" t="s">
        <v>68</v>
      </c>
      <c r="P24" s="4" t="s">
        <v>32</v>
      </c>
      <c r="Q24" s="4">
        <v>0</v>
      </c>
      <c r="R24" s="6">
        <v>44455</v>
      </c>
      <c r="S24" s="5">
        <v>44471</v>
      </c>
      <c r="T24" s="4" t="s">
        <v>33</v>
      </c>
      <c r="U24" s="4">
        <v>869.13</v>
      </c>
      <c r="V24" s="4">
        <v>0</v>
      </c>
      <c r="W24" s="4">
        <v>0</v>
      </c>
      <c r="X24" s="4">
        <v>2255450</v>
      </c>
    </row>
    <row r="25" s="4" customFormat="1" spans="1:24">
      <c r="A25" s="4">
        <v>16296638696</v>
      </c>
      <c r="B25" s="4" t="s">
        <v>25</v>
      </c>
      <c r="C25" s="4" t="s">
        <v>26</v>
      </c>
      <c r="D25" s="4" t="s">
        <v>48</v>
      </c>
      <c r="E25" s="4" t="s">
        <v>49</v>
      </c>
      <c r="F25" s="5">
        <v>44455</v>
      </c>
      <c r="G25" s="5">
        <v>44456</v>
      </c>
      <c r="H25" s="4">
        <v>1</v>
      </c>
      <c r="I25" s="4">
        <v>1</v>
      </c>
      <c r="J25" s="4">
        <v>1</v>
      </c>
      <c r="K25" s="4" t="s">
        <v>29</v>
      </c>
      <c r="L25" s="4">
        <v>176</v>
      </c>
      <c r="M25" s="4">
        <v>176</v>
      </c>
      <c r="N25" s="4" t="s">
        <v>58</v>
      </c>
      <c r="O25" s="4" t="s">
        <v>68</v>
      </c>
      <c r="P25" s="4" t="s">
        <v>32</v>
      </c>
      <c r="Q25" s="4">
        <v>0</v>
      </c>
      <c r="R25" s="6">
        <v>44455</v>
      </c>
      <c r="S25" s="5">
        <v>44471</v>
      </c>
      <c r="T25" s="4" t="s">
        <v>33</v>
      </c>
      <c r="U25" s="4">
        <v>176</v>
      </c>
      <c r="V25" s="4">
        <v>0</v>
      </c>
      <c r="W25" s="4">
        <v>0</v>
      </c>
      <c r="X25" s="4">
        <v>2255443</v>
      </c>
    </row>
    <row r="26" s="4" customFormat="1" spans="1:24">
      <c r="A26" s="4">
        <v>16296734864</v>
      </c>
      <c r="B26" s="4" t="s">
        <v>25</v>
      </c>
      <c r="C26" s="4" t="s">
        <v>26</v>
      </c>
      <c r="D26" s="4" t="s">
        <v>43</v>
      </c>
      <c r="E26" s="4" t="s">
        <v>44</v>
      </c>
      <c r="F26" s="5">
        <v>44455</v>
      </c>
      <c r="G26" s="5">
        <v>44456</v>
      </c>
      <c r="H26" s="4">
        <v>1</v>
      </c>
      <c r="I26" s="4">
        <v>1</v>
      </c>
      <c r="J26" s="4">
        <v>1</v>
      </c>
      <c r="K26" s="4" t="s">
        <v>29</v>
      </c>
      <c r="L26" s="4">
        <v>320</v>
      </c>
      <c r="M26" s="4">
        <v>320</v>
      </c>
      <c r="N26" s="4" t="s">
        <v>45</v>
      </c>
      <c r="O26" s="4" t="s">
        <v>68</v>
      </c>
      <c r="P26" s="4" t="s">
        <v>32</v>
      </c>
      <c r="Q26" s="4">
        <v>0</v>
      </c>
      <c r="R26" s="6">
        <v>44455</v>
      </c>
      <c r="S26" s="5">
        <v>44471</v>
      </c>
      <c r="T26" s="4" t="s">
        <v>33</v>
      </c>
      <c r="U26" s="4">
        <v>320</v>
      </c>
      <c r="V26" s="4">
        <v>0</v>
      </c>
      <c r="W26" s="4">
        <v>0</v>
      </c>
      <c r="X26" s="4">
        <v>2255457</v>
      </c>
    </row>
    <row r="27" s="4" customFormat="1" spans="1:23">
      <c r="A27" s="4">
        <v>16296929807</v>
      </c>
      <c r="B27" s="4" t="s">
        <v>25</v>
      </c>
      <c r="C27" s="4" t="s">
        <v>26</v>
      </c>
      <c r="D27" s="4" t="s">
        <v>76</v>
      </c>
      <c r="E27" s="4" t="s">
        <v>77</v>
      </c>
      <c r="F27" s="5">
        <v>44455</v>
      </c>
      <c r="G27" s="5">
        <v>44456</v>
      </c>
      <c r="H27" s="4">
        <v>1</v>
      </c>
      <c r="I27" s="4">
        <v>1</v>
      </c>
      <c r="J27" s="4">
        <v>1</v>
      </c>
      <c r="K27" s="4" t="s">
        <v>29</v>
      </c>
      <c r="L27" s="4">
        <v>363</v>
      </c>
      <c r="M27" s="4">
        <v>363</v>
      </c>
      <c r="N27" s="4" t="s">
        <v>78</v>
      </c>
      <c r="O27" s="4" t="s">
        <v>68</v>
      </c>
      <c r="P27" s="4" t="s">
        <v>32</v>
      </c>
      <c r="Q27" s="4">
        <v>0</v>
      </c>
      <c r="R27" s="6">
        <v>44455</v>
      </c>
      <c r="S27" s="5">
        <v>44471</v>
      </c>
      <c r="T27" s="4" t="s">
        <v>33</v>
      </c>
      <c r="U27" s="4">
        <v>363</v>
      </c>
      <c r="V27" s="4">
        <v>0</v>
      </c>
      <c r="W27" s="4">
        <v>0</v>
      </c>
    </row>
    <row r="28" s="4" customFormat="1" spans="1:23">
      <c r="A28" s="4">
        <v>16296929807</v>
      </c>
      <c r="B28" s="4" t="s">
        <v>25</v>
      </c>
      <c r="C28" s="4" t="s">
        <v>57</v>
      </c>
      <c r="D28" s="4" t="s">
        <v>76</v>
      </c>
      <c r="E28" s="4" t="s">
        <v>77</v>
      </c>
      <c r="F28" s="5">
        <v>44455</v>
      </c>
      <c r="G28" s="5">
        <v>44456</v>
      </c>
      <c r="H28" s="4">
        <v>1</v>
      </c>
      <c r="I28" s="4">
        <v>1</v>
      </c>
      <c r="J28" s="4">
        <v>1</v>
      </c>
      <c r="K28" s="4" t="s">
        <v>29</v>
      </c>
      <c r="L28" s="4">
        <v>-363</v>
      </c>
      <c r="M28" s="4">
        <v>-363</v>
      </c>
      <c r="N28" s="4" t="s">
        <v>78</v>
      </c>
      <c r="O28" s="4" t="s">
        <v>68</v>
      </c>
      <c r="P28" s="4" t="s">
        <v>32</v>
      </c>
      <c r="Q28" s="4">
        <v>0</v>
      </c>
      <c r="R28" s="6">
        <v>44455</v>
      </c>
      <c r="S28" s="5">
        <v>44471</v>
      </c>
      <c r="T28" s="4" t="s">
        <v>33</v>
      </c>
      <c r="U28" s="4">
        <v>-363</v>
      </c>
      <c r="V28" s="4">
        <v>0</v>
      </c>
      <c r="W28" s="4">
        <v>0</v>
      </c>
    </row>
    <row r="29" s="4" customFormat="1" spans="1:24">
      <c r="A29" s="4">
        <v>16295998735</v>
      </c>
      <c r="B29" s="4" t="s">
        <v>25</v>
      </c>
      <c r="C29" s="4" t="s">
        <v>57</v>
      </c>
      <c r="D29" s="4" t="s">
        <v>51</v>
      </c>
      <c r="E29" s="4" t="s">
        <v>52</v>
      </c>
      <c r="F29" s="5">
        <v>44455</v>
      </c>
      <c r="G29" s="5">
        <v>44456</v>
      </c>
      <c r="H29" s="4">
        <v>1</v>
      </c>
      <c r="I29" s="4">
        <v>1</v>
      </c>
      <c r="J29" s="4">
        <v>1</v>
      </c>
      <c r="K29" s="4" t="s">
        <v>29</v>
      </c>
      <c r="L29" s="4">
        <v>-260.16</v>
      </c>
      <c r="M29" s="4">
        <v>-260.16</v>
      </c>
      <c r="N29" s="4" t="s">
        <v>53</v>
      </c>
      <c r="O29" s="4" t="s">
        <v>68</v>
      </c>
      <c r="P29" s="4" t="s">
        <v>32</v>
      </c>
      <c r="Q29" s="4">
        <v>0</v>
      </c>
      <c r="R29" s="6">
        <v>44455</v>
      </c>
      <c r="S29" s="5">
        <v>44471</v>
      </c>
      <c r="T29" s="4" t="s">
        <v>33</v>
      </c>
      <c r="U29" s="4">
        <v>-260.16</v>
      </c>
      <c r="V29" s="4">
        <v>0</v>
      </c>
      <c r="W29" s="4">
        <v>0</v>
      </c>
      <c r="X29" s="4">
        <v>2255347</v>
      </c>
    </row>
    <row r="30" s="4" customFormat="1" spans="1:24">
      <c r="A30" s="4">
        <v>16296841792</v>
      </c>
      <c r="B30" s="4" t="s">
        <v>25</v>
      </c>
      <c r="C30" s="4" t="s">
        <v>26</v>
      </c>
      <c r="D30" s="4" t="s">
        <v>48</v>
      </c>
      <c r="E30" s="4" t="s">
        <v>49</v>
      </c>
      <c r="F30" s="5">
        <v>44455</v>
      </c>
      <c r="G30" s="5">
        <v>44456</v>
      </c>
      <c r="H30" s="4">
        <v>1</v>
      </c>
      <c r="I30" s="4">
        <v>1</v>
      </c>
      <c r="J30" s="4">
        <v>1</v>
      </c>
      <c r="K30" s="4" t="s">
        <v>29</v>
      </c>
      <c r="L30" s="4">
        <v>176</v>
      </c>
      <c r="M30" s="4">
        <v>176</v>
      </c>
      <c r="N30" s="4" t="s">
        <v>79</v>
      </c>
      <c r="O30" s="4" t="s">
        <v>68</v>
      </c>
      <c r="P30" s="4" t="s">
        <v>32</v>
      </c>
      <c r="Q30" s="4">
        <v>0</v>
      </c>
      <c r="R30" s="6">
        <v>44455</v>
      </c>
      <c r="S30" s="5">
        <v>44471</v>
      </c>
      <c r="T30" s="4" t="s">
        <v>33</v>
      </c>
      <c r="U30" s="4">
        <v>176</v>
      </c>
      <c r="V30" s="4">
        <v>0</v>
      </c>
      <c r="W30" s="4">
        <v>0</v>
      </c>
      <c r="X30" s="4">
        <v>2255470</v>
      </c>
    </row>
    <row r="31" s="4" customFormat="1" spans="1:24">
      <c r="A31" s="4">
        <v>16139094049</v>
      </c>
      <c r="B31" s="4" t="s">
        <v>25</v>
      </c>
      <c r="C31" s="4" t="s">
        <v>80</v>
      </c>
      <c r="D31" s="4" t="s">
        <v>81</v>
      </c>
      <c r="E31" s="4" t="s">
        <v>82</v>
      </c>
      <c r="F31" s="5">
        <v>44434</v>
      </c>
      <c r="G31" s="5">
        <v>44435</v>
      </c>
      <c r="H31" s="4">
        <v>1</v>
      </c>
      <c r="I31" s="4">
        <v>1</v>
      </c>
      <c r="J31" s="4">
        <v>1</v>
      </c>
      <c r="K31" s="4" t="s">
        <v>29</v>
      </c>
      <c r="L31" s="4">
        <v>-329</v>
      </c>
      <c r="M31" s="4">
        <v>-329</v>
      </c>
      <c r="N31" s="4" t="s">
        <v>83</v>
      </c>
      <c r="O31" s="4" t="s">
        <v>68</v>
      </c>
      <c r="P31" s="4" t="s">
        <v>32</v>
      </c>
      <c r="Q31" s="4">
        <v>0</v>
      </c>
      <c r="R31" s="6">
        <v>44434</v>
      </c>
      <c r="S31" s="5">
        <v>44471</v>
      </c>
      <c r="T31" s="4"/>
      <c r="U31" s="4">
        <v>0</v>
      </c>
      <c r="V31" s="4">
        <v>0</v>
      </c>
      <c r="W31" s="4">
        <v>0</v>
      </c>
      <c r="X31" s="4">
        <v>2233446</v>
      </c>
    </row>
    <row r="32" s="4" customFormat="1" spans="1:25">
      <c r="A32" s="4">
        <v>16284104404</v>
      </c>
      <c r="B32" s="4" t="s">
        <v>25</v>
      </c>
      <c r="C32" s="4" t="s">
        <v>26</v>
      </c>
      <c r="D32" s="4" t="s">
        <v>40</v>
      </c>
      <c r="E32" s="4" t="s">
        <v>84</v>
      </c>
      <c r="F32" s="5">
        <v>44455</v>
      </c>
      <c r="G32" s="5">
        <v>44457</v>
      </c>
      <c r="H32" s="4">
        <v>1</v>
      </c>
      <c r="I32" s="4">
        <v>2</v>
      </c>
      <c r="J32" s="4">
        <v>2</v>
      </c>
      <c r="K32" s="4" t="s">
        <v>29</v>
      </c>
      <c r="L32" s="4">
        <v>968</v>
      </c>
      <c r="M32" s="4">
        <v>968</v>
      </c>
      <c r="N32" s="4" t="s">
        <v>85</v>
      </c>
      <c r="O32" s="4" t="s">
        <v>86</v>
      </c>
      <c r="P32" s="4" t="s">
        <v>32</v>
      </c>
      <c r="Q32" s="4">
        <v>0</v>
      </c>
      <c r="R32" s="6">
        <v>44453</v>
      </c>
      <c r="S32" s="5">
        <v>44472</v>
      </c>
      <c r="T32" s="4" t="s">
        <v>33</v>
      </c>
      <c r="U32" s="4">
        <v>968</v>
      </c>
      <c r="V32" s="4">
        <v>0</v>
      </c>
      <c r="W32" s="4">
        <v>0</v>
      </c>
      <c r="X32" s="4">
        <v>2253288</v>
      </c>
      <c r="Y32" s="4">
        <v>3188622275</v>
      </c>
    </row>
    <row r="33" s="4" customFormat="1" spans="1:23">
      <c r="A33" s="4">
        <v>16292316383</v>
      </c>
      <c r="B33" s="4" t="s">
        <v>25</v>
      </c>
      <c r="C33" s="4" t="s">
        <v>26</v>
      </c>
      <c r="D33" s="4" t="s">
        <v>87</v>
      </c>
      <c r="E33" s="4" t="s">
        <v>88</v>
      </c>
      <c r="F33" s="5">
        <v>44456</v>
      </c>
      <c r="G33" s="5">
        <v>44457</v>
      </c>
      <c r="H33" s="4">
        <v>1</v>
      </c>
      <c r="I33" s="4">
        <v>1</v>
      </c>
      <c r="J33" s="4">
        <v>1</v>
      </c>
      <c r="K33" s="4" t="s">
        <v>29</v>
      </c>
      <c r="L33" s="4">
        <v>673.51</v>
      </c>
      <c r="M33" s="4">
        <v>673.51</v>
      </c>
      <c r="N33" s="4" t="s">
        <v>89</v>
      </c>
      <c r="O33" s="4" t="s">
        <v>86</v>
      </c>
      <c r="P33" s="4" t="s">
        <v>32</v>
      </c>
      <c r="Q33" s="4">
        <v>0</v>
      </c>
      <c r="R33" s="6">
        <v>44454</v>
      </c>
      <c r="S33" s="5">
        <v>44472</v>
      </c>
      <c r="T33" s="4" t="s">
        <v>33</v>
      </c>
      <c r="U33" s="4">
        <v>673.51</v>
      </c>
      <c r="V33" s="4">
        <v>0</v>
      </c>
      <c r="W33" s="4">
        <v>0</v>
      </c>
    </row>
    <row r="34" s="4" customFormat="1" spans="1:23">
      <c r="A34" s="4">
        <v>16292316383</v>
      </c>
      <c r="B34" s="4" t="s">
        <v>25</v>
      </c>
      <c r="C34" s="4" t="s">
        <v>57</v>
      </c>
      <c r="D34" s="4" t="s">
        <v>87</v>
      </c>
      <c r="E34" s="4" t="s">
        <v>88</v>
      </c>
      <c r="F34" s="5">
        <v>44456</v>
      </c>
      <c r="G34" s="5">
        <v>44457</v>
      </c>
      <c r="H34" s="4">
        <v>1</v>
      </c>
      <c r="I34" s="4">
        <v>1</v>
      </c>
      <c r="J34" s="4">
        <v>1</v>
      </c>
      <c r="K34" s="4" t="s">
        <v>29</v>
      </c>
      <c r="L34" s="4">
        <v>-673.51</v>
      </c>
      <c r="M34" s="4">
        <v>-673.51</v>
      </c>
      <c r="N34" s="4" t="s">
        <v>89</v>
      </c>
      <c r="O34" s="4" t="s">
        <v>86</v>
      </c>
      <c r="P34" s="4" t="s">
        <v>32</v>
      </c>
      <c r="Q34" s="4">
        <v>0</v>
      </c>
      <c r="R34" s="6">
        <v>44454</v>
      </c>
      <c r="S34" s="5">
        <v>44472</v>
      </c>
      <c r="T34" s="4" t="s">
        <v>33</v>
      </c>
      <c r="U34" s="4">
        <v>-673.51</v>
      </c>
      <c r="V34" s="4">
        <v>0</v>
      </c>
      <c r="W34" s="4">
        <v>0</v>
      </c>
    </row>
    <row r="35" s="4" customFormat="1" spans="1:24">
      <c r="A35" s="4">
        <v>16228749180</v>
      </c>
      <c r="B35" s="4" t="s">
        <v>25</v>
      </c>
      <c r="C35" s="4" t="s">
        <v>26</v>
      </c>
      <c r="D35" s="4" t="s">
        <v>90</v>
      </c>
      <c r="E35" s="4" t="s">
        <v>91</v>
      </c>
      <c r="F35" s="5">
        <v>44457</v>
      </c>
      <c r="G35" s="5">
        <v>44458</v>
      </c>
      <c r="H35" s="4">
        <v>1</v>
      </c>
      <c r="I35" s="4">
        <v>1</v>
      </c>
      <c r="J35" s="4">
        <v>1</v>
      </c>
      <c r="K35" s="4" t="s">
        <v>29</v>
      </c>
      <c r="L35" s="4">
        <v>597</v>
      </c>
      <c r="M35" s="4">
        <v>597</v>
      </c>
      <c r="N35" s="4" t="s">
        <v>92</v>
      </c>
      <c r="O35" s="4" t="s">
        <v>93</v>
      </c>
      <c r="P35" s="4" t="s">
        <v>32</v>
      </c>
      <c r="Q35" s="4">
        <v>0</v>
      </c>
      <c r="R35" s="6">
        <v>44446</v>
      </c>
      <c r="S35" s="5">
        <v>44473</v>
      </c>
      <c r="T35" s="4" t="s">
        <v>33</v>
      </c>
      <c r="U35" s="4">
        <v>597</v>
      </c>
      <c r="V35" s="4">
        <v>0</v>
      </c>
      <c r="W35" s="4">
        <v>0</v>
      </c>
      <c r="X35" s="4">
        <v>2246205</v>
      </c>
    </row>
    <row r="36" s="4" customFormat="1" spans="1:24">
      <c r="A36" s="4">
        <v>16239239854</v>
      </c>
      <c r="B36" s="4" t="s">
        <v>25</v>
      </c>
      <c r="C36" s="4" t="s">
        <v>26</v>
      </c>
      <c r="D36" s="4" t="s">
        <v>94</v>
      </c>
      <c r="E36" s="4" t="s">
        <v>95</v>
      </c>
      <c r="F36" s="5">
        <v>44457</v>
      </c>
      <c r="G36" s="5">
        <v>44458</v>
      </c>
      <c r="H36" s="4">
        <v>1</v>
      </c>
      <c r="I36" s="4">
        <v>1</v>
      </c>
      <c r="J36" s="4">
        <v>1</v>
      </c>
      <c r="K36" s="4" t="s">
        <v>29</v>
      </c>
      <c r="L36" s="4">
        <v>560</v>
      </c>
      <c r="M36" s="4">
        <v>560</v>
      </c>
      <c r="N36" s="4" t="s">
        <v>96</v>
      </c>
      <c r="O36" s="4" t="s">
        <v>93</v>
      </c>
      <c r="P36" s="4" t="s">
        <v>32</v>
      </c>
      <c r="Q36" s="4">
        <v>0</v>
      </c>
      <c r="R36" s="6">
        <v>44447</v>
      </c>
      <c r="S36" s="5">
        <v>44473</v>
      </c>
      <c r="T36" s="4" t="s">
        <v>33</v>
      </c>
      <c r="U36" s="4">
        <v>560</v>
      </c>
      <c r="V36" s="4">
        <v>0</v>
      </c>
      <c r="W36" s="4">
        <v>0</v>
      </c>
      <c r="X36" s="4">
        <v>2247615</v>
      </c>
    </row>
    <row r="37" s="4" customFormat="1" spans="1:24">
      <c r="A37" s="4">
        <v>16239239854</v>
      </c>
      <c r="B37" s="4" t="s">
        <v>25</v>
      </c>
      <c r="C37" s="4" t="s">
        <v>57</v>
      </c>
      <c r="D37" s="4" t="s">
        <v>94</v>
      </c>
      <c r="E37" s="4" t="s">
        <v>95</v>
      </c>
      <c r="F37" s="5">
        <v>44457</v>
      </c>
      <c r="G37" s="5">
        <v>44458</v>
      </c>
      <c r="H37" s="4">
        <v>1</v>
      </c>
      <c r="I37" s="4">
        <v>1</v>
      </c>
      <c r="J37" s="4">
        <v>1</v>
      </c>
      <c r="K37" s="4" t="s">
        <v>29</v>
      </c>
      <c r="L37" s="4">
        <v>-560</v>
      </c>
      <c r="M37" s="4">
        <v>-560</v>
      </c>
      <c r="N37" s="4" t="s">
        <v>96</v>
      </c>
      <c r="O37" s="4" t="s">
        <v>93</v>
      </c>
      <c r="P37" s="4" t="s">
        <v>32</v>
      </c>
      <c r="Q37" s="4">
        <v>0</v>
      </c>
      <c r="R37" s="6">
        <v>44447</v>
      </c>
      <c r="S37" s="5">
        <v>44473</v>
      </c>
      <c r="T37" s="4" t="s">
        <v>33</v>
      </c>
      <c r="U37" s="4">
        <v>-560</v>
      </c>
      <c r="V37" s="4">
        <v>0</v>
      </c>
      <c r="W37" s="4">
        <v>0</v>
      </c>
      <c r="X37" s="4">
        <v>2247615</v>
      </c>
    </row>
    <row r="38" s="4" customFormat="1" spans="1:23">
      <c r="A38" s="4">
        <v>16240690129</v>
      </c>
      <c r="B38" s="4" t="s">
        <v>25</v>
      </c>
      <c r="C38" s="4" t="s">
        <v>26</v>
      </c>
      <c r="D38" s="4" t="s">
        <v>63</v>
      </c>
      <c r="E38" s="4" t="s">
        <v>64</v>
      </c>
      <c r="F38" s="5">
        <v>44457</v>
      </c>
      <c r="G38" s="5">
        <v>44458</v>
      </c>
      <c r="H38" s="4">
        <v>2</v>
      </c>
      <c r="I38" s="4">
        <v>1</v>
      </c>
      <c r="J38" s="4">
        <v>2</v>
      </c>
      <c r="K38" s="4" t="s">
        <v>29</v>
      </c>
      <c r="L38" s="4">
        <v>210</v>
      </c>
      <c r="M38" s="4">
        <v>210</v>
      </c>
      <c r="N38" s="4" t="s">
        <v>97</v>
      </c>
      <c r="O38" s="4" t="s">
        <v>93</v>
      </c>
      <c r="P38" s="4" t="s">
        <v>32</v>
      </c>
      <c r="Q38" s="4">
        <v>0</v>
      </c>
      <c r="R38" s="6">
        <v>44448</v>
      </c>
      <c r="S38" s="5">
        <v>44473</v>
      </c>
      <c r="T38" s="4" t="s">
        <v>33</v>
      </c>
      <c r="U38" s="4">
        <v>210</v>
      </c>
      <c r="V38" s="4">
        <v>0</v>
      </c>
      <c r="W38" s="4">
        <v>0</v>
      </c>
    </row>
    <row r="39" s="4" customFormat="1" spans="1:24">
      <c r="A39" s="4">
        <v>16258689372</v>
      </c>
      <c r="B39" s="4" t="s">
        <v>25</v>
      </c>
      <c r="C39" s="4" t="s">
        <v>26</v>
      </c>
      <c r="D39" s="4" t="s">
        <v>90</v>
      </c>
      <c r="E39" s="4" t="s">
        <v>91</v>
      </c>
      <c r="F39" s="5">
        <v>44457</v>
      </c>
      <c r="G39" s="5">
        <v>44458</v>
      </c>
      <c r="H39" s="4">
        <v>1</v>
      </c>
      <c r="I39" s="4">
        <v>1</v>
      </c>
      <c r="J39" s="4">
        <v>1</v>
      </c>
      <c r="K39" s="4" t="s">
        <v>29</v>
      </c>
      <c r="L39" s="4">
        <v>597</v>
      </c>
      <c r="M39" s="4">
        <v>597</v>
      </c>
      <c r="N39" s="4" t="s">
        <v>98</v>
      </c>
      <c r="O39" s="4" t="s">
        <v>93</v>
      </c>
      <c r="P39" s="4" t="s">
        <v>32</v>
      </c>
      <c r="Q39" s="4">
        <v>0</v>
      </c>
      <c r="R39" s="6">
        <v>44450</v>
      </c>
      <c r="S39" s="5">
        <v>44473</v>
      </c>
      <c r="T39" s="4" t="s">
        <v>33</v>
      </c>
      <c r="U39" s="4">
        <v>597</v>
      </c>
      <c r="V39" s="4">
        <v>0</v>
      </c>
      <c r="W39" s="4">
        <v>0</v>
      </c>
      <c r="X39" s="4">
        <v>2250107</v>
      </c>
    </row>
    <row r="40" s="4" customFormat="1" spans="1:25">
      <c r="A40" s="4">
        <v>16283216237</v>
      </c>
      <c r="B40" s="4" t="s">
        <v>25</v>
      </c>
      <c r="C40" s="4" t="s">
        <v>26</v>
      </c>
      <c r="D40" s="4" t="s">
        <v>94</v>
      </c>
      <c r="E40" s="4" t="s">
        <v>84</v>
      </c>
      <c r="F40" s="5">
        <v>44457</v>
      </c>
      <c r="G40" s="5">
        <v>44458</v>
      </c>
      <c r="H40" s="4">
        <v>1</v>
      </c>
      <c r="I40" s="4">
        <v>1</v>
      </c>
      <c r="J40" s="4">
        <v>1</v>
      </c>
      <c r="K40" s="4" t="s">
        <v>29</v>
      </c>
      <c r="L40" s="4">
        <v>560</v>
      </c>
      <c r="M40" s="4">
        <v>560</v>
      </c>
      <c r="N40" s="4" t="s">
        <v>96</v>
      </c>
      <c r="O40" s="4" t="s">
        <v>93</v>
      </c>
      <c r="P40" s="4" t="s">
        <v>32</v>
      </c>
      <c r="Q40" s="4">
        <v>0</v>
      </c>
      <c r="R40" s="6">
        <v>44453</v>
      </c>
      <c r="S40" s="5">
        <v>44473</v>
      </c>
      <c r="T40" s="4" t="s">
        <v>33</v>
      </c>
      <c r="U40" s="4">
        <v>560</v>
      </c>
      <c r="V40" s="4">
        <v>0</v>
      </c>
      <c r="W40" s="4">
        <v>0</v>
      </c>
      <c r="X40" s="4">
        <v>2253147</v>
      </c>
      <c r="Y40" s="4">
        <v>2109140012</v>
      </c>
    </row>
    <row r="41" s="4" customFormat="1" spans="1:24">
      <c r="A41" s="4">
        <v>16258689372</v>
      </c>
      <c r="B41" s="4" t="s">
        <v>25</v>
      </c>
      <c r="C41" s="4" t="s">
        <v>57</v>
      </c>
      <c r="D41" s="4" t="s">
        <v>90</v>
      </c>
      <c r="E41" s="4" t="s">
        <v>91</v>
      </c>
      <c r="F41" s="5">
        <v>44457</v>
      </c>
      <c r="G41" s="5">
        <v>44458</v>
      </c>
      <c r="H41" s="4">
        <v>1</v>
      </c>
      <c r="I41" s="4">
        <v>1</v>
      </c>
      <c r="J41" s="4">
        <v>1</v>
      </c>
      <c r="K41" s="4" t="s">
        <v>29</v>
      </c>
      <c r="L41" s="4">
        <v>-597</v>
      </c>
      <c r="M41" s="4">
        <v>-597</v>
      </c>
      <c r="N41" s="4" t="s">
        <v>98</v>
      </c>
      <c r="O41" s="4" t="s">
        <v>93</v>
      </c>
      <c r="P41" s="4" t="s">
        <v>32</v>
      </c>
      <c r="Q41" s="4">
        <v>0</v>
      </c>
      <c r="R41" s="6">
        <v>44450</v>
      </c>
      <c r="S41" s="5">
        <v>44473</v>
      </c>
      <c r="T41" s="4" t="s">
        <v>33</v>
      </c>
      <c r="U41" s="4">
        <v>-597</v>
      </c>
      <c r="V41" s="4">
        <v>0</v>
      </c>
      <c r="W41" s="4">
        <v>0</v>
      </c>
      <c r="X41" s="4">
        <v>2250107</v>
      </c>
    </row>
    <row r="42" s="4" customFormat="1" spans="1:25">
      <c r="A42" s="4">
        <v>16292880008</v>
      </c>
      <c r="B42" s="4" t="s">
        <v>25</v>
      </c>
      <c r="C42" s="4" t="s">
        <v>26</v>
      </c>
      <c r="D42" s="4" t="s">
        <v>99</v>
      </c>
      <c r="E42" s="4" t="s">
        <v>100</v>
      </c>
      <c r="F42" s="5">
        <v>44457</v>
      </c>
      <c r="G42" s="5">
        <v>44458</v>
      </c>
      <c r="H42" s="4">
        <v>1</v>
      </c>
      <c r="I42" s="4">
        <v>1</v>
      </c>
      <c r="J42" s="4">
        <v>1</v>
      </c>
      <c r="K42" s="4" t="s">
        <v>29</v>
      </c>
      <c r="L42" s="4">
        <v>448.8</v>
      </c>
      <c r="M42" s="4">
        <v>448.8</v>
      </c>
      <c r="N42" s="4" t="s">
        <v>101</v>
      </c>
      <c r="O42" s="4" t="s">
        <v>93</v>
      </c>
      <c r="P42" s="4" t="s">
        <v>32</v>
      </c>
      <c r="Q42" s="4">
        <v>0</v>
      </c>
      <c r="R42" s="6">
        <v>44454</v>
      </c>
      <c r="S42" s="5">
        <v>44473</v>
      </c>
      <c r="T42" s="4" t="s">
        <v>33</v>
      </c>
      <c r="U42" s="4">
        <v>448.8</v>
      </c>
      <c r="V42" s="4">
        <v>0</v>
      </c>
      <c r="W42" s="4">
        <v>0</v>
      </c>
      <c r="X42" s="4">
        <v>2254836</v>
      </c>
      <c r="Y42" s="4" t="s">
        <v>46</v>
      </c>
    </row>
    <row r="43" s="4" customFormat="1" spans="1:25">
      <c r="A43" s="4">
        <v>16293594502</v>
      </c>
      <c r="B43" s="4" t="s">
        <v>25</v>
      </c>
      <c r="C43" s="4" t="s">
        <v>26</v>
      </c>
      <c r="D43" s="4" t="s">
        <v>90</v>
      </c>
      <c r="E43" s="4" t="s">
        <v>102</v>
      </c>
      <c r="F43" s="5">
        <v>44457</v>
      </c>
      <c r="G43" s="5">
        <v>44458</v>
      </c>
      <c r="H43" s="4">
        <v>1</v>
      </c>
      <c r="I43" s="4">
        <v>1</v>
      </c>
      <c r="J43" s="4">
        <v>1</v>
      </c>
      <c r="K43" s="4" t="s">
        <v>29</v>
      </c>
      <c r="L43" s="4">
        <v>497</v>
      </c>
      <c r="M43" s="4">
        <v>497</v>
      </c>
      <c r="N43" s="4" t="s">
        <v>103</v>
      </c>
      <c r="O43" s="4" t="s">
        <v>93</v>
      </c>
      <c r="P43" s="4" t="s">
        <v>32</v>
      </c>
      <c r="Q43" s="4">
        <v>0</v>
      </c>
      <c r="R43" s="6">
        <v>44454</v>
      </c>
      <c r="S43" s="5">
        <v>44473</v>
      </c>
      <c r="T43" s="4" t="s">
        <v>33</v>
      </c>
      <c r="U43" s="4">
        <v>497</v>
      </c>
      <c r="V43" s="4">
        <v>0</v>
      </c>
      <c r="W43" s="4">
        <v>0</v>
      </c>
      <c r="X43" s="4">
        <v>2255013</v>
      </c>
      <c r="Y43" s="4" t="s">
        <v>46</v>
      </c>
    </row>
    <row r="44" s="4" customFormat="1" spans="1:23">
      <c r="A44" s="4">
        <v>16293856016</v>
      </c>
      <c r="B44" s="4" t="s">
        <v>25</v>
      </c>
      <c r="C44" s="4" t="s">
        <v>26</v>
      </c>
      <c r="D44" s="4" t="s">
        <v>73</v>
      </c>
      <c r="E44" s="4" t="s">
        <v>74</v>
      </c>
      <c r="F44" s="5">
        <v>44456</v>
      </c>
      <c r="G44" s="5">
        <v>44458</v>
      </c>
      <c r="H44" s="4">
        <v>1</v>
      </c>
      <c r="I44" s="4">
        <v>2</v>
      </c>
      <c r="J44" s="4">
        <v>2</v>
      </c>
      <c r="K44" s="4" t="s">
        <v>29</v>
      </c>
      <c r="L44" s="4">
        <v>580.26</v>
      </c>
      <c r="M44" s="4">
        <v>580.26</v>
      </c>
      <c r="N44" s="4" t="s">
        <v>104</v>
      </c>
      <c r="O44" s="4" t="s">
        <v>93</v>
      </c>
      <c r="P44" s="4" t="s">
        <v>32</v>
      </c>
      <c r="Q44" s="4">
        <v>0</v>
      </c>
      <c r="R44" s="6">
        <v>44454</v>
      </c>
      <c r="S44" s="5">
        <v>44473</v>
      </c>
      <c r="T44" s="4" t="s">
        <v>33</v>
      </c>
      <c r="U44" s="4">
        <v>580.26</v>
      </c>
      <c r="V44" s="4">
        <v>0</v>
      </c>
      <c r="W44" s="4">
        <v>0</v>
      </c>
    </row>
    <row r="45" s="4" customFormat="1" spans="1:25">
      <c r="A45" s="4">
        <v>16283216237</v>
      </c>
      <c r="B45" s="4" t="s">
        <v>25</v>
      </c>
      <c r="C45" s="4" t="s">
        <v>57</v>
      </c>
      <c r="D45" s="4" t="s">
        <v>94</v>
      </c>
      <c r="E45" s="4" t="s">
        <v>84</v>
      </c>
      <c r="F45" s="5">
        <v>44457</v>
      </c>
      <c r="G45" s="5">
        <v>44458</v>
      </c>
      <c r="H45" s="4">
        <v>1</v>
      </c>
      <c r="I45" s="4">
        <v>1</v>
      </c>
      <c r="J45" s="4">
        <v>1</v>
      </c>
      <c r="K45" s="4" t="s">
        <v>29</v>
      </c>
      <c r="L45" s="4">
        <v>-560</v>
      </c>
      <c r="M45" s="4">
        <v>-560</v>
      </c>
      <c r="N45" s="4" t="s">
        <v>96</v>
      </c>
      <c r="O45" s="4" t="s">
        <v>93</v>
      </c>
      <c r="P45" s="4" t="s">
        <v>32</v>
      </c>
      <c r="Q45" s="4">
        <v>0</v>
      </c>
      <c r="R45" s="6">
        <v>44453</v>
      </c>
      <c r="S45" s="5">
        <v>44473</v>
      </c>
      <c r="T45" s="4" t="s">
        <v>33</v>
      </c>
      <c r="U45" s="4">
        <v>-560</v>
      </c>
      <c r="V45" s="4">
        <v>0</v>
      </c>
      <c r="W45" s="4">
        <v>0</v>
      </c>
      <c r="X45" s="4">
        <v>2253147</v>
      </c>
      <c r="Y45" s="4">
        <v>2109140012</v>
      </c>
    </row>
    <row r="46" s="4" customFormat="1" spans="1:24">
      <c r="A46" s="4">
        <v>16161242227</v>
      </c>
      <c r="B46" s="4" t="s">
        <v>25</v>
      </c>
      <c r="C46" s="4" t="s">
        <v>26</v>
      </c>
      <c r="D46" s="4" t="s">
        <v>90</v>
      </c>
      <c r="E46" s="4" t="s">
        <v>91</v>
      </c>
      <c r="F46" s="5">
        <v>44458</v>
      </c>
      <c r="G46" s="5">
        <v>44459</v>
      </c>
      <c r="H46" s="4">
        <v>1</v>
      </c>
      <c r="I46" s="4">
        <v>1</v>
      </c>
      <c r="J46" s="4">
        <v>1</v>
      </c>
      <c r="K46" s="4" t="s">
        <v>29</v>
      </c>
      <c r="L46" s="4">
        <v>1096</v>
      </c>
      <c r="M46" s="4">
        <v>1096</v>
      </c>
      <c r="N46" s="4" t="s">
        <v>105</v>
      </c>
      <c r="O46" s="4" t="s">
        <v>106</v>
      </c>
      <c r="P46" s="4" t="s">
        <v>32</v>
      </c>
      <c r="Q46" s="4">
        <v>0</v>
      </c>
      <c r="R46" s="6">
        <v>44437</v>
      </c>
      <c r="S46" s="5">
        <v>44474</v>
      </c>
      <c r="T46" s="4" t="s">
        <v>33</v>
      </c>
      <c r="U46" s="4">
        <v>1096</v>
      </c>
      <c r="V46" s="4">
        <v>0</v>
      </c>
      <c r="W46" s="4">
        <v>0</v>
      </c>
      <c r="X46" s="4">
        <v>2236307</v>
      </c>
    </row>
    <row r="47" s="4" customFormat="1" spans="1:25">
      <c r="A47" s="4">
        <v>16213288076</v>
      </c>
      <c r="B47" s="4" t="s">
        <v>25</v>
      </c>
      <c r="C47" s="4" t="s">
        <v>26</v>
      </c>
      <c r="D47" s="4" t="s">
        <v>94</v>
      </c>
      <c r="E47" s="4" t="s">
        <v>95</v>
      </c>
      <c r="F47" s="5">
        <v>44458</v>
      </c>
      <c r="G47" s="5">
        <v>44459</v>
      </c>
      <c r="H47" s="4">
        <v>1</v>
      </c>
      <c r="I47" s="4">
        <v>1</v>
      </c>
      <c r="J47" s="4">
        <v>1</v>
      </c>
      <c r="K47" s="4" t="s">
        <v>29</v>
      </c>
      <c r="L47" s="4">
        <v>560</v>
      </c>
      <c r="M47" s="4">
        <v>560</v>
      </c>
      <c r="N47" s="4" t="s">
        <v>107</v>
      </c>
      <c r="O47" s="4" t="s">
        <v>106</v>
      </c>
      <c r="P47" s="4" t="s">
        <v>32</v>
      </c>
      <c r="Q47" s="4">
        <v>0</v>
      </c>
      <c r="R47" s="6">
        <v>44444</v>
      </c>
      <c r="S47" s="5">
        <v>44474</v>
      </c>
      <c r="T47" s="4" t="s">
        <v>33</v>
      </c>
      <c r="U47" s="4">
        <v>560</v>
      </c>
      <c r="V47" s="4">
        <v>0</v>
      </c>
      <c r="W47" s="4">
        <v>0</v>
      </c>
      <c r="X47" s="4">
        <v>2244194</v>
      </c>
      <c r="Y47" s="4">
        <v>2109050011</v>
      </c>
    </row>
    <row r="48" s="4" customFormat="1" spans="1:25">
      <c r="A48" s="4">
        <v>16213292639</v>
      </c>
      <c r="B48" s="4" t="s">
        <v>25</v>
      </c>
      <c r="C48" s="4" t="s">
        <v>26</v>
      </c>
      <c r="D48" s="4" t="s">
        <v>94</v>
      </c>
      <c r="E48" s="4" t="s">
        <v>84</v>
      </c>
      <c r="F48" s="5">
        <v>44458</v>
      </c>
      <c r="G48" s="5">
        <v>44459</v>
      </c>
      <c r="H48" s="4">
        <v>1</v>
      </c>
      <c r="I48" s="4">
        <v>1</v>
      </c>
      <c r="J48" s="4">
        <v>1</v>
      </c>
      <c r="K48" s="4" t="s">
        <v>29</v>
      </c>
      <c r="L48" s="4">
        <v>560</v>
      </c>
      <c r="M48" s="4">
        <v>560</v>
      </c>
      <c r="N48" s="4" t="s">
        <v>108</v>
      </c>
      <c r="O48" s="4" t="s">
        <v>106</v>
      </c>
      <c r="P48" s="4" t="s">
        <v>32</v>
      </c>
      <c r="Q48" s="4">
        <v>0</v>
      </c>
      <c r="R48" s="6">
        <v>44444</v>
      </c>
      <c r="S48" s="5">
        <v>44474</v>
      </c>
      <c r="T48" s="4" t="s">
        <v>33</v>
      </c>
      <c r="U48" s="4">
        <v>560</v>
      </c>
      <c r="V48" s="4">
        <v>0</v>
      </c>
      <c r="W48" s="4">
        <v>0</v>
      </c>
      <c r="X48" s="4">
        <v>2244197</v>
      </c>
      <c r="Y48" s="4">
        <v>2109050010</v>
      </c>
    </row>
    <row r="49" s="4" customFormat="1" spans="1:24">
      <c r="A49" s="4">
        <v>16213304128</v>
      </c>
      <c r="B49" s="4" t="s">
        <v>25</v>
      </c>
      <c r="C49" s="4" t="s">
        <v>26</v>
      </c>
      <c r="D49" s="4" t="s">
        <v>94</v>
      </c>
      <c r="E49" s="4" t="s">
        <v>84</v>
      </c>
      <c r="F49" s="5">
        <v>44458</v>
      </c>
      <c r="G49" s="5">
        <v>44459</v>
      </c>
      <c r="H49" s="4">
        <v>1</v>
      </c>
      <c r="I49" s="4">
        <v>1</v>
      </c>
      <c r="J49" s="4">
        <v>1</v>
      </c>
      <c r="K49" s="4" t="s">
        <v>29</v>
      </c>
      <c r="L49" s="4">
        <v>560</v>
      </c>
      <c r="M49" s="4">
        <v>560</v>
      </c>
      <c r="N49" s="4" t="s">
        <v>109</v>
      </c>
      <c r="O49" s="4" t="s">
        <v>106</v>
      </c>
      <c r="P49" s="4" t="s">
        <v>32</v>
      </c>
      <c r="Q49" s="4">
        <v>0</v>
      </c>
      <c r="R49" s="6">
        <v>44444</v>
      </c>
      <c r="S49" s="5">
        <v>44474</v>
      </c>
      <c r="T49" s="4" t="s">
        <v>33</v>
      </c>
      <c r="U49" s="4">
        <v>560</v>
      </c>
      <c r="V49" s="4">
        <v>0</v>
      </c>
      <c r="W49" s="4">
        <v>0</v>
      </c>
      <c r="X49" s="4">
        <v>2244201</v>
      </c>
    </row>
    <row r="50" s="4" customFormat="1" spans="1:24">
      <c r="A50" s="4">
        <v>16265560184</v>
      </c>
      <c r="B50" s="4" t="s">
        <v>25</v>
      </c>
      <c r="C50" s="4" t="s">
        <v>26</v>
      </c>
      <c r="D50" s="4" t="s">
        <v>90</v>
      </c>
      <c r="E50" s="4" t="s">
        <v>91</v>
      </c>
      <c r="F50" s="5">
        <v>44458</v>
      </c>
      <c r="G50" s="5">
        <v>44459</v>
      </c>
      <c r="H50" s="4">
        <v>1</v>
      </c>
      <c r="I50" s="4">
        <v>1</v>
      </c>
      <c r="J50" s="4">
        <v>1</v>
      </c>
      <c r="K50" s="4" t="s">
        <v>29</v>
      </c>
      <c r="L50" s="4">
        <v>1096</v>
      </c>
      <c r="M50" s="4">
        <v>1096</v>
      </c>
      <c r="N50" s="4" t="s">
        <v>110</v>
      </c>
      <c r="O50" s="4" t="s">
        <v>106</v>
      </c>
      <c r="P50" s="4" t="s">
        <v>32</v>
      </c>
      <c r="Q50" s="4">
        <v>0</v>
      </c>
      <c r="R50" s="6">
        <v>44451</v>
      </c>
      <c r="S50" s="5">
        <v>44474</v>
      </c>
      <c r="T50" s="4" t="s">
        <v>33</v>
      </c>
      <c r="U50" s="4">
        <v>1096</v>
      </c>
      <c r="V50" s="4">
        <v>0</v>
      </c>
      <c r="W50" s="4">
        <v>0</v>
      </c>
      <c r="X50" s="4">
        <v>2251073</v>
      </c>
    </row>
    <row r="51" s="4" customFormat="1" spans="1:24">
      <c r="A51" s="4">
        <v>16268038004</v>
      </c>
      <c r="B51" s="4" t="s">
        <v>25</v>
      </c>
      <c r="C51" s="4" t="s">
        <v>26</v>
      </c>
      <c r="D51" s="4" t="s">
        <v>43</v>
      </c>
      <c r="E51" s="4" t="s">
        <v>111</v>
      </c>
      <c r="F51" s="5">
        <v>44458</v>
      </c>
      <c r="G51" s="5">
        <v>44459</v>
      </c>
      <c r="H51" s="4">
        <v>4</v>
      </c>
      <c r="I51" s="4">
        <v>1</v>
      </c>
      <c r="J51" s="4">
        <v>4</v>
      </c>
      <c r="K51" s="4" t="s">
        <v>29</v>
      </c>
      <c r="L51" s="4">
        <v>1400</v>
      </c>
      <c r="M51" s="4">
        <v>1400</v>
      </c>
      <c r="N51" s="4" t="s">
        <v>112</v>
      </c>
      <c r="O51" s="4" t="s">
        <v>106</v>
      </c>
      <c r="P51" s="4" t="s">
        <v>32</v>
      </c>
      <c r="Q51" s="4">
        <v>0</v>
      </c>
      <c r="R51" s="6">
        <v>44451</v>
      </c>
      <c r="S51" s="5">
        <v>44474</v>
      </c>
      <c r="T51" s="4" t="s">
        <v>33</v>
      </c>
      <c r="U51" s="4">
        <v>1400</v>
      </c>
      <c r="V51" s="4">
        <v>0</v>
      </c>
      <c r="W51" s="4">
        <v>0</v>
      </c>
      <c r="X51" s="4">
        <v>2251235</v>
      </c>
    </row>
    <row r="52" s="4" customFormat="1" spans="1:25">
      <c r="A52" s="4">
        <v>16279647064</v>
      </c>
      <c r="B52" s="4" t="s">
        <v>25</v>
      </c>
      <c r="C52" s="4" t="s">
        <v>26</v>
      </c>
      <c r="D52" s="4" t="s">
        <v>94</v>
      </c>
      <c r="E52" s="4" t="s">
        <v>95</v>
      </c>
      <c r="F52" s="5">
        <v>44458</v>
      </c>
      <c r="G52" s="5">
        <v>44459</v>
      </c>
      <c r="H52" s="4">
        <v>1</v>
      </c>
      <c r="I52" s="4">
        <v>1</v>
      </c>
      <c r="J52" s="4">
        <v>1</v>
      </c>
      <c r="K52" s="4" t="s">
        <v>29</v>
      </c>
      <c r="L52" s="4">
        <v>500</v>
      </c>
      <c r="M52" s="4">
        <v>500</v>
      </c>
      <c r="N52" s="4" t="s">
        <v>113</v>
      </c>
      <c r="O52" s="4" t="s">
        <v>106</v>
      </c>
      <c r="P52" s="4" t="s">
        <v>32</v>
      </c>
      <c r="Q52" s="4">
        <v>0</v>
      </c>
      <c r="R52" s="6">
        <v>44452</v>
      </c>
      <c r="S52" s="5">
        <v>44474</v>
      </c>
      <c r="T52" s="4" t="s">
        <v>33</v>
      </c>
      <c r="U52" s="4">
        <v>500</v>
      </c>
      <c r="V52" s="4">
        <v>0</v>
      </c>
      <c r="W52" s="4">
        <v>0</v>
      </c>
      <c r="X52" s="4">
        <v>2252668</v>
      </c>
      <c r="Y52" s="4">
        <v>2109130024</v>
      </c>
    </row>
    <row r="53" s="4" customFormat="1" spans="1:25">
      <c r="A53" s="4">
        <v>16281561131</v>
      </c>
      <c r="B53" s="4" t="s">
        <v>25</v>
      </c>
      <c r="C53" s="4" t="s">
        <v>26</v>
      </c>
      <c r="D53" s="4" t="s">
        <v>114</v>
      </c>
      <c r="E53" s="4" t="s">
        <v>115</v>
      </c>
      <c r="F53" s="5">
        <v>44458</v>
      </c>
      <c r="G53" s="5">
        <v>44459</v>
      </c>
      <c r="H53" s="4">
        <v>1</v>
      </c>
      <c r="I53" s="4">
        <v>1</v>
      </c>
      <c r="J53" s="4">
        <v>1</v>
      </c>
      <c r="K53" s="4" t="s">
        <v>29</v>
      </c>
      <c r="L53" s="4">
        <v>594</v>
      </c>
      <c r="M53" s="4">
        <v>594</v>
      </c>
      <c r="N53" s="4" t="s">
        <v>116</v>
      </c>
      <c r="O53" s="4" t="s">
        <v>106</v>
      </c>
      <c r="P53" s="4" t="s">
        <v>32</v>
      </c>
      <c r="Q53" s="4">
        <v>0</v>
      </c>
      <c r="R53" s="6">
        <v>44453</v>
      </c>
      <c r="S53" s="5">
        <v>44474</v>
      </c>
      <c r="T53" s="4" t="s">
        <v>33</v>
      </c>
      <c r="U53" s="4">
        <v>594</v>
      </c>
      <c r="V53" s="4">
        <v>0</v>
      </c>
      <c r="W53" s="4">
        <v>0</v>
      </c>
      <c r="X53" s="4">
        <v>2253088</v>
      </c>
      <c r="Y53" s="4">
        <v>21092532</v>
      </c>
    </row>
    <row r="54" s="4" customFormat="1" spans="1:25">
      <c r="A54" s="4">
        <v>16284512641</v>
      </c>
      <c r="B54" s="4" t="s">
        <v>25</v>
      </c>
      <c r="C54" s="4" t="s">
        <v>26</v>
      </c>
      <c r="D54" s="4" t="s">
        <v>27</v>
      </c>
      <c r="E54" s="4" t="s">
        <v>28</v>
      </c>
      <c r="F54" s="5">
        <v>44458</v>
      </c>
      <c r="G54" s="5">
        <v>44459</v>
      </c>
      <c r="H54" s="4">
        <v>2</v>
      </c>
      <c r="I54" s="4">
        <v>1</v>
      </c>
      <c r="J54" s="4">
        <v>2</v>
      </c>
      <c r="K54" s="4" t="s">
        <v>29</v>
      </c>
      <c r="L54" s="4">
        <v>354</v>
      </c>
      <c r="M54" s="4">
        <v>354</v>
      </c>
      <c r="N54" s="4" t="s">
        <v>117</v>
      </c>
      <c r="O54" s="4" t="s">
        <v>106</v>
      </c>
      <c r="P54" s="4" t="s">
        <v>32</v>
      </c>
      <c r="Q54" s="4">
        <v>0</v>
      </c>
      <c r="R54" s="6">
        <v>44453</v>
      </c>
      <c r="S54" s="5">
        <v>44474</v>
      </c>
      <c r="T54" s="4" t="s">
        <v>33</v>
      </c>
      <c r="U54" s="4">
        <v>354</v>
      </c>
      <c r="V54" s="4">
        <v>0</v>
      </c>
      <c r="W54" s="4">
        <v>0</v>
      </c>
      <c r="X54" s="4">
        <v>2253362</v>
      </c>
      <c r="Y54" s="4" t="s">
        <v>46</v>
      </c>
    </row>
    <row r="55" s="4" customFormat="1" spans="1:25">
      <c r="A55" s="4">
        <v>16293377131</v>
      </c>
      <c r="B55" s="4" t="s">
        <v>25</v>
      </c>
      <c r="C55" s="4" t="s">
        <v>26</v>
      </c>
      <c r="D55" s="4" t="s">
        <v>94</v>
      </c>
      <c r="E55" s="4" t="s">
        <v>84</v>
      </c>
      <c r="F55" s="5">
        <v>44458</v>
      </c>
      <c r="G55" s="5">
        <v>44459</v>
      </c>
      <c r="H55" s="4">
        <v>1</v>
      </c>
      <c r="I55" s="4">
        <v>1</v>
      </c>
      <c r="J55" s="4">
        <v>1</v>
      </c>
      <c r="K55" s="4" t="s">
        <v>29</v>
      </c>
      <c r="L55" s="4">
        <v>500</v>
      </c>
      <c r="M55" s="4">
        <v>500</v>
      </c>
      <c r="N55" s="4" t="s">
        <v>118</v>
      </c>
      <c r="O55" s="4" t="s">
        <v>106</v>
      </c>
      <c r="P55" s="4" t="s">
        <v>32</v>
      </c>
      <c r="Q55" s="4">
        <v>0</v>
      </c>
      <c r="R55" s="6">
        <v>44454</v>
      </c>
      <c r="S55" s="5">
        <v>44474</v>
      </c>
      <c r="T55" s="4" t="s">
        <v>33</v>
      </c>
      <c r="U55" s="4">
        <v>500</v>
      </c>
      <c r="V55" s="4">
        <v>0</v>
      </c>
      <c r="W55" s="4">
        <v>0</v>
      </c>
      <c r="X55" s="4">
        <v>2254966</v>
      </c>
      <c r="Y55" s="4">
        <v>2109150026</v>
      </c>
    </row>
    <row r="56" s="4" customFormat="1" spans="1:25">
      <c r="A56" s="4">
        <v>16296979427</v>
      </c>
      <c r="B56" s="4" t="s">
        <v>25</v>
      </c>
      <c r="C56" s="4" t="s">
        <v>26</v>
      </c>
      <c r="D56" s="4" t="s">
        <v>94</v>
      </c>
      <c r="E56" s="4" t="s">
        <v>95</v>
      </c>
      <c r="F56" s="5">
        <v>44458</v>
      </c>
      <c r="G56" s="5">
        <v>44459</v>
      </c>
      <c r="H56" s="4">
        <v>1</v>
      </c>
      <c r="I56" s="4">
        <v>1</v>
      </c>
      <c r="J56" s="4">
        <v>1</v>
      </c>
      <c r="K56" s="4" t="s">
        <v>29</v>
      </c>
      <c r="L56" s="4">
        <v>500</v>
      </c>
      <c r="M56" s="4">
        <v>500</v>
      </c>
      <c r="N56" s="4" t="s">
        <v>119</v>
      </c>
      <c r="O56" s="4" t="s">
        <v>106</v>
      </c>
      <c r="P56" s="4" t="s">
        <v>32</v>
      </c>
      <c r="Q56" s="4">
        <v>0</v>
      </c>
      <c r="R56" s="6">
        <v>44455</v>
      </c>
      <c r="S56" s="5">
        <v>44474</v>
      </c>
      <c r="T56" s="4" t="s">
        <v>33</v>
      </c>
      <c r="U56" s="4">
        <v>500</v>
      </c>
      <c r="V56" s="4">
        <v>0</v>
      </c>
      <c r="W56" s="4">
        <v>0</v>
      </c>
      <c r="X56" s="4">
        <v>2255490</v>
      </c>
      <c r="Y56" s="4">
        <v>2109160013</v>
      </c>
    </row>
    <row r="57" s="4" customFormat="1" spans="1:24">
      <c r="A57" s="4">
        <v>16227724566</v>
      </c>
      <c r="B57" s="4" t="s">
        <v>25</v>
      </c>
      <c r="C57" s="4" t="s">
        <v>26</v>
      </c>
      <c r="D57" s="4" t="s">
        <v>120</v>
      </c>
      <c r="E57" s="4" t="s">
        <v>121</v>
      </c>
      <c r="F57" s="5">
        <v>44458</v>
      </c>
      <c r="G57" s="5">
        <v>44460</v>
      </c>
      <c r="H57" s="4">
        <v>1</v>
      </c>
      <c r="I57" s="4">
        <v>2</v>
      </c>
      <c r="J57" s="4">
        <v>2</v>
      </c>
      <c r="K57" s="4" t="s">
        <v>29</v>
      </c>
      <c r="L57" s="4">
        <v>800</v>
      </c>
      <c r="M57" s="4">
        <v>800</v>
      </c>
      <c r="N57" s="4" t="s">
        <v>122</v>
      </c>
      <c r="O57" s="4" t="s">
        <v>123</v>
      </c>
      <c r="P57" s="4" t="s">
        <v>32</v>
      </c>
      <c r="Q57" s="4">
        <v>0</v>
      </c>
      <c r="R57" s="6">
        <v>44446</v>
      </c>
      <c r="S57" s="5">
        <v>44475</v>
      </c>
      <c r="T57" s="4" t="s">
        <v>33</v>
      </c>
      <c r="U57" s="4">
        <v>800</v>
      </c>
      <c r="V57" s="4">
        <v>0</v>
      </c>
      <c r="W57" s="4">
        <v>0</v>
      </c>
      <c r="X57" s="4">
        <v>2246050</v>
      </c>
    </row>
    <row r="58" s="4" customFormat="1" spans="1:24">
      <c r="A58" s="4">
        <v>16227792728</v>
      </c>
      <c r="B58" s="4" t="s">
        <v>25</v>
      </c>
      <c r="C58" s="4" t="s">
        <v>26</v>
      </c>
      <c r="D58" s="4" t="s">
        <v>120</v>
      </c>
      <c r="E58" s="4" t="s">
        <v>124</v>
      </c>
      <c r="F58" s="5">
        <v>44458</v>
      </c>
      <c r="G58" s="5">
        <v>44460</v>
      </c>
      <c r="H58" s="4">
        <v>1</v>
      </c>
      <c r="I58" s="4">
        <v>2</v>
      </c>
      <c r="J58" s="4">
        <v>2</v>
      </c>
      <c r="K58" s="4" t="s">
        <v>29</v>
      </c>
      <c r="L58" s="4">
        <v>800</v>
      </c>
      <c r="M58" s="4">
        <v>800</v>
      </c>
      <c r="N58" s="4" t="s">
        <v>122</v>
      </c>
      <c r="O58" s="4" t="s">
        <v>123</v>
      </c>
      <c r="P58" s="4" t="s">
        <v>32</v>
      </c>
      <c r="Q58" s="4">
        <v>0</v>
      </c>
      <c r="R58" s="6">
        <v>44446</v>
      </c>
      <c r="S58" s="5">
        <v>44475</v>
      </c>
      <c r="T58" s="4" t="s">
        <v>33</v>
      </c>
      <c r="U58" s="4">
        <v>800</v>
      </c>
      <c r="V58" s="4">
        <v>0</v>
      </c>
      <c r="W58" s="4">
        <v>0</v>
      </c>
      <c r="X58" s="4">
        <v>2246055</v>
      </c>
    </row>
    <row r="59" s="4" customFormat="1" spans="1:24">
      <c r="A59" s="4">
        <v>16227792728</v>
      </c>
      <c r="B59" s="4" t="s">
        <v>25</v>
      </c>
      <c r="C59" s="4" t="s">
        <v>57</v>
      </c>
      <c r="D59" s="4" t="s">
        <v>120</v>
      </c>
      <c r="E59" s="4" t="s">
        <v>124</v>
      </c>
      <c r="F59" s="5">
        <v>44458</v>
      </c>
      <c r="G59" s="5">
        <v>44460</v>
      </c>
      <c r="H59" s="4">
        <v>1</v>
      </c>
      <c r="I59" s="4">
        <v>2</v>
      </c>
      <c r="J59" s="4">
        <v>2</v>
      </c>
      <c r="K59" s="4" t="s">
        <v>29</v>
      </c>
      <c r="L59" s="4">
        <v>-800</v>
      </c>
      <c r="M59" s="4">
        <v>-800</v>
      </c>
      <c r="N59" s="4" t="s">
        <v>122</v>
      </c>
      <c r="O59" s="4" t="s">
        <v>123</v>
      </c>
      <c r="P59" s="4" t="s">
        <v>32</v>
      </c>
      <c r="Q59" s="4">
        <v>0</v>
      </c>
      <c r="R59" s="6">
        <v>44446</v>
      </c>
      <c r="S59" s="5">
        <v>44475</v>
      </c>
      <c r="T59" s="4" t="s">
        <v>33</v>
      </c>
      <c r="U59" s="4">
        <v>-800</v>
      </c>
      <c r="V59" s="4">
        <v>0</v>
      </c>
      <c r="W59" s="4">
        <v>0</v>
      </c>
      <c r="X59" s="4">
        <v>2246055</v>
      </c>
    </row>
    <row r="60" s="4" customFormat="1" spans="1:25">
      <c r="A60" s="4">
        <v>16231291398</v>
      </c>
      <c r="B60" s="4" t="s">
        <v>25</v>
      </c>
      <c r="C60" s="4" t="s">
        <v>26</v>
      </c>
      <c r="D60" s="4" t="s">
        <v>94</v>
      </c>
      <c r="E60" s="4" t="s">
        <v>95</v>
      </c>
      <c r="F60" s="5">
        <v>44459</v>
      </c>
      <c r="G60" s="5">
        <v>44460</v>
      </c>
      <c r="H60" s="4">
        <v>3</v>
      </c>
      <c r="I60" s="4">
        <v>1</v>
      </c>
      <c r="J60" s="4">
        <v>3</v>
      </c>
      <c r="K60" s="4" t="s">
        <v>29</v>
      </c>
      <c r="L60" s="4">
        <v>1680</v>
      </c>
      <c r="M60" s="4">
        <v>1680</v>
      </c>
      <c r="N60" s="4" t="s">
        <v>125</v>
      </c>
      <c r="O60" s="4" t="s">
        <v>123</v>
      </c>
      <c r="P60" s="4" t="s">
        <v>32</v>
      </c>
      <c r="Q60" s="4">
        <v>0</v>
      </c>
      <c r="R60" s="6">
        <v>44446</v>
      </c>
      <c r="S60" s="5">
        <v>44475</v>
      </c>
      <c r="T60" s="4" t="s">
        <v>33</v>
      </c>
      <c r="U60" s="4">
        <v>1680</v>
      </c>
      <c r="V60" s="4">
        <v>0</v>
      </c>
      <c r="W60" s="4">
        <v>0</v>
      </c>
      <c r="X60" s="4">
        <v>2246776</v>
      </c>
      <c r="Y60" s="4">
        <v>2109080001</v>
      </c>
    </row>
    <row r="61" s="4" customFormat="1" spans="1:25">
      <c r="A61" s="4">
        <v>16258353735</v>
      </c>
      <c r="B61" s="4" t="s">
        <v>25</v>
      </c>
      <c r="C61" s="4" t="s">
        <v>26</v>
      </c>
      <c r="D61" s="4" t="s">
        <v>60</v>
      </c>
      <c r="E61" s="4" t="s">
        <v>61</v>
      </c>
      <c r="F61" s="5">
        <v>44459</v>
      </c>
      <c r="G61" s="5">
        <v>44460</v>
      </c>
      <c r="H61" s="4">
        <v>1</v>
      </c>
      <c r="I61" s="4">
        <v>1</v>
      </c>
      <c r="J61" s="4">
        <v>1</v>
      </c>
      <c r="K61" s="4" t="s">
        <v>29</v>
      </c>
      <c r="L61" s="4">
        <v>337</v>
      </c>
      <c r="M61" s="4">
        <v>337</v>
      </c>
      <c r="N61" s="4" t="s">
        <v>126</v>
      </c>
      <c r="O61" s="4" t="s">
        <v>123</v>
      </c>
      <c r="P61" s="4" t="s">
        <v>32</v>
      </c>
      <c r="Q61" s="4">
        <v>0</v>
      </c>
      <c r="R61" s="6">
        <v>44450</v>
      </c>
      <c r="S61" s="5">
        <v>44475</v>
      </c>
      <c r="T61" s="4" t="s">
        <v>33</v>
      </c>
      <c r="U61" s="4">
        <v>337</v>
      </c>
      <c r="V61" s="4">
        <v>0</v>
      </c>
      <c r="W61" s="4">
        <v>0</v>
      </c>
      <c r="X61" s="4">
        <v>2250031</v>
      </c>
      <c r="Y61" s="4">
        <v>2109110006</v>
      </c>
    </row>
    <row r="62" s="4" customFormat="1" spans="1:25">
      <c r="A62" s="4">
        <v>16258357582</v>
      </c>
      <c r="B62" s="4" t="s">
        <v>25</v>
      </c>
      <c r="C62" s="4" t="s">
        <v>26</v>
      </c>
      <c r="D62" s="4" t="s">
        <v>60</v>
      </c>
      <c r="E62" s="4" t="s">
        <v>61</v>
      </c>
      <c r="F62" s="5">
        <v>44459</v>
      </c>
      <c r="G62" s="5">
        <v>44460</v>
      </c>
      <c r="H62" s="4">
        <v>1</v>
      </c>
      <c r="I62" s="4">
        <v>1</v>
      </c>
      <c r="J62" s="4">
        <v>1</v>
      </c>
      <c r="K62" s="4" t="s">
        <v>29</v>
      </c>
      <c r="L62" s="4">
        <v>337</v>
      </c>
      <c r="M62" s="4">
        <v>337</v>
      </c>
      <c r="N62" s="4" t="s">
        <v>127</v>
      </c>
      <c r="O62" s="4" t="s">
        <v>123</v>
      </c>
      <c r="P62" s="4" t="s">
        <v>32</v>
      </c>
      <c r="Q62" s="4">
        <v>0</v>
      </c>
      <c r="R62" s="6">
        <v>44450</v>
      </c>
      <c r="S62" s="5">
        <v>44475</v>
      </c>
      <c r="T62" s="4" t="s">
        <v>33</v>
      </c>
      <c r="U62" s="4">
        <v>337</v>
      </c>
      <c r="V62" s="4">
        <v>0</v>
      </c>
      <c r="W62" s="4">
        <v>0</v>
      </c>
      <c r="X62" s="4">
        <v>2250033</v>
      </c>
      <c r="Y62" s="4">
        <v>2109110007</v>
      </c>
    </row>
    <row r="63" s="4" customFormat="1" spans="1:25">
      <c r="A63" s="4">
        <v>16258353735</v>
      </c>
      <c r="B63" s="4" t="s">
        <v>25</v>
      </c>
      <c r="C63" s="4" t="s">
        <v>57</v>
      </c>
      <c r="D63" s="4" t="s">
        <v>60</v>
      </c>
      <c r="E63" s="4" t="s">
        <v>61</v>
      </c>
      <c r="F63" s="5">
        <v>44459</v>
      </c>
      <c r="G63" s="5">
        <v>44460</v>
      </c>
      <c r="H63" s="4">
        <v>1</v>
      </c>
      <c r="I63" s="4">
        <v>1</v>
      </c>
      <c r="J63" s="4">
        <v>1</v>
      </c>
      <c r="K63" s="4" t="s">
        <v>29</v>
      </c>
      <c r="L63" s="4">
        <v>-337</v>
      </c>
      <c r="M63" s="4">
        <v>-337</v>
      </c>
      <c r="N63" s="4" t="s">
        <v>126</v>
      </c>
      <c r="O63" s="4" t="s">
        <v>123</v>
      </c>
      <c r="P63" s="4" t="s">
        <v>32</v>
      </c>
      <c r="Q63" s="4">
        <v>0</v>
      </c>
      <c r="R63" s="6">
        <v>44450</v>
      </c>
      <c r="S63" s="5">
        <v>44475</v>
      </c>
      <c r="T63" s="4" t="s">
        <v>33</v>
      </c>
      <c r="U63" s="4">
        <v>-337</v>
      </c>
      <c r="V63" s="4">
        <v>0</v>
      </c>
      <c r="W63" s="4">
        <v>0</v>
      </c>
      <c r="X63" s="4">
        <v>2250031</v>
      </c>
      <c r="Y63" s="4">
        <v>2109110006</v>
      </c>
    </row>
    <row r="64" s="4" customFormat="1" spans="1:25">
      <c r="A64" s="4">
        <v>16258357582</v>
      </c>
      <c r="B64" s="4" t="s">
        <v>25</v>
      </c>
      <c r="C64" s="4" t="s">
        <v>57</v>
      </c>
      <c r="D64" s="4" t="s">
        <v>60</v>
      </c>
      <c r="E64" s="4" t="s">
        <v>61</v>
      </c>
      <c r="F64" s="5">
        <v>44459</v>
      </c>
      <c r="G64" s="5">
        <v>44460</v>
      </c>
      <c r="H64" s="4">
        <v>1</v>
      </c>
      <c r="I64" s="4">
        <v>1</v>
      </c>
      <c r="J64" s="4">
        <v>1</v>
      </c>
      <c r="K64" s="4" t="s">
        <v>29</v>
      </c>
      <c r="L64" s="4">
        <v>-337</v>
      </c>
      <c r="M64" s="4">
        <v>-337</v>
      </c>
      <c r="N64" s="4" t="s">
        <v>127</v>
      </c>
      <c r="O64" s="4" t="s">
        <v>123</v>
      </c>
      <c r="P64" s="4" t="s">
        <v>32</v>
      </c>
      <c r="Q64" s="4">
        <v>0</v>
      </c>
      <c r="R64" s="6">
        <v>44450</v>
      </c>
      <c r="S64" s="5">
        <v>44475</v>
      </c>
      <c r="T64" s="4" t="s">
        <v>33</v>
      </c>
      <c r="U64" s="4">
        <v>-337</v>
      </c>
      <c r="V64" s="4">
        <v>0</v>
      </c>
      <c r="W64" s="4">
        <v>0</v>
      </c>
      <c r="X64" s="4">
        <v>2250033</v>
      </c>
      <c r="Y64" s="4">
        <v>2109110007</v>
      </c>
    </row>
    <row r="65" s="4" customFormat="1" spans="1:24">
      <c r="A65" s="4">
        <v>16293574934</v>
      </c>
      <c r="B65" s="4" t="s">
        <v>25</v>
      </c>
      <c r="C65" s="4" t="s">
        <v>26</v>
      </c>
      <c r="D65" s="4" t="s">
        <v>128</v>
      </c>
      <c r="E65" s="4" t="s">
        <v>129</v>
      </c>
      <c r="F65" s="5">
        <v>44459</v>
      </c>
      <c r="G65" s="5">
        <v>44461</v>
      </c>
      <c r="H65" s="4">
        <v>1</v>
      </c>
      <c r="I65" s="4">
        <v>2</v>
      </c>
      <c r="J65" s="4">
        <v>2</v>
      </c>
      <c r="K65" s="4" t="s">
        <v>29</v>
      </c>
      <c r="L65" s="4">
        <v>299.05</v>
      </c>
      <c r="M65" s="4">
        <v>299.05</v>
      </c>
      <c r="N65" s="4" t="s">
        <v>130</v>
      </c>
      <c r="O65" s="4" t="s">
        <v>131</v>
      </c>
      <c r="P65" s="4" t="s">
        <v>32</v>
      </c>
      <c r="Q65" s="4">
        <v>0</v>
      </c>
      <c r="R65" s="6">
        <v>44454</v>
      </c>
      <c r="S65" s="5">
        <v>44476</v>
      </c>
      <c r="T65" s="4" t="s">
        <v>33</v>
      </c>
      <c r="U65" s="4">
        <v>299.05</v>
      </c>
      <c r="V65" s="4">
        <v>0</v>
      </c>
      <c r="W65" s="4">
        <v>0</v>
      </c>
      <c r="X65" s="4">
        <v>2255008</v>
      </c>
    </row>
    <row r="66" s="4" customFormat="1" spans="1:25">
      <c r="A66" s="4">
        <v>16176085218</v>
      </c>
      <c r="B66" s="4" t="s">
        <v>25</v>
      </c>
      <c r="C66" s="4" t="s">
        <v>26</v>
      </c>
      <c r="D66" s="4" t="s">
        <v>132</v>
      </c>
      <c r="E66" s="4" t="s">
        <v>133</v>
      </c>
      <c r="F66" s="5">
        <v>44462</v>
      </c>
      <c r="G66" s="5">
        <v>44463</v>
      </c>
      <c r="H66" s="4">
        <v>1</v>
      </c>
      <c r="I66" s="4">
        <v>1</v>
      </c>
      <c r="J66" s="4">
        <v>1</v>
      </c>
      <c r="K66" s="4" t="s">
        <v>29</v>
      </c>
      <c r="L66" s="4">
        <v>1330</v>
      </c>
      <c r="M66" s="4">
        <v>1330</v>
      </c>
      <c r="N66" s="4" t="s">
        <v>134</v>
      </c>
      <c r="O66" s="4" t="s">
        <v>135</v>
      </c>
      <c r="P66" s="4" t="s">
        <v>32</v>
      </c>
      <c r="Q66" s="4">
        <v>0</v>
      </c>
      <c r="R66" s="6">
        <v>44439</v>
      </c>
      <c r="S66" s="5">
        <v>44478</v>
      </c>
      <c r="T66" s="4" t="s">
        <v>33</v>
      </c>
      <c r="U66" s="4">
        <v>1330</v>
      </c>
      <c r="V66" s="4">
        <v>0</v>
      </c>
      <c r="W66" s="4">
        <v>0</v>
      </c>
      <c r="X66" s="4">
        <v>2238753</v>
      </c>
      <c r="Y66" s="4">
        <v>2109010001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workbookViewId="0">
      <selection activeCell="G68" sqref="G68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4">
        <v>16202608495</v>
      </c>
      <c r="B2" s="5">
        <v>44454</v>
      </c>
      <c r="C2" s="5">
        <v>44455</v>
      </c>
      <c r="D2" s="4">
        <v>177</v>
      </c>
      <c r="E2" s="4" t="str">
        <f>VLOOKUP(A2,HOP!A:L,12,0)</f>
        <v>177.00</v>
      </c>
      <c r="F2" s="4" t="str">
        <f>VLOOKUP(A2,HOP!A:C,3,0)</f>
        <v>2242692</v>
      </c>
      <c r="G2" s="4">
        <f>D2-E2</f>
        <v>0</v>
      </c>
      <c r="H2" s="4" t="str">
        <f>$H$1&amp;F2</f>
        <v>，2242692</v>
      </c>
      <c r="I2" s="4" t="str">
        <f>VLOOKUP(A2,HOP!A:T,20,0)</f>
        <v>直采</v>
      </c>
    </row>
    <row r="3" s="4" customFormat="1" spans="1:9">
      <c r="A3" s="4">
        <v>16270155715</v>
      </c>
      <c r="B3" s="5">
        <v>44452</v>
      </c>
      <c r="C3" s="5">
        <v>44455</v>
      </c>
      <c r="D3" s="4">
        <v>621.18</v>
      </c>
      <c r="E3" s="4" t="str">
        <f>VLOOKUP(A3,HOP!A:L,12,0)</f>
        <v>621.18</v>
      </c>
      <c r="F3" s="4" t="str">
        <f>VLOOKUP(A3,HOP!A:C,3,0)</f>
        <v>2251552</v>
      </c>
      <c r="G3" s="4">
        <f t="shared" ref="G3:G34" si="0">D3-E3</f>
        <v>0</v>
      </c>
      <c r="H3" s="4" t="str">
        <f t="shared" ref="H3:H34" si="1">$H$1&amp;F3</f>
        <v>，2251552</v>
      </c>
      <c r="I3" s="4" t="str">
        <f>VLOOKUP(A3,HOP!A:T,20,0)</f>
        <v>直采</v>
      </c>
    </row>
    <row r="4" s="4" customFormat="1" spans="1:9">
      <c r="A4" s="4">
        <v>16281313520</v>
      </c>
      <c r="B4" s="5">
        <v>44453</v>
      </c>
      <c r="C4" s="5">
        <v>44455</v>
      </c>
      <c r="D4" s="4">
        <v>644.52</v>
      </c>
      <c r="E4" s="4" t="str">
        <f>VLOOKUP(A4,HOP!A:L,12,0)</f>
        <v>644.52</v>
      </c>
      <c r="F4" s="4" t="str">
        <f>VLOOKUP(A4,HOP!A:C,3,0)</f>
        <v>2253040</v>
      </c>
      <c r="G4" s="4">
        <f t="shared" si="0"/>
        <v>0</v>
      </c>
      <c r="H4" s="4" t="str">
        <f t="shared" si="1"/>
        <v>，2253040</v>
      </c>
      <c r="I4" s="4" t="str">
        <f>VLOOKUP(A4,HOP!A:T,20,0)</f>
        <v>直连</v>
      </c>
    </row>
    <row r="5" s="4" customFormat="1" spans="1:9">
      <c r="A5" s="4">
        <v>16284280554</v>
      </c>
      <c r="B5" s="5">
        <v>44454</v>
      </c>
      <c r="C5" s="5">
        <v>44455</v>
      </c>
      <c r="D5" s="4">
        <v>1170</v>
      </c>
      <c r="E5" s="4" t="str">
        <f>VLOOKUP(A5,HOP!A:L,12,0)</f>
        <v>1170.00</v>
      </c>
      <c r="F5" s="4" t="str">
        <f>VLOOKUP(A5,HOP!A:C,3,0)</f>
        <v>2253319</v>
      </c>
      <c r="G5" s="4">
        <f t="shared" si="0"/>
        <v>0</v>
      </c>
      <c r="H5" s="4" t="str">
        <f t="shared" si="1"/>
        <v>，2253319</v>
      </c>
      <c r="I5" s="4" t="str">
        <f>VLOOKUP(A5,HOP!A:T,20,0)</f>
        <v>直采</v>
      </c>
    </row>
    <row r="6" s="4" customFormat="1" spans="1:9">
      <c r="A6" s="4">
        <v>16285914537</v>
      </c>
      <c r="B6" s="5">
        <v>44454</v>
      </c>
      <c r="C6" s="5">
        <v>44455</v>
      </c>
      <c r="D6" s="4">
        <v>320</v>
      </c>
      <c r="E6" s="4" t="str">
        <f>VLOOKUP(A6,HOP!A:L,12,0)</f>
        <v>320.00</v>
      </c>
      <c r="F6" s="4" t="str">
        <f>VLOOKUP(A6,HOP!A:C,3,0)</f>
        <v>2253704</v>
      </c>
      <c r="G6" s="4">
        <f t="shared" si="0"/>
        <v>0</v>
      </c>
      <c r="H6" s="4" t="str">
        <f t="shared" si="1"/>
        <v>，2253704</v>
      </c>
      <c r="I6" s="4" t="str">
        <f>VLOOKUP(A6,HOP!A:T,20,0)</f>
        <v>直采</v>
      </c>
    </row>
    <row r="7" s="4" customFormat="1" spans="1:9">
      <c r="A7" s="4">
        <v>16288452750</v>
      </c>
      <c r="B7" s="5">
        <v>44454</v>
      </c>
      <c r="C7" s="5">
        <v>44455</v>
      </c>
      <c r="D7" s="4">
        <v>177</v>
      </c>
      <c r="E7" s="4" t="str">
        <f>VLOOKUP(A7,HOP!A:L,12,0)</f>
        <v>177.00</v>
      </c>
      <c r="F7" s="4" t="str">
        <f>VLOOKUP(A7,HOP!A:C,3,0)</f>
        <v>2254130</v>
      </c>
      <c r="G7" s="4">
        <f t="shared" si="0"/>
        <v>0</v>
      </c>
      <c r="H7" s="4" t="str">
        <f t="shared" si="1"/>
        <v>，2254130</v>
      </c>
      <c r="I7" s="4" t="str">
        <f>VLOOKUP(A7,HOP!A:T,20,0)</f>
        <v>直采</v>
      </c>
    </row>
    <row r="8" s="4" customFormat="1" spans="1:9">
      <c r="A8" s="4">
        <v>16288964577</v>
      </c>
      <c r="B8" s="5">
        <v>44454</v>
      </c>
      <c r="C8" s="5">
        <v>44455</v>
      </c>
      <c r="D8" s="4">
        <v>176</v>
      </c>
      <c r="E8" s="4" t="str">
        <f>VLOOKUP(A8,HOP!A:L,12,0)</f>
        <v>176.00</v>
      </c>
      <c r="F8" s="4" t="str">
        <f>VLOOKUP(A8,HOP!A:C,3,0)</f>
        <v>2254256</v>
      </c>
      <c r="G8" s="4">
        <f t="shared" si="0"/>
        <v>0</v>
      </c>
      <c r="H8" s="4" t="str">
        <f t="shared" si="1"/>
        <v>，2254256</v>
      </c>
      <c r="I8" s="4" t="str">
        <f>VLOOKUP(A8,HOP!A:T,20,0)</f>
        <v>直采</v>
      </c>
    </row>
    <row r="9" s="4" customFormat="1" spans="1:9">
      <c r="A9" s="4">
        <v>16289253373</v>
      </c>
      <c r="B9" s="5">
        <v>44454</v>
      </c>
      <c r="C9" s="5">
        <v>44455</v>
      </c>
      <c r="D9" s="4">
        <v>260.16</v>
      </c>
      <c r="E9" s="4" t="str">
        <f>VLOOKUP(A9,HOP!A:L,12,0)</f>
        <v>260.16</v>
      </c>
      <c r="F9" s="4" t="str">
        <f>VLOOKUP(A9,HOP!A:C,3,0)</f>
        <v>2254313</v>
      </c>
      <c r="G9" s="4">
        <f t="shared" si="0"/>
        <v>0</v>
      </c>
      <c r="H9" s="4" t="str">
        <f t="shared" si="1"/>
        <v>，2254313</v>
      </c>
      <c r="I9" s="4" t="str">
        <f>VLOOKUP(A9,HOP!A:T,20,0)</f>
        <v>Saas酒店</v>
      </c>
    </row>
    <row r="10" s="4" customFormat="1" hidden="1" spans="1:9">
      <c r="A10" s="4">
        <v>16289463837</v>
      </c>
      <c r="B10" s="5">
        <v>44454</v>
      </c>
      <c r="C10" s="5">
        <v>44455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16289964419</v>
      </c>
      <c r="B11" s="5">
        <v>44454</v>
      </c>
      <c r="C11" s="5">
        <v>44455</v>
      </c>
      <c r="D11" s="4">
        <v>176</v>
      </c>
      <c r="E11" s="4" t="str">
        <f>VLOOKUP(A11,HOP!A:L,12,0)</f>
        <v>176.00</v>
      </c>
      <c r="F11" s="4" t="str">
        <f>VLOOKUP(A11,HOP!A:C,3,0)</f>
        <v>2254494</v>
      </c>
      <c r="G11" s="4">
        <f t="shared" si="0"/>
        <v>0</v>
      </c>
      <c r="H11" s="4" t="str">
        <f t="shared" si="1"/>
        <v>，2254494</v>
      </c>
      <c r="I11" s="4" t="str">
        <f>VLOOKUP(A11,HOP!A:T,20,0)</f>
        <v>直采</v>
      </c>
    </row>
    <row r="12" s="4" customFormat="1" spans="1:9">
      <c r="A12" s="4">
        <v>16292173472</v>
      </c>
      <c r="B12" s="5">
        <v>44454</v>
      </c>
      <c r="C12" s="5">
        <v>44455</v>
      </c>
      <c r="D12" s="4">
        <v>337</v>
      </c>
      <c r="E12" s="4" t="str">
        <f>VLOOKUP(A12,HOP!A:L,12,0)</f>
        <v>337.00</v>
      </c>
      <c r="F12" s="4" t="str">
        <f>VLOOKUP(A12,HOP!A:C,3,0)</f>
        <v>2254694</v>
      </c>
      <c r="G12" s="4">
        <f t="shared" si="0"/>
        <v>0</v>
      </c>
      <c r="H12" s="4" t="str">
        <f t="shared" si="1"/>
        <v>，2254694</v>
      </c>
      <c r="I12" s="4" t="str">
        <f>VLOOKUP(A12,HOP!A:T,20,0)</f>
        <v>直采</v>
      </c>
    </row>
    <row r="13" s="4" customFormat="1" spans="1:9">
      <c r="A13" s="4">
        <v>16292229784</v>
      </c>
      <c r="B13" s="5">
        <v>44454</v>
      </c>
      <c r="C13" s="5">
        <v>44455</v>
      </c>
      <c r="D13" s="4">
        <v>105</v>
      </c>
      <c r="E13" s="4" t="str">
        <f>VLOOKUP(A13,HOP!A:L,12,0)</f>
        <v>105.00</v>
      </c>
      <c r="F13" s="4" t="str">
        <f>VLOOKUP(A13,HOP!A:C,3,0)</f>
        <v>2254704</v>
      </c>
      <c r="G13" s="4">
        <f t="shared" si="0"/>
        <v>0</v>
      </c>
      <c r="H13" s="4" t="str">
        <f t="shared" si="1"/>
        <v>，2254704</v>
      </c>
      <c r="I13" s="4" t="str">
        <f>VLOOKUP(A13,HOP!A:T,20,0)</f>
        <v>直采</v>
      </c>
    </row>
    <row r="14" s="4" customFormat="1" spans="1:9">
      <c r="A14" s="4">
        <v>16292470138</v>
      </c>
      <c r="B14" s="5">
        <v>44454</v>
      </c>
      <c r="C14" s="5">
        <v>44455</v>
      </c>
      <c r="D14" s="4">
        <v>105</v>
      </c>
      <c r="E14" s="4" t="str">
        <f>VLOOKUP(A14,HOP!A:L,12,0)</f>
        <v>105.00</v>
      </c>
      <c r="F14" s="4" t="str">
        <f>VLOOKUP(A14,HOP!A:C,3,0)</f>
        <v>2254756</v>
      </c>
      <c r="G14" s="4">
        <f t="shared" si="0"/>
        <v>0</v>
      </c>
      <c r="H14" s="4" t="str">
        <f t="shared" si="1"/>
        <v>，2254756</v>
      </c>
      <c r="I14" s="4" t="str">
        <f>VLOOKUP(A14,HOP!A:T,20,0)</f>
        <v>直采</v>
      </c>
    </row>
    <row r="15" s="4" customFormat="1" spans="1:9">
      <c r="A15" s="4">
        <v>16285933352</v>
      </c>
      <c r="B15" s="5">
        <v>44454</v>
      </c>
      <c r="C15" s="5">
        <v>44456</v>
      </c>
      <c r="D15" s="4">
        <v>640</v>
      </c>
      <c r="E15" s="4" t="str">
        <f>VLOOKUP(A15,HOP!A:L,12,0)</f>
        <v>640.00</v>
      </c>
      <c r="F15" s="4" t="str">
        <f>VLOOKUP(A15,HOP!A:C,3,0)</f>
        <v>2253710</v>
      </c>
      <c r="G15" s="4">
        <f t="shared" si="0"/>
        <v>0</v>
      </c>
      <c r="H15" s="4" t="str">
        <f t="shared" si="1"/>
        <v>，2253710</v>
      </c>
      <c r="I15" s="4" t="str">
        <f>VLOOKUP(A15,HOP!A:T,20,0)</f>
        <v>直采</v>
      </c>
    </row>
    <row r="16" s="4" customFormat="1" hidden="1" spans="1:9">
      <c r="A16" s="4">
        <v>16287800392</v>
      </c>
      <c r="B16" s="5">
        <v>44454</v>
      </c>
      <c r="C16" s="5">
        <v>44456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16293845010</v>
      </c>
      <c r="B17" s="5">
        <v>44455</v>
      </c>
      <c r="C17" s="5">
        <v>44456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16295998735</v>
      </c>
      <c r="B18" s="5">
        <v>44455</v>
      </c>
      <c r="C18" s="5">
        <v>44456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16296145794</v>
      </c>
      <c r="B19" s="5">
        <v>44455</v>
      </c>
      <c r="C19" s="5">
        <v>44456</v>
      </c>
      <c r="D19" s="4">
        <v>260.16</v>
      </c>
      <c r="E19" s="4" t="str">
        <f>VLOOKUP(A19,HOP!A:L,12,0)</f>
        <v>260.16</v>
      </c>
      <c r="F19" s="4" t="str">
        <f>VLOOKUP(A19,HOP!A:C,3,0)</f>
        <v>2255369</v>
      </c>
      <c r="G19" s="4">
        <f t="shared" si="0"/>
        <v>0</v>
      </c>
      <c r="H19" s="4" t="str">
        <f t="shared" si="1"/>
        <v>，2255369</v>
      </c>
      <c r="I19" s="4" t="str">
        <f>VLOOKUP(A19,HOP!A:T,20,0)</f>
        <v>Saas酒店</v>
      </c>
    </row>
    <row r="20" s="4" customFormat="1" spans="1:9">
      <c r="A20" s="4">
        <v>16296660324</v>
      </c>
      <c r="B20" s="5">
        <v>44455</v>
      </c>
      <c r="C20" s="5">
        <v>44456</v>
      </c>
      <c r="D20" s="4">
        <v>869.13</v>
      </c>
      <c r="E20" s="4" t="str">
        <f>VLOOKUP(A20,HOP!A:L,12,0)</f>
        <v>869.13</v>
      </c>
      <c r="F20" s="4" t="str">
        <f>VLOOKUP(A20,HOP!A:C,3,0)</f>
        <v>2255450</v>
      </c>
      <c r="G20" s="4">
        <f t="shared" si="0"/>
        <v>0</v>
      </c>
      <c r="H20" s="4" t="str">
        <f t="shared" si="1"/>
        <v>，2255450</v>
      </c>
      <c r="I20" s="4" t="str">
        <f>VLOOKUP(A20,HOP!A:T,20,0)</f>
        <v>直连</v>
      </c>
    </row>
    <row r="21" s="4" customFormat="1" spans="1:9">
      <c r="A21" s="4">
        <v>16296638696</v>
      </c>
      <c r="B21" s="5">
        <v>44455</v>
      </c>
      <c r="C21" s="5">
        <v>44456</v>
      </c>
      <c r="D21" s="4">
        <v>176</v>
      </c>
      <c r="E21" s="4" t="str">
        <f>VLOOKUP(A21,HOP!A:L,12,0)</f>
        <v>176.00</v>
      </c>
      <c r="F21" s="4" t="str">
        <f>VLOOKUP(A21,HOP!A:C,3,0)</f>
        <v>2255443</v>
      </c>
      <c r="G21" s="4">
        <f t="shared" si="0"/>
        <v>0</v>
      </c>
      <c r="H21" s="4" t="str">
        <f t="shared" si="1"/>
        <v>，2255443</v>
      </c>
      <c r="I21" s="4" t="str">
        <f>VLOOKUP(A21,HOP!A:T,20,0)</f>
        <v>直采</v>
      </c>
    </row>
    <row r="22" s="4" customFormat="1" spans="1:9">
      <c r="A22" s="4">
        <v>16296734864</v>
      </c>
      <c r="B22" s="5">
        <v>44455</v>
      </c>
      <c r="C22" s="5">
        <v>44456</v>
      </c>
      <c r="D22" s="4">
        <v>320</v>
      </c>
      <c r="E22" s="4" t="str">
        <f>VLOOKUP(A22,HOP!A:L,12,0)</f>
        <v>320.00</v>
      </c>
      <c r="F22" s="4" t="str">
        <f>VLOOKUP(A22,HOP!A:C,3,0)</f>
        <v>2255457</v>
      </c>
      <c r="G22" s="4">
        <f t="shared" si="0"/>
        <v>0</v>
      </c>
      <c r="H22" s="4" t="str">
        <f t="shared" si="1"/>
        <v>，2255457</v>
      </c>
      <c r="I22" s="4" t="str">
        <f>VLOOKUP(A22,HOP!A:T,20,0)</f>
        <v>直采</v>
      </c>
    </row>
    <row r="23" s="4" customFormat="1" hidden="1" spans="1:9">
      <c r="A23" s="4">
        <v>16296929807</v>
      </c>
      <c r="B23" s="5">
        <v>44455</v>
      </c>
      <c r="C23" s="5">
        <v>44456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16296841792</v>
      </c>
      <c r="B24" s="5">
        <v>44455</v>
      </c>
      <c r="C24" s="5">
        <v>44456</v>
      </c>
      <c r="D24" s="4">
        <v>176</v>
      </c>
      <c r="E24" s="4" t="str">
        <f>VLOOKUP(A24,HOP!A:L,12,0)</f>
        <v>176.00</v>
      </c>
      <c r="F24" s="4" t="str">
        <f>VLOOKUP(A24,HOP!A:C,3,0)</f>
        <v>2255470</v>
      </c>
      <c r="G24" s="4">
        <f t="shared" si="0"/>
        <v>0</v>
      </c>
      <c r="H24" s="4" t="str">
        <f t="shared" si="1"/>
        <v>，2255470</v>
      </c>
      <c r="I24" s="4" t="str">
        <f>VLOOKUP(A24,HOP!A:T,20,0)</f>
        <v>直采</v>
      </c>
    </row>
    <row r="25" s="4" customFormat="1" spans="1:10">
      <c r="A25" s="4">
        <v>16139094049</v>
      </c>
      <c r="B25" s="5">
        <v>44434</v>
      </c>
      <c r="C25" s="5">
        <v>44435</v>
      </c>
      <c r="D25" s="4">
        <v>-329</v>
      </c>
      <c r="E25" s="4" t="e">
        <f>VLOOKUP(A25,HOP!A:L,12,0)</f>
        <v>#N/A</v>
      </c>
      <c r="F25" s="4">
        <v>2233446</v>
      </c>
      <c r="G25" s="4" t="e">
        <f t="shared" si="0"/>
        <v>#N/A</v>
      </c>
      <c r="H25" s="4" t="str">
        <f t="shared" si="1"/>
        <v>，2233446</v>
      </c>
      <c r="I25" s="4" t="e">
        <f>VLOOKUP(A25,HOP!A:T,20,0)</f>
        <v>#N/A</v>
      </c>
      <c r="J25" s="4" t="s">
        <v>137</v>
      </c>
    </row>
    <row r="26" s="4" customFormat="1" spans="1:9">
      <c r="A26" s="4">
        <v>16284104404</v>
      </c>
      <c r="B26" s="5">
        <v>44455</v>
      </c>
      <c r="C26" s="5">
        <v>44457</v>
      </c>
      <c r="D26" s="4">
        <v>968</v>
      </c>
      <c r="E26" s="4" t="str">
        <f>VLOOKUP(A26,HOP!A:L,12,0)</f>
        <v>968.00</v>
      </c>
      <c r="F26" s="4" t="str">
        <f>VLOOKUP(A26,HOP!A:C,3,0)</f>
        <v>2253288</v>
      </c>
      <c r="G26" s="4">
        <f t="shared" si="0"/>
        <v>0</v>
      </c>
      <c r="H26" s="4" t="str">
        <f t="shared" si="1"/>
        <v>，2253288</v>
      </c>
      <c r="I26" s="4" t="str">
        <f>VLOOKUP(A26,HOP!A:T,20,0)</f>
        <v>直采</v>
      </c>
    </row>
    <row r="27" s="4" customFormat="1" hidden="1" spans="1:9">
      <c r="A27" s="4">
        <v>16292316383</v>
      </c>
      <c r="B27" s="5">
        <v>44456</v>
      </c>
      <c r="C27" s="5">
        <v>44457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spans="1:9">
      <c r="A28" s="4">
        <v>16228749180</v>
      </c>
      <c r="B28" s="5">
        <v>44457</v>
      </c>
      <c r="C28" s="5">
        <v>44458</v>
      </c>
      <c r="D28" s="4">
        <v>597</v>
      </c>
      <c r="E28" s="4" t="str">
        <f>VLOOKUP(A28,HOP!A:L,12,0)</f>
        <v>597.00</v>
      </c>
      <c r="F28" s="4" t="str">
        <f>VLOOKUP(A28,HOP!A:C,3,0)</f>
        <v>2246205</v>
      </c>
      <c r="G28" s="4">
        <f t="shared" si="0"/>
        <v>0</v>
      </c>
      <c r="H28" s="4" t="str">
        <f t="shared" si="1"/>
        <v>，2246205</v>
      </c>
      <c r="I28" s="4" t="str">
        <f>VLOOKUP(A28,HOP!A:T,20,0)</f>
        <v>直采</v>
      </c>
    </row>
    <row r="29" s="4" customFormat="1" hidden="1" spans="1:9">
      <c r="A29" s="4">
        <v>16239239854</v>
      </c>
      <c r="B29" s="5">
        <v>44457</v>
      </c>
      <c r="C29" s="5">
        <v>44458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4">
        <v>16240690129</v>
      </c>
      <c r="B30" s="5">
        <v>44457</v>
      </c>
      <c r="C30" s="5">
        <v>44458</v>
      </c>
      <c r="D30" s="4">
        <v>210</v>
      </c>
      <c r="E30" s="4" t="str">
        <f>VLOOKUP(A30,HOP!A:L,12,0)</f>
        <v>210.00</v>
      </c>
      <c r="F30" s="4" t="str">
        <f>VLOOKUP(A30,HOP!A:C,3,0)</f>
        <v>2247915</v>
      </c>
      <c r="G30" s="4">
        <f t="shared" si="0"/>
        <v>0</v>
      </c>
      <c r="H30" s="4" t="str">
        <f t="shared" si="1"/>
        <v>，2247915</v>
      </c>
      <c r="I30" s="4" t="str">
        <f>VLOOKUP(A30,HOP!A:T,20,0)</f>
        <v>直采</v>
      </c>
    </row>
    <row r="31" s="4" customFormat="1" hidden="1" spans="1:9">
      <c r="A31" s="4">
        <v>16258689372</v>
      </c>
      <c r="B31" s="5">
        <v>44457</v>
      </c>
      <c r="C31" s="5">
        <v>44458</v>
      </c>
      <c r="D31" s="4">
        <v>0</v>
      </c>
      <c r="E31" s="4" t="str">
        <f>VLOOKUP(A31,HOP!A:L,12,0)</f>
        <v>0.00</v>
      </c>
      <c r="F31" s="4" t="str">
        <f>VLOOKUP(A31,HOP!A:C,3,0)</f>
        <v>2250107</v>
      </c>
      <c r="G31" s="4">
        <f t="shared" si="0"/>
        <v>0</v>
      </c>
      <c r="H31" s="4" t="str">
        <f t="shared" si="1"/>
        <v>，2250107</v>
      </c>
      <c r="I31" s="4" t="str">
        <f>VLOOKUP(A31,HOP!A:T,20,0)</f>
        <v>直采</v>
      </c>
    </row>
    <row r="32" s="4" customFormat="1" hidden="1" spans="1:9">
      <c r="A32" s="4">
        <v>16283216237</v>
      </c>
      <c r="B32" s="5">
        <v>44457</v>
      </c>
      <c r="C32" s="5">
        <v>44458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16292880008</v>
      </c>
      <c r="B33" s="5">
        <v>44457</v>
      </c>
      <c r="C33" s="5">
        <v>44458</v>
      </c>
      <c r="D33" s="4">
        <v>448.8</v>
      </c>
      <c r="E33" s="4" t="str">
        <f>VLOOKUP(A33,HOP!A:L,12,0)</f>
        <v>448.80</v>
      </c>
      <c r="F33" s="4" t="str">
        <f>VLOOKUP(A33,HOP!A:C,3,0)</f>
        <v>2254836</v>
      </c>
      <c r="G33" s="4">
        <f t="shared" si="0"/>
        <v>0</v>
      </c>
      <c r="H33" s="4" t="str">
        <f t="shared" si="1"/>
        <v>，2254836</v>
      </c>
      <c r="I33" s="4" t="str">
        <f>VLOOKUP(A33,HOP!A:T,20,0)</f>
        <v>直采</v>
      </c>
    </row>
    <row r="34" s="4" customFormat="1" spans="1:9">
      <c r="A34" s="4">
        <v>16293594502</v>
      </c>
      <c r="B34" s="5">
        <v>44457</v>
      </c>
      <c r="C34" s="5">
        <v>44458</v>
      </c>
      <c r="D34" s="4">
        <v>497</v>
      </c>
      <c r="E34" s="4" t="str">
        <f>VLOOKUP(A34,HOP!A:L,12,0)</f>
        <v>497.00</v>
      </c>
      <c r="F34" s="4" t="str">
        <f>VLOOKUP(A34,HOP!A:C,3,0)</f>
        <v>2255013</v>
      </c>
      <c r="G34" s="4">
        <f t="shared" si="0"/>
        <v>0</v>
      </c>
      <c r="H34" s="4" t="str">
        <f t="shared" si="1"/>
        <v>，2255013</v>
      </c>
      <c r="I34" s="4" t="str">
        <f>VLOOKUP(A34,HOP!A:T,20,0)</f>
        <v>直采</v>
      </c>
    </row>
    <row r="35" s="4" customFormat="1" spans="1:9">
      <c r="A35" s="4">
        <v>16293856016</v>
      </c>
      <c r="B35" s="5">
        <v>44456</v>
      </c>
      <c r="C35" s="5">
        <v>44458</v>
      </c>
      <c r="D35" s="4">
        <v>580.26</v>
      </c>
      <c r="E35" s="4" t="str">
        <f>VLOOKUP(A35,HOP!A:L,12,0)</f>
        <v>580.26</v>
      </c>
      <c r="F35" s="4" t="str">
        <f>VLOOKUP(A35,HOP!A:C,3,0)</f>
        <v>2255089</v>
      </c>
      <c r="G35" s="4">
        <f t="shared" ref="G35:G53" si="2">D35-E35</f>
        <v>0</v>
      </c>
      <c r="H35" s="4" t="str">
        <f t="shared" ref="H35:H53" si="3">$H$1&amp;F35</f>
        <v>，2255089</v>
      </c>
      <c r="I35" s="4" t="str">
        <f>VLOOKUP(A35,HOP!A:T,20,0)</f>
        <v>直连</v>
      </c>
    </row>
    <row r="36" s="4" customFormat="1" spans="1:9">
      <c r="A36" s="4">
        <v>16161242227</v>
      </c>
      <c r="B36" s="5">
        <v>44458</v>
      </c>
      <c r="C36" s="5">
        <v>44459</v>
      </c>
      <c r="D36" s="4">
        <v>1096</v>
      </c>
      <c r="E36" s="4" t="str">
        <f>VLOOKUP(A36,HOP!A:L,12,0)</f>
        <v>1096.00</v>
      </c>
      <c r="F36" s="4" t="str">
        <f>VLOOKUP(A36,HOP!A:C,3,0)</f>
        <v>2236307</v>
      </c>
      <c r="G36" s="4">
        <f t="shared" si="2"/>
        <v>0</v>
      </c>
      <c r="H36" s="4" t="str">
        <f t="shared" si="3"/>
        <v>，2236307</v>
      </c>
      <c r="I36" s="4" t="str">
        <f>VLOOKUP(A36,HOP!A:T,20,0)</f>
        <v>直采</v>
      </c>
    </row>
    <row r="37" s="4" customFormat="1" spans="1:9">
      <c r="A37" s="4">
        <v>16213288076</v>
      </c>
      <c r="B37" s="5">
        <v>44458</v>
      </c>
      <c r="C37" s="5">
        <v>44459</v>
      </c>
      <c r="D37" s="4">
        <v>560</v>
      </c>
      <c r="E37" s="4" t="str">
        <f>VLOOKUP(A37,HOP!A:L,12,0)</f>
        <v>560.00</v>
      </c>
      <c r="F37" s="4" t="str">
        <f>VLOOKUP(A37,HOP!A:C,3,0)</f>
        <v>2244194</v>
      </c>
      <c r="G37" s="4">
        <f t="shared" si="2"/>
        <v>0</v>
      </c>
      <c r="H37" s="4" t="str">
        <f t="shared" si="3"/>
        <v>，2244194</v>
      </c>
      <c r="I37" s="4" t="str">
        <f>VLOOKUP(A37,HOP!A:T,20,0)</f>
        <v>直采</v>
      </c>
    </row>
    <row r="38" s="4" customFormat="1" spans="1:9">
      <c r="A38" s="4">
        <v>16213292639</v>
      </c>
      <c r="B38" s="5">
        <v>44458</v>
      </c>
      <c r="C38" s="5">
        <v>44459</v>
      </c>
      <c r="D38" s="4">
        <v>560</v>
      </c>
      <c r="E38" s="4" t="str">
        <f>VLOOKUP(A38,HOP!A:L,12,0)</f>
        <v>560.00</v>
      </c>
      <c r="F38" s="4" t="str">
        <f>VLOOKUP(A38,HOP!A:C,3,0)</f>
        <v>2244197</v>
      </c>
      <c r="G38" s="4">
        <f t="shared" si="2"/>
        <v>0</v>
      </c>
      <c r="H38" s="4" t="str">
        <f t="shared" si="3"/>
        <v>，2244197</v>
      </c>
      <c r="I38" s="4" t="str">
        <f>VLOOKUP(A38,HOP!A:T,20,0)</f>
        <v>直采</v>
      </c>
    </row>
    <row r="39" s="4" customFormat="1" spans="1:9">
      <c r="A39" s="4">
        <v>16213304128</v>
      </c>
      <c r="B39" s="5">
        <v>44458</v>
      </c>
      <c r="C39" s="5">
        <v>44459</v>
      </c>
      <c r="D39" s="4">
        <v>560</v>
      </c>
      <c r="E39" s="4" t="str">
        <f>VLOOKUP(A39,HOP!A:L,12,0)</f>
        <v>560.00</v>
      </c>
      <c r="F39" s="4" t="str">
        <f>VLOOKUP(A39,HOP!A:C,3,0)</f>
        <v>2244201</v>
      </c>
      <c r="G39" s="4">
        <f t="shared" si="2"/>
        <v>0</v>
      </c>
      <c r="H39" s="4" t="str">
        <f t="shared" si="3"/>
        <v>，2244201</v>
      </c>
      <c r="I39" s="4" t="str">
        <f>VLOOKUP(A39,HOP!A:T,20,0)</f>
        <v>直采</v>
      </c>
    </row>
    <row r="40" s="4" customFormat="1" spans="1:9">
      <c r="A40" s="4">
        <v>16265560184</v>
      </c>
      <c r="B40" s="5">
        <v>44458</v>
      </c>
      <c r="C40" s="5">
        <v>44459</v>
      </c>
      <c r="D40" s="4">
        <v>1096</v>
      </c>
      <c r="E40" s="4" t="str">
        <f>VLOOKUP(A40,HOP!A:L,12,0)</f>
        <v>1096.00</v>
      </c>
      <c r="F40" s="4" t="str">
        <f>VLOOKUP(A40,HOP!A:C,3,0)</f>
        <v>2251073</v>
      </c>
      <c r="G40" s="4">
        <f t="shared" si="2"/>
        <v>0</v>
      </c>
      <c r="H40" s="4" t="str">
        <f t="shared" si="3"/>
        <v>，2251073</v>
      </c>
      <c r="I40" s="4" t="str">
        <f>VLOOKUP(A40,HOP!A:T,20,0)</f>
        <v>直采</v>
      </c>
    </row>
    <row r="41" s="4" customFormat="1" spans="1:9">
      <c r="A41" s="4">
        <v>16268038004</v>
      </c>
      <c r="B41" s="5">
        <v>44458</v>
      </c>
      <c r="C41" s="5">
        <v>44459</v>
      </c>
      <c r="D41" s="4">
        <v>1400</v>
      </c>
      <c r="E41" s="4" t="str">
        <f>VLOOKUP(A41,HOP!A:L,12,0)</f>
        <v>1400.00</v>
      </c>
      <c r="F41" s="4" t="str">
        <f>VLOOKUP(A41,HOP!A:C,3,0)</f>
        <v>2251235</v>
      </c>
      <c r="G41" s="4">
        <f t="shared" si="2"/>
        <v>0</v>
      </c>
      <c r="H41" s="4" t="str">
        <f t="shared" si="3"/>
        <v>，2251235</v>
      </c>
      <c r="I41" s="4" t="str">
        <f>VLOOKUP(A41,HOP!A:T,20,0)</f>
        <v>直采</v>
      </c>
    </row>
    <row r="42" s="4" customFormat="1" spans="1:9">
      <c r="A42" s="4">
        <v>16279647064</v>
      </c>
      <c r="B42" s="5">
        <v>44458</v>
      </c>
      <c r="C42" s="5">
        <v>44459</v>
      </c>
      <c r="D42" s="4">
        <v>500</v>
      </c>
      <c r="E42" s="4" t="str">
        <f>VLOOKUP(A42,HOP!A:L,12,0)</f>
        <v>500.00</v>
      </c>
      <c r="F42" s="4" t="str">
        <f>VLOOKUP(A42,HOP!A:C,3,0)</f>
        <v>2252668</v>
      </c>
      <c r="G42" s="4">
        <f t="shared" si="2"/>
        <v>0</v>
      </c>
      <c r="H42" s="4" t="str">
        <f t="shared" si="3"/>
        <v>，2252668</v>
      </c>
      <c r="I42" s="4" t="str">
        <f>VLOOKUP(A42,HOP!A:T,20,0)</f>
        <v>直采</v>
      </c>
    </row>
    <row r="43" s="4" customFormat="1" spans="1:9">
      <c r="A43" s="4">
        <v>16281561131</v>
      </c>
      <c r="B43" s="5">
        <v>44458</v>
      </c>
      <c r="C43" s="5">
        <v>44459</v>
      </c>
      <c r="D43" s="4">
        <v>594</v>
      </c>
      <c r="E43" s="4" t="str">
        <f>VLOOKUP(A43,HOP!A:L,12,0)</f>
        <v>594.00</v>
      </c>
      <c r="F43" s="4" t="str">
        <f>VLOOKUP(A43,HOP!A:C,3,0)</f>
        <v>2253088</v>
      </c>
      <c r="G43" s="4">
        <f t="shared" si="2"/>
        <v>0</v>
      </c>
      <c r="H43" s="4" t="str">
        <f t="shared" si="3"/>
        <v>，2253088</v>
      </c>
      <c r="I43" s="4" t="str">
        <f>VLOOKUP(A43,HOP!A:T,20,0)</f>
        <v>直采</v>
      </c>
    </row>
    <row r="44" s="4" customFormat="1" spans="1:9">
      <c r="A44" s="4">
        <v>16284512641</v>
      </c>
      <c r="B44" s="5">
        <v>44458</v>
      </c>
      <c r="C44" s="5">
        <v>44459</v>
      </c>
      <c r="D44" s="4">
        <v>354</v>
      </c>
      <c r="E44" s="4" t="str">
        <f>VLOOKUP(A44,HOP!A:L,12,0)</f>
        <v>354.00</v>
      </c>
      <c r="F44" s="4" t="str">
        <f>VLOOKUP(A44,HOP!A:C,3,0)</f>
        <v>2253362</v>
      </c>
      <c r="G44" s="4">
        <f t="shared" si="2"/>
        <v>0</v>
      </c>
      <c r="H44" s="4" t="str">
        <f t="shared" si="3"/>
        <v>，2253362</v>
      </c>
      <c r="I44" s="4" t="str">
        <f>VLOOKUP(A44,HOP!A:T,20,0)</f>
        <v>直采</v>
      </c>
    </row>
    <row r="45" s="4" customFormat="1" spans="1:9">
      <c r="A45" s="4">
        <v>16293377131</v>
      </c>
      <c r="B45" s="5">
        <v>44458</v>
      </c>
      <c r="C45" s="5">
        <v>44459</v>
      </c>
      <c r="D45" s="4">
        <v>500</v>
      </c>
      <c r="E45" s="4" t="str">
        <f>VLOOKUP(A45,HOP!A:L,12,0)</f>
        <v>500.00</v>
      </c>
      <c r="F45" s="4" t="str">
        <f>VLOOKUP(A45,HOP!A:C,3,0)</f>
        <v>2254966</v>
      </c>
      <c r="G45" s="4">
        <f t="shared" si="2"/>
        <v>0</v>
      </c>
      <c r="H45" s="4" t="str">
        <f t="shared" si="3"/>
        <v>，2254966</v>
      </c>
      <c r="I45" s="4" t="str">
        <f>VLOOKUP(A45,HOP!A:T,20,0)</f>
        <v>直采</v>
      </c>
    </row>
    <row r="46" s="4" customFormat="1" spans="1:9">
      <c r="A46" s="4">
        <v>16296979427</v>
      </c>
      <c r="B46" s="5">
        <v>44458</v>
      </c>
      <c r="C46" s="5">
        <v>44459</v>
      </c>
      <c r="D46" s="4">
        <v>500</v>
      </c>
      <c r="E46" s="4" t="str">
        <f>VLOOKUP(A46,HOP!A:L,12,0)</f>
        <v>500.00</v>
      </c>
      <c r="F46" s="4" t="str">
        <f>VLOOKUP(A46,HOP!A:C,3,0)</f>
        <v>2255490</v>
      </c>
      <c r="G46" s="4">
        <f t="shared" si="2"/>
        <v>0</v>
      </c>
      <c r="H46" s="4" t="str">
        <f t="shared" si="3"/>
        <v>，2255490</v>
      </c>
      <c r="I46" s="4" t="str">
        <f>VLOOKUP(A46,HOP!A:T,20,0)</f>
        <v>直采</v>
      </c>
    </row>
    <row r="47" s="4" customFormat="1" spans="1:9">
      <c r="A47" s="4">
        <v>16227724566</v>
      </c>
      <c r="B47" s="5">
        <v>44458</v>
      </c>
      <c r="C47" s="5">
        <v>44460</v>
      </c>
      <c r="D47" s="4">
        <v>800</v>
      </c>
      <c r="E47" s="4" t="str">
        <f>VLOOKUP(A47,HOP!A:L,12,0)</f>
        <v>800.00</v>
      </c>
      <c r="F47" s="4" t="str">
        <f>VLOOKUP(A47,HOP!A:C,3,0)</f>
        <v>2246050</v>
      </c>
      <c r="G47" s="4">
        <f t="shared" si="2"/>
        <v>0</v>
      </c>
      <c r="H47" s="4" t="str">
        <f t="shared" si="3"/>
        <v>，2246050</v>
      </c>
      <c r="I47" s="4" t="str">
        <f>VLOOKUP(A47,HOP!A:T,20,0)</f>
        <v>直采</v>
      </c>
    </row>
    <row r="48" s="4" customFormat="1" hidden="1" spans="1:9">
      <c r="A48" s="4">
        <v>16227792728</v>
      </c>
      <c r="B48" s="5">
        <v>44458</v>
      </c>
      <c r="C48" s="5">
        <v>44460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spans="1:9">
      <c r="A49" s="4">
        <v>16231291398</v>
      </c>
      <c r="B49" s="5">
        <v>44459</v>
      </c>
      <c r="C49" s="5">
        <v>44460</v>
      </c>
      <c r="D49" s="4">
        <v>1680</v>
      </c>
      <c r="E49" s="4" t="str">
        <f>VLOOKUP(A49,HOP!A:L,12,0)</f>
        <v>1680.00</v>
      </c>
      <c r="F49" s="4" t="str">
        <f>VLOOKUP(A49,HOP!A:C,3,0)</f>
        <v>2246776</v>
      </c>
      <c r="G49" s="4">
        <f t="shared" si="2"/>
        <v>0</v>
      </c>
      <c r="H49" s="4" t="str">
        <f t="shared" si="3"/>
        <v>，2246776</v>
      </c>
      <c r="I49" s="4" t="str">
        <f>VLOOKUP(A49,HOP!A:T,20,0)</f>
        <v>直采</v>
      </c>
    </row>
    <row r="50" s="4" customFormat="1" hidden="1" spans="1:9">
      <c r="A50" s="4">
        <v>16258353735</v>
      </c>
      <c r="B50" s="5">
        <v>44459</v>
      </c>
      <c r="C50" s="5">
        <v>44460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VLOOKUP(A50,HOP!A:T,20,0)</f>
        <v>#N/A</v>
      </c>
    </row>
    <row r="51" s="4" customFormat="1" hidden="1" spans="1:9">
      <c r="A51" s="4">
        <v>16258357582</v>
      </c>
      <c r="B51" s="5">
        <v>44459</v>
      </c>
      <c r="C51" s="5">
        <v>44460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spans="1:9">
      <c r="A52" s="4">
        <v>16293574934</v>
      </c>
      <c r="B52" s="5">
        <v>44459</v>
      </c>
      <c r="C52" s="5">
        <v>44461</v>
      </c>
      <c r="D52" s="4">
        <v>299.05</v>
      </c>
      <c r="E52" s="4" t="str">
        <f>VLOOKUP(A52,HOP!A:L,12,0)</f>
        <v>299.05</v>
      </c>
      <c r="F52" s="4" t="str">
        <f>VLOOKUP(A52,HOP!A:C,3,0)</f>
        <v>2255008</v>
      </c>
      <c r="G52" s="4">
        <f t="shared" si="2"/>
        <v>0</v>
      </c>
      <c r="H52" s="4" t="str">
        <f t="shared" si="3"/>
        <v>，2255008</v>
      </c>
      <c r="I52" s="4" t="str">
        <f>VLOOKUP(A52,HOP!A:T,20,0)</f>
        <v>直连</v>
      </c>
    </row>
    <row r="53" s="4" customFormat="1" spans="1:9">
      <c r="A53" s="4">
        <v>16176085218</v>
      </c>
      <c r="B53" s="5">
        <v>44462</v>
      </c>
      <c r="C53" s="5">
        <v>44463</v>
      </c>
      <c r="D53" s="4">
        <v>1330</v>
      </c>
      <c r="E53" s="4" t="str">
        <f>VLOOKUP(A53,HOP!A:L,12,0)</f>
        <v>1330.00</v>
      </c>
      <c r="F53" s="4" t="str">
        <f>VLOOKUP(A53,HOP!A:C,3,0)</f>
        <v>2238753</v>
      </c>
      <c r="G53" s="4">
        <f t="shared" si="2"/>
        <v>0</v>
      </c>
      <c r="H53" s="4" t="str">
        <f t="shared" si="3"/>
        <v>，2238753</v>
      </c>
      <c r="I53" s="4" t="str">
        <f>VLOOKUP(A53,HOP!A:T,20,0)</f>
        <v>直采</v>
      </c>
    </row>
    <row r="55" spans="4:4">
      <c r="D55" s="4">
        <f>SUM(D2:D54)</f>
        <v>21511.26</v>
      </c>
    </row>
    <row r="58" spans="1:1">
      <c r="A58" s="4" t="s">
        <v>138</v>
      </c>
    </row>
    <row r="59" spans="1:1">
      <c r="A59" s="4" t="s">
        <v>139</v>
      </c>
    </row>
    <row r="60" spans="1:1">
      <c r="A60" s="4" t="s">
        <v>140</v>
      </c>
    </row>
    <row r="61" spans="1:1">
      <c r="A61" s="4" t="s">
        <v>141</v>
      </c>
    </row>
    <row r="62" spans="1:1">
      <c r="A62" s="4" t="s">
        <v>142</v>
      </c>
    </row>
  </sheetData>
  <autoFilter ref="A1:XFD55">
    <filterColumn colId="3">
      <filters blank="1">
        <filter val="210"/>
        <filter val="644.52"/>
        <filter val="869.13"/>
        <filter val="354"/>
        <filter val="594"/>
        <filter val="1096"/>
        <filter val="260.16"/>
        <filter val="21511.26"/>
        <filter val="497"/>
        <filter val="597"/>
        <filter val="621.18"/>
        <filter val="320"/>
        <filter val="560"/>
        <filter val="580.26"/>
        <filter val="968"/>
        <filter val="448.8"/>
        <filter val="-329"/>
        <filter val="1170"/>
        <filter val="1330"/>
        <filter val="176"/>
        <filter val="177"/>
        <filter val="337"/>
        <filter val="500"/>
        <filter val="640"/>
        <filter val="800"/>
        <filter val="1400"/>
        <filter val="1680"/>
        <filter val="105"/>
        <filter val="299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3">
        <v>16296979427</v>
      </c>
      <c r="B2" s="1" t="s">
        <v>160</v>
      </c>
      <c r="C2" s="1" t="s">
        <v>161</v>
      </c>
      <c r="D2" s="1" t="s">
        <v>162</v>
      </c>
      <c r="E2" s="1" t="s">
        <v>119</v>
      </c>
      <c r="F2" s="1" t="s">
        <v>163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</row>
    <row r="3" s="1" customFormat="1" spans="1:20">
      <c r="A3" s="3">
        <v>16296841792</v>
      </c>
      <c r="B3" s="1" t="s">
        <v>160</v>
      </c>
      <c r="C3" s="1" t="s">
        <v>175</v>
      </c>
      <c r="D3" s="1" t="s">
        <v>176</v>
      </c>
      <c r="E3" s="1" t="s">
        <v>79</v>
      </c>
      <c r="F3" s="1" t="s">
        <v>160</v>
      </c>
      <c r="G3" s="1" t="s">
        <v>177</v>
      </c>
      <c r="H3" s="1" t="s">
        <v>165</v>
      </c>
      <c r="I3" s="1" t="s">
        <v>178</v>
      </c>
      <c r="J3" s="1" t="s">
        <v>167</v>
      </c>
      <c r="K3" s="1" t="s">
        <v>178</v>
      </c>
      <c r="L3" s="1" t="s">
        <v>178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179</v>
      </c>
      <c r="R3" s="1" t="s">
        <v>172</v>
      </c>
      <c r="S3" s="1" t="s">
        <v>173</v>
      </c>
      <c r="T3" s="1" t="s">
        <v>174</v>
      </c>
    </row>
    <row r="4" s="1" customFormat="1" spans="1:20">
      <c r="A4" s="3">
        <v>16296734864</v>
      </c>
      <c r="B4" s="1" t="s">
        <v>160</v>
      </c>
      <c r="C4" s="1" t="s">
        <v>180</v>
      </c>
      <c r="D4" s="1" t="s">
        <v>181</v>
      </c>
      <c r="E4" s="1" t="s">
        <v>45</v>
      </c>
      <c r="F4" s="1" t="s">
        <v>160</v>
      </c>
      <c r="G4" s="1" t="s">
        <v>177</v>
      </c>
      <c r="H4" s="1" t="s">
        <v>165</v>
      </c>
      <c r="I4" s="1" t="s">
        <v>182</v>
      </c>
      <c r="J4" s="1" t="s">
        <v>167</v>
      </c>
      <c r="K4" s="1" t="s">
        <v>182</v>
      </c>
      <c r="L4" s="1" t="s">
        <v>182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183</v>
      </c>
      <c r="R4" s="1" t="s">
        <v>172</v>
      </c>
      <c r="S4" s="1" t="s">
        <v>173</v>
      </c>
      <c r="T4" s="1" t="s">
        <v>174</v>
      </c>
    </row>
    <row r="5" s="1" customFormat="1" spans="1:20">
      <c r="A5" s="3">
        <v>16296660324</v>
      </c>
      <c r="B5" s="1" t="s">
        <v>160</v>
      </c>
      <c r="C5" s="1" t="s">
        <v>184</v>
      </c>
      <c r="D5" s="1" t="s">
        <v>185</v>
      </c>
      <c r="E5" s="1" t="s">
        <v>75</v>
      </c>
      <c r="F5" s="1" t="s">
        <v>160</v>
      </c>
      <c r="G5" s="1" t="s">
        <v>177</v>
      </c>
      <c r="H5" s="1" t="s">
        <v>165</v>
      </c>
      <c r="I5" s="1" t="s">
        <v>186</v>
      </c>
      <c r="J5" s="1" t="s">
        <v>167</v>
      </c>
      <c r="K5" s="1" t="s">
        <v>186</v>
      </c>
      <c r="L5" s="1" t="s">
        <v>186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187</v>
      </c>
      <c r="R5" s="1" t="s">
        <v>172</v>
      </c>
      <c r="S5" s="1" t="s">
        <v>173</v>
      </c>
      <c r="T5" s="1" t="s">
        <v>188</v>
      </c>
    </row>
    <row r="6" s="1" customFormat="1" spans="1:20">
      <c r="A6" s="3">
        <v>16296638696</v>
      </c>
      <c r="B6" s="1" t="s">
        <v>160</v>
      </c>
      <c r="C6" s="1" t="s">
        <v>189</v>
      </c>
      <c r="D6" s="1" t="s">
        <v>176</v>
      </c>
      <c r="E6" s="1" t="s">
        <v>58</v>
      </c>
      <c r="F6" s="1" t="s">
        <v>160</v>
      </c>
      <c r="G6" s="1" t="s">
        <v>177</v>
      </c>
      <c r="H6" s="1" t="s">
        <v>165</v>
      </c>
      <c r="I6" s="1" t="s">
        <v>178</v>
      </c>
      <c r="J6" s="1" t="s">
        <v>167</v>
      </c>
      <c r="K6" s="1" t="s">
        <v>178</v>
      </c>
      <c r="L6" s="1" t="s">
        <v>178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190</v>
      </c>
      <c r="R6" s="1" t="s">
        <v>172</v>
      </c>
      <c r="S6" s="1" t="s">
        <v>173</v>
      </c>
      <c r="T6" s="1" t="s">
        <v>174</v>
      </c>
    </row>
    <row r="7" s="1" customFormat="1" spans="1:20">
      <c r="A7" s="3">
        <v>16296145794</v>
      </c>
      <c r="B7" s="1" t="s">
        <v>160</v>
      </c>
      <c r="C7" s="1" t="s">
        <v>191</v>
      </c>
      <c r="D7" s="1" t="s">
        <v>192</v>
      </c>
      <c r="E7" s="1" t="s">
        <v>72</v>
      </c>
      <c r="F7" s="1" t="s">
        <v>160</v>
      </c>
      <c r="G7" s="1" t="s">
        <v>177</v>
      </c>
      <c r="H7" s="1" t="s">
        <v>165</v>
      </c>
      <c r="I7" s="1" t="s">
        <v>193</v>
      </c>
      <c r="J7" s="1" t="s">
        <v>167</v>
      </c>
      <c r="K7" s="1" t="s">
        <v>193</v>
      </c>
      <c r="L7" s="1" t="s">
        <v>193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194</v>
      </c>
      <c r="R7" s="1" t="s">
        <v>172</v>
      </c>
      <c r="S7" s="1" t="s">
        <v>173</v>
      </c>
      <c r="T7" s="1" t="s">
        <v>195</v>
      </c>
    </row>
    <row r="8" s="1" customFormat="1" spans="1:20">
      <c r="A8" s="3">
        <v>16293856016</v>
      </c>
      <c r="B8" s="1" t="s">
        <v>196</v>
      </c>
      <c r="C8" s="1" t="s">
        <v>197</v>
      </c>
      <c r="D8" s="1" t="s">
        <v>185</v>
      </c>
      <c r="E8" s="1" t="s">
        <v>104</v>
      </c>
      <c r="F8" s="1" t="s">
        <v>177</v>
      </c>
      <c r="G8" s="1" t="s">
        <v>163</v>
      </c>
      <c r="H8" s="1" t="s">
        <v>165</v>
      </c>
      <c r="I8" s="1" t="s">
        <v>198</v>
      </c>
      <c r="J8" s="1" t="s">
        <v>167</v>
      </c>
      <c r="K8" s="1" t="s">
        <v>198</v>
      </c>
      <c r="L8" s="1" t="s">
        <v>198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199</v>
      </c>
      <c r="R8" s="1" t="s">
        <v>172</v>
      </c>
      <c r="S8" s="1" t="s">
        <v>173</v>
      </c>
      <c r="T8" s="1" t="s">
        <v>188</v>
      </c>
    </row>
    <row r="9" s="1" customFormat="1" spans="1:20">
      <c r="A9" s="3">
        <v>16293594502</v>
      </c>
      <c r="B9" s="1" t="s">
        <v>196</v>
      </c>
      <c r="C9" s="1" t="s">
        <v>200</v>
      </c>
      <c r="D9" s="1" t="s">
        <v>201</v>
      </c>
      <c r="E9" s="1" t="s">
        <v>103</v>
      </c>
      <c r="F9" s="1" t="s">
        <v>202</v>
      </c>
      <c r="G9" s="1" t="s">
        <v>163</v>
      </c>
      <c r="H9" s="1" t="s">
        <v>165</v>
      </c>
      <c r="I9" s="1" t="s">
        <v>203</v>
      </c>
      <c r="J9" s="1" t="s">
        <v>167</v>
      </c>
      <c r="K9" s="1" t="s">
        <v>203</v>
      </c>
      <c r="L9" s="1" t="s">
        <v>203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204</v>
      </c>
      <c r="R9" s="1" t="s">
        <v>172</v>
      </c>
      <c r="S9" s="1" t="s">
        <v>173</v>
      </c>
      <c r="T9" s="1" t="s">
        <v>174</v>
      </c>
    </row>
    <row r="10" s="1" customFormat="1" spans="1:20">
      <c r="A10" s="3">
        <v>16293574934</v>
      </c>
      <c r="B10" s="1" t="s">
        <v>196</v>
      </c>
      <c r="C10" s="1" t="s">
        <v>205</v>
      </c>
      <c r="D10" s="1" t="s">
        <v>206</v>
      </c>
      <c r="E10" s="1" t="s">
        <v>130</v>
      </c>
      <c r="F10" s="1" t="s">
        <v>164</v>
      </c>
      <c r="G10" s="1" t="s">
        <v>207</v>
      </c>
      <c r="H10" s="1" t="s">
        <v>165</v>
      </c>
      <c r="I10" s="1" t="s">
        <v>208</v>
      </c>
      <c r="J10" s="1" t="s">
        <v>167</v>
      </c>
      <c r="K10" s="1" t="s">
        <v>208</v>
      </c>
      <c r="L10" s="1" t="s">
        <v>208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209</v>
      </c>
      <c r="R10" s="1" t="s">
        <v>172</v>
      </c>
      <c r="S10" s="1" t="s">
        <v>173</v>
      </c>
      <c r="T10" s="1" t="s">
        <v>188</v>
      </c>
    </row>
    <row r="11" s="1" customFormat="1" spans="1:20">
      <c r="A11" s="3">
        <v>16293377131</v>
      </c>
      <c r="B11" s="1" t="s">
        <v>196</v>
      </c>
      <c r="C11" s="1" t="s">
        <v>210</v>
      </c>
      <c r="D11" s="1" t="s">
        <v>162</v>
      </c>
      <c r="E11" s="1" t="s">
        <v>118</v>
      </c>
      <c r="F11" s="1" t="s">
        <v>163</v>
      </c>
      <c r="G11" s="1" t="s">
        <v>164</v>
      </c>
      <c r="H11" s="1" t="s">
        <v>165</v>
      </c>
      <c r="I11" s="1" t="s">
        <v>166</v>
      </c>
      <c r="J11" s="1" t="s">
        <v>167</v>
      </c>
      <c r="K11" s="1" t="s">
        <v>166</v>
      </c>
      <c r="L11" s="1" t="s">
        <v>166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211</v>
      </c>
      <c r="R11" s="1" t="s">
        <v>172</v>
      </c>
      <c r="S11" s="1" t="s">
        <v>173</v>
      </c>
      <c r="T11" s="1" t="s">
        <v>174</v>
      </c>
    </row>
    <row r="12" s="1" customFormat="1" spans="1:20">
      <c r="A12" s="3">
        <v>16292880008</v>
      </c>
      <c r="B12" s="1" t="s">
        <v>196</v>
      </c>
      <c r="C12" s="1" t="s">
        <v>212</v>
      </c>
      <c r="D12" s="1" t="s">
        <v>213</v>
      </c>
      <c r="E12" s="1" t="s">
        <v>101</v>
      </c>
      <c r="F12" s="1" t="s">
        <v>202</v>
      </c>
      <c r="G12" s="1" t="s">
        <v>163</v>
      </c>
      <c r="H12" s="1" t="s">
        <v>165</v>
      </c>
      <c r="I12" s="1" t="s">
        <v>214</v>
      </c>
      <c r="J12" s="1" t="s">
        <v>167</v>
      </c>
      <c r="K12" s="1" t="s">
        <v>214</v>
      </c>
      <c r="L12" s="1" t="s">
        <v>214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215</v>
      </c>
      <c r="R12" s="1" t="s">
        <v>172</v>
      </c>
      <c r="S12" s="1" t="s">
        <v>173</v>
      </c>
      <c r="T12" s="1" t="s">
        <v>174</v>
      </c>
    </row>
    <row r="13" s="1" customFormat="1" spans="1:20">
      <c r="A13" s="3">
        <v>16292470138</v>
      </c>
      <c r="B13" s="1" t="s">
        <v>196</v>
      </c>
      <c r="C13" s="1" t="s">
        <v>216</v>
      </c>
      <c r="D13" s="1" t="s">
        <v>217</v>
      </c>
      <c r="E13" s="1" t="s">
        <v>66</v>
      </c>
      <c r="F13" s="1" t="s">
        <v>196</v>
      </c>
      <c r="G13" s="1" t="s">
        <v>160</v>
      </c>
      <c r="H13" s="1" t="s">
        <v>165</v>
      </c>
      <c r="I13" s="1" t="s">
        <v>218</v>
      </c>
      <c r="J13" s="1" t="s">
        <v>167</v>
      </c>
      <c r="K13" s="1" t="s">
        <v>218</v>
      </c>
      <c r="L13" s="1" t="s">
        <v>218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219</v>
      </c>
      <c r="R13" s="1" t="s">
        <v>172</v>
      </c>
      <c r="S13" s="1" t="s">
        <v>173</v>
      </c>
      <c r="T13" s="1" t="s">
        <v>174</v>
      </c>
    </row>
    <row r="14" s="1" customFormat="1" spans="1:20">
      <c r="A14" s="3">
        <v>16292229784</v>
      </c>
      <c r="B14" s="1" t="s">
        <v>196</v>
      </c>
      <c r="C14" s="1" t="s">
        <v>220</v>
      </c>
      <c r="D14" s="1" t="s">
        <v>217</v>
      </c>
      <c r="E14" s="1" t="s">
        <v>65</v>
      </c>
      <c r="F14" s="1" t="s">
        <v>196</v>
      </c>
      <c r="G14" s="1" t="s">
        <v>160</v>
      </c>
      <c r="H14" s="1" t="s">
        <v>165</v>
      </c>
      <c r="I14" s="1" t="s">
        <v>218</v>
      </c>
      <c r="J14" s="1" t="s">
        <v>167</v>
      </c>
      <c r="K14" s="1" t="s">
        <v>218</v>
      </c>
      <c r="L14" s="1" t="s">
        <v>218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221</v>
      </c>
      <c r="R14" s="1" t="s">
        <v>172</v>
      </c>
      <c r="S14" s="1" t="s">
        <v>173</v>
      </c>
      <c r="T14" s="1" t="s">
        <v>174</v>
      </c>
    </row>
    <row r="15" s="1" customFormat="1" spans="1:20">
      <c r="A15" s="3">
        <v>16292173472</v>
      </c>
      <c r="B15" s="1" t="s">
        <v>196</v>
      </c>
      <c r="C15" s="1" t="s">
        <v>222</v>
      </c>
      <c r="D15" s="1" t="s">
        <v>223</v>
      </c>
      <c r="E15" s="1" t="s">
        <v>62</v>
      </c>
      <c r="F15" s="1" t="s">
        <v>196</v>
      </c>
      <c r="G15" s="1" t="s">
        <v>160</v>
      </c>
      <c r="H15" s="1" t="s">
        <v>165</v>
      </c>
      <c r="I15" s="1" t="s">
        <v>224</v>
      </c>
      <c r="J15" s="1" t="s">
        <v>167</v>
      </c>
      <c r="K15" s="1" t="s">
        <v>224</v>
      </c>
      <c r="L15" s="1" t="s">
        <v>224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225</v>
      </c>
      <c r="R15" s="1" t="s">
        <v>172</v>
      </c>
      <c r="S15" s="1" t="s">
        <v>173</v>
      </c>
      <c r="T15" s="1" t="s">
        <v>174</v>
      </c>
    </row>
    <row r="16" s="1" customFormat="1" spans="1:20">
      <c r="A16" s="3">
        <v>16289964419</v>
      </c>
      <c r="B16" s="1" t="s">
        <v>196</v>
      </c>
      <c r="C16" s="1" t="s">
        <v>226</v>
      </c>
      <c r="D16" s="1" t="s">
        <v>176</v>
      </c>
      <c r="E16" s="1" t="s">
        <v>58</v>
      </c>
      <c r="F16" s="1" t="s">
        <v>196</v>
      </c>
      <c r="G16" s="1" t="s">
        <v>160</v>
      </c>
      <c r="H16" s="1" t="s">
        <v>165</v>
      </c>
      <c r="I16" s="1" t="s">
        <v>178</v>
      </c>
      <c r="J16" s="1" t="s">
        <v>167</v>
      </c>
      <c r="K16" s="1" t="s">
        <v>178</v>
      </c>
      <c r="L16" s="1" t="s">
        <v>178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227</v>
      </c>
      <c r="R16" s="1" t="s">
        <v>172</v>
      </c>
      <c r="S16" s="1" t="s">
        <v>173</v>
      </c>
      <c r="T16" s="1" t="s">
        <v>174</v>
      </c>
    </row>
    <row r="17" s="1" customFormat="1" spans="1:20">
      <c r="A17" s="3">
        <v>16289253373</v>
      </c>
      <c r="B17" s="1" t="s">
        <v>196</v>
      </c>
      <c r="C17" s="1" t="s">
        <v>228</v>
      </c>
      <c r="D17" s="1" t="s">
        <v>192</v>
      </c>
      <c r="E17" s="1" t="s">
        <v>53</v>
      </c>
      <c r="F17" s="1" t="s">
        <v>196</v>
      </c>
      <c r="G17" s="1" t="s">
        <v>160</v>
      </c>
      <c r="H17" s="1" t="s">
        <v>165</v>
      </c>
      <c r="I17" s="1" t="s">
        <v>193</v>
      </c>
      <c r="J17" s="1" t="s">
        <v>167</v>
      </c>
      <c r="K17" s="1" t="s">
        <v>193</v>
      </c>
      <c r="L17" s="1" t="s">
        <v>193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229</v>
      </c>
      <c r="R17" s="1" t="s">
        <v>172</v>
      </c>
      <c r="S17" s="1" t="s">
        <v>173</v>
      </c>
      <c r="T17" s="1" t="s">
        <v>195</v>
      </c>
    </row>
    <row r="18" s="1" customFormat="1" spans="1:20">
      <c r="A18" s="3">
        <v>16288964577</v>
      </c>
      <c r="B18" s="1" t="s">
        <v>196</v>
      </c>
      <c r="C18" s="1" t="s">
        <v>230</v>
      </c>
      <c r="D18" s="1" t="s">
        <v>176</v>
      </c>
      <c r="E18" s="1" t="s">
        <v>50</v>
      </c>
      <c r="F18" s="1" t="s">
        <v>196</v>
      </c>
      <c r="G18" s="1" t="s">
        <v>160</v>
      </c>
      <c r="H18" s="1" t="s">
        <v>165</v>
      </c>
      <c r="I18" s="1" t="s">
        <v>178</v>
      </c>
      <c r="J18" s="1" t="s">
        <v>167</v>
      </c>
      <c r="K18" s="1" t="s">
        <v>178</v>
      </c>
      <c r="L18" s="1" t="s">
        <v>178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231</v>
      </c>
      <c r="R18" s="1" t="s">
        <v>172</v>
      </c>
      <c r="S18" s="1" t="s">
        <v>173</v>
      </c>
      <c r="T18" s="1" t="s">
        <v>174</v>
      </c>
    </row>
    <row r="19" s="1" customFormat="1" spans="1:20">
      <c r="A19" s="3">
        <v>16288452750</v>
      </c>
      <c r="B19" s="1" t="s">
        <v>196</v>
      </c>
      <c r="C19" s="1" t="s">
        <v>232</v>
      </c>
      <c r="D19" s="1" t="s">
        <v>233</v>
      </c>
      <c r="E19" s="1" t="s">
        <v>47</v>
      </c>
      <c r="F19" s="1" t="s">
        <v>196</v>
      </c>
      <c r="G19" s="1" t="s">
        <v>160</v>
      </c>
      <c r="H19" s="1" t="s">
        <v>165</v>
      </c>
      <c r="I19" s="1" t="s">
        <v>234</v>
      </c>
      <c r="J19" s="1" t="s">
        <v>167</v>
      </c>
      <c r="K19" s="1" t="s">
        <v>234</v>
      </c>
      <c r="L19" s="1" t="s">
        <v>234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235</v>
      </c>
      <c r="R19" s="1" t="s">
        <v>172</v>
      </c>
      <c r="S19" s="1" t="s">
        <v>173</v>
      </c>
      <c r="T19" s="1" t="s">
        <v>174</v>
      </c>
    </row>
    <row r="20" s="1" customFormat="1" spans="1:20">
      <c r="A20" s="3">
        <v>16285933352</v>
      </c>
      <c r="B20" s="1" t="s">
        <v>236</v>
      </c>
      <c r="C20" s="1" t="s">
        <v>237</v>
      </c>
      <c r="D20" s="1" t="s">
        <v>181</v>
      </c>
      <c r="E20" s="1" t="s">
        <v>67</v>
      </c>
      <c r="F20" s="1" t="s">
        <v>196</v>
      </c>
      <c r="G20" s="1" t="s">
        <v>177</v>
      </c>
      <c r="H20" s="1" t="s">
        <v>165</v>
      </c>
      <c r="I20" s="1" t="s">
        <v>238</v>
      </c>
      <c r="J20" s="1" t="s">
        <v>167</v>
      </c>
      <c r="K20" s="1" t="s">
        <v>238</v>
      </c>
      <c r="L20" s="1" t="s">
        <v>238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239</v>
      </c>
      <c r="R20" s="1" t="s">
        <v>172</v>
      </c>
      <c r="S20" s="1" t="s">
        <v>173</v>
      </c>
      <c r="T20" s="1" t="s">
        <v>174</v>
      </c>
    </row>
    <row r="21" s="1" customFormat="1" spans="1:20">
      <c r="A21" s="3">
        <v>16285914537</v>
      </c>
      <c r="B21" s="1" t="s">
        <v>236</v>
      </c>
      <c r="C21" s="1" t="s">
        <v>240</v>
      </c>
      <c r="D21" s="1" t="s">
        <v>181</v>
      </c>
      <c r="E21" s="1" t="s">
        <v>45</v>
      </c>
      <c r="F21" s="1" t="s">
        <v>196</v>
      </c>
      <c r="G21" s="1" t="s">
        <v>160</v>
      </c>
      <c r="H21" s="1" t="s">
        <v>165</v>
      </c>
      <c r="I21" s="1" t="s">
        <v>182</v>
      </c>
      <c r="J21" s="1" t="s">
        <v>167</v>
      </c>
      <c r="K21" s="1" t="s">
        <v>182</v>
      </c>
      <c r="L21" s="1" t="s">
        <v>182</v>
      </c>
      <c r="M21" s="1" t="s">
        <v>168</v>
      </c>
      <c r="N21" s="1" t="s">
        <v>168</v>
      </c>
      <c r="O21" s="1" t="s">
        <v>169</v>
      </c>
      <c r="P21" s="1" t="s">
        <v>170</v>
      </c>
      <c r="Q21" s="1" t="s">
        <v>241</v>
      </c>
      <c r="R21" s="1" t="s">
        <v>172</v>
      </c>
      <c r="S21" s="1" t="s">
        <v>173</v>
      </c>
      <c r="T21" s="1" t="s">
        <v>174</v>
      </c>
    </row>
    <row r="22" s="1" customFormat="1" spans="1:20">
      <c r="A22" s="3">
        <v>16284512641</v>
      </c>
      <c r="B22" s="1" t="s">
        <v>236</v>
      </c>
      <c r="C22" s="1" t="s">
        <v>242</v>
      </c>
      <c r="D22" s="1" t="s">
        <v>233</v>
      </c>
      <c r="E22" s="1" t="s">
        <v>117</v>
      </c>
      <c r="F22" s="1" t="s">
        <v>163</v>
      </c>
      <c r="G22" s="1" t="s">
        <v>164</v>
      </c>
      <c r="H22" s="1" t="s">
        <v>165</v>
      </c>
      <c r="I22" s="1" t="s">
        <v>243</v>
      </c>
      <c r="J22" s="1" t="s">
        <v>167</v>
      </c>
      <c r="K22" s="1" t="s">
        <v>243</v>
      </c>
      <c r="L22" s="1" t="s">
        <v>243</v>
      </c>
      <c r="M22" s="1" t="s">
        <v>168</v>
      </c>
      <c r="N22" s="1" t="s">
        <v>168</v>
      </c>
      <c r="O22" s="1" t="s">
        <v>169</v>
      </c>
      <c r="P22" s="1" t="s">
        <v>170</v>
      </c>
      <c r="Q22" s="1" t="s">
        <v>244</v>
      </c>
      <c r="R22" s="1" t="s">
        <v>172</v>
      </c>
      <c r="S22" s="1" t="s">
        <v>173</v>
      </c>
      <c r="T22" s="1" t="s">
        <v>174</v>
      </c>
    </row>
    <row r="23" s="1" customFormat="1" spans="1:20">
      <c r="A23" s="3">
        <v>16284280554</v>
      </c>
      <c r="B23" s="1" t="s">
        <v>236</v>
      </c>
      <c r="C23" s="1" t="s">
        <v>245</v>
      </c>
      <c r="D23" s="1" t="s">
        <v>246</v>
      </c>
      <c r="E23" s="1" t="s">
        <v>42</v>
      </c>
      <c r="F23" s="1" t="s">
        <v>196</v>
      </c>
      <c r="G23" s="1" t="s">
        <v>160</v>
      </c>
      <c r="H23" s="1" t="s">
        <v>165</v>
      </c>
      <c r="I23" s="1" t="s">
        <v>247</v>
      </c>
      <c r="J23" s="1" t="s">
        <v>167</v>
      </c>
      <c r="K23" s="1" t="s">
        <v>247</v>
      </c>
      <c r="L23" s="1" t="s">
        <v>248</v>
      </c>
      <c r="M23" s="1" t="s">
        <v>249</v>
      </c>
      <c r="N23" s="1" t="s">
        <v>249</v>
      </c>
      <c r="O23" s="1" t="s">
        <v>169</v>
      </c>
      <c r="P23" s="1" t="s">
        <v>170</v>
      </c>
      <c r="Q23" s="1" t="s">
        <v>250</v>
      </c>
      <c r="R23" s="1" t="s">
        <v>172</v>
      </c>
      <c r="S23" s="1" t="s">
        <v>173</v>
      </c>
      <c r="T23" s="1" t="s">
        <v>174</v>
      </c>
    </row>
    <row r="24" s="1" customFormat="1" spans="1:20">
      <c r="A24" s="3">
        <v>16284104404</v>
      </c>
      <c r="B24" s="1" t="s">
        <v>236</v>
      </c>
      <c r="C24" s="1" t="s">
        <v>251</v>
      </c>
      <c r="D24" s="1" t="s">
        <v>246</v>
      </c>
      <c r="E24" s="1" t="s">
        <v>85</v>
      </c>
      <c r="F24" s="1" t="s">
        <v>160</v>
      </c>
      <c r="G24" s="1" t="s">
        <v>202</v>
      </c>
      <c r="H24" s="1" t="s">
        <v>165</v>
      </c>
      <c r="I24" s="1" t="s">
        <v>252</v>
      </c>
      <c r="J24" s="1" t="s">
        <v>167</v>
      </c>
      <c r="K24" s="1" t="s">
        <v>252</v>
      </c>
      <c r="L24" s="1" t="s">
        <v>252</v>
      </c>
      <c r="M24" s="1" t="s">
        <v>168</v>
      </c>
      <c r="N24" s="1" t="s">
        <v>168</v>
      </c>
      <c r="O24" s="1" t="s">
        <v>169</v>
      </c>
      <c r="P24" s="1" t="s">
        <v>170</v>
      </c>
      <c r="Q24" s="1" t="s">
        <v>253</v>
      </c>
      <c r="R24" s="1" t="s">
        <v>172</v>
      </c>
      <c r="S24" s="1" t="s">
        <v>173</v>
      </c>
      <c r="T24" s="1" t="s">
        <v>174</v>
      </c>
    </row>
    <row r="25" s="1" customFormat="1" spans="1:20">
      <c r="A25" s="3">
        <v>16281561131</v>
      </c>
      <c r="B25" s="1" t="s">
        <v>236</v>
      </c>
      <c r="C25" s="1" t="s">
        <v>254</v>
      </c>
      <c r="D25" s="1" t="s">
        <v>255</v>
      </c>
      <c r="E25" s="1" t="s">
        <v>116</v>
      </c>
      <c r="F25" s="1" t="s">
        <v>163</v>
      </c>
      <c r="G25" s="1" t="s">
        <v>164</v>
      </c>
      <c r="H25" s="1" t="s">
        <v>165</v>
      </c>
      <c r="I25" s="1" t="s">
        <v>256</v>
      </c>
      <c r="J25" s="1" t="s">
        <v>167</v>
      </c>
      <c r="K25" s="1" t="s">
        <v>256</v>
      </c>
      <c r="L25" s="1" t="s">
        <v>256</v>
      </c>
      <c r="M25" s="1" t="s">
        <v>168</v>
      </c>
      <c r="N25" s="1" t="s">
        <v>168</v>
      </c>
      <c r="O25" s="1" t="s">
        <v>169</v>
      </c>
      <c r="P25" s="1" t="s">
        <v>170</v>
      </c>
      <c r="Q25" s="1" t="s">
        <v>257</v>
      </c>
      <c r="R25" s="1" t="s">
        <v>172</v>
      </c>
      <c r="S25" s="1" t="s">
        <v>173</v>
      </c>
      <c r="T25" s="1" t="s">
        <v>174</v>
      </c>
    </row>
    <row r="26" s="1" customFormat="1" spans="1:20">
      <c r="A26" s="3">
        <v>16281313520</v>
      </c>
      <c r="B26" s="1" t="s">
        <v>236</v>
      </c>
      <c r="C26" s="1" t="s">
        <v>258</v>
      </c>
      <c r="D26" s="1" t="s">
        <v>259</v>
      </c>
      <c r="E26" s="1" t="s">
        <v>39</v>
      </c>
      <c r="F26" s="1" t="s">
        <v>236</v>
      </c>
      <c r="G26" s="1" t="s">
        <v>160</v>
      </c>
      <c r="H26" s="1" t="s">
        <v>165</v>
      </c>
      <c r="I26" s="1" t="s">
        <v>260</v>
      </c>
      <c r="J26" s="1" t="s">
        <v>167</v>
      </c>
      <c r="K26" s="1" t="s">
        <v>260</v>
      </c>
      <c r="L26" s="1" t="s">
        <v>260</v>
      </c>
      <c r="M26" s="1" t="s">
        <v>168</v>
      </c>
      <c r="N26" s="1" t="s">
        <v>168</v>
      </c>
      <c r="O26" s="1" t="s">
        <v>169</v>
      </c>
      <c r="P26" s="1" t="s">
        <v>170</v>
      </c>
      <c r="Q26" s="1" t="s">
        <v>261</v>
      </c>
      <c r="R26" s="1" t="s">
        <v>172</v>
      </c>
      <c r="S26" s="1" t="s">
        <v>173</v>
      </c>
      <c r="T26" s="1" t="s">
        <v>188</v>
      </c>
    </row>
    <row r="27" s="1" customFormat="1" spans="1:20">
      <c r="A27" s="3">
        <v>16279647064</v>
      </c>
      <c r="B27" s="1" t="s">
        <v>262</v>
      </c>
      <c r="C27" s="1" t="s">
        <v>263</v>
      </c>
      <c r="D27" s="1" t="s">
        <v>162</v>
      </c>
      <c r="E27" s="1" t="s">
        <v>113</v>
      </c>
      <c r="F27" s="1" t="s">
        <v>163</v>
      </c>
      <c r="G27" s="1" t="s">
        <v>164</v>
      </c>
      <c r="H27" s="1" t="s">
        <v>165</v>
      </c>
      <c r="I27" s="1" t="s">
        <v>166</v>
      </c>
      <c r="J27" s="1" t="s">
        <v>167</v>
      </c>
      <c r="K27" s="1" t="s">
        <v>166</v>
      </c>
      <c r="L27" s="1" t="s">
        <v>166</v>
      </c>
      <c r="M27" s="1" t="s">
        <v>168</v>
      </c>
      <c r="N27" s="1" t="s">
        <v>168</v>
      </c>
      <c r="O27" s="1" t="s">
        <v>169</v>
      </c>
      <c r="P27" s="1" t="s">
        <v>170</v>
      </c>
      <c r="Q27" s="1" t="s">
        <v>264</v>
      </c>
      <c r="R27" s="1" t="s">
        <v>172</v>
      </c>
      <c r="S27" s="1" t="s">
        <v>173</v>
      </c>
      <c r="T27" s="1" t="s">
        <v>174</v>
      </c>
    </row>
    <row r="28" s="1" customFormat="1" spans="1:20">
      <c r="A28" s="3">
        <v>16270155715</v>
      </c>
      <c r="B28" s="1" t="s">
        <v>265</v>
      </c>
      <c r="C28" s="1" t="s">
        <v>266</v>
      </c>
      <c r="D28" s="1" t="s">
        <v>267</v>
      </c>
      <c r="E28" s="1" t="s">
        <v>36</v>
      </c>
      <c r="F28" s="1" t="s">
        <v>262</v>
      </c>
      <c r="G28" s="1" t="s">
        <v>160</v>
      </c>
      <c r="H28" s="1" t="s">
        <v>165</v>
      </c>
      <c r="I28" s="1" t="s">
        <v>268</v>
      </c>
      <c r="J28" s="1" t="s">
        <v>167</v>
      </c>
      <c r="K28" s="1" t="s">
        <v>268</v>
      </c>
      <c r="L28" s="1" t="s">
        <v>268</v>
      </c>
      <c r="M28" s="1" t="s">
        <v>168</v>
      </c>
      <c r="N28" s="1" t="s">
        <v>168</v>
      </c>
      <c r="O28" s="1" t="s">
        <v>169</v>
      </c>
      <c r="P28" s="1" t="s">
        <v>170</v>
      </c>
      <c r="Q28" s="1" t="s">
        <v>269</v>
      </c>
      <c r="R28" s="1" t="s">
        <v>172</v>
      </c>
      <c r="S28" s="1" t="s">
        <v>173</v>
      </c>
      <c r="T28" s="1" t="s">
        <v>174</v>
      </c>
    </row>
    <row r="29" s="1" customFormat="1" spans="1:20">
      <c r="A29" s="3">
        <v>16268038004</v>
      </c>
      <c r="B29" s="1" t="s">
        <v>265</v>
      </c>
      <c r="C29" s="1" t="s">
        <v>270</v>
      </c>
      <c r="D29" s="1" t="s">
        <v>181</v>
      </c>
      <c r="E29" s="1" t="s">
        <v>112</v>
      </c>
      <c r="F29" s="1" t="s">
        <v>163</v>
      </c>
      <c r="G29" s="1" t="s">
        <v>164</v>
      </c>
      <c r="H29" s="1" t="s">
        <v>165</v>
      </c>
      <c r="I29" s="1" t="s">
        <v>271</v>
      </c>
      <c r="J29" s="1" t="s">
        <v>167</v>
      </c>
      <c r="K29" s="1" t="s">
        <v>271</v>
      </c>
      <c r="L29" s="1" t="s">
        <v>271</v>
      </c>
      <c r="M29" s="1" t="s">
        <v>168</v>
      </c>
      <c r="N29" s="1" t="s">
        <v>168</v>
      </c>
      <c r="O29" s="1" t="s">
        <v>169</v>
      </c>
      <c r="P29" s="1" t="s">
        <v>170</v>
      </c>
      <c r="Q29" s="1" t="s">
        <v>272</v>
      </c>
      <c r="R29" s="1" t="s">
        <v>172</v>
      </c>
      <c r="S29" s="1" t="s">
        <v>173</v>
      </c>
      <c r="T29" s="1" t="s">
        <v>174</v>
      </c>
    </row>
    <row r="30" s="1" customFormat="1" spans="1:20">
      <c r="A30" s="3">
        <v>16265560184</v>
      </c>
      <c r="B30" s="1" t="s">
        <v>265</v>
      </c>
      <c r="C30" s="1" t="s">
        <v>273</v>
      </c>
      <c r="D30" s="1" t="s">
        <v>201</v>
      </c>
      <c r="E30" s="1" t="s">
        <v>110</v>
      </c>
      <c r="F30" s="1" t="s">
        <v>163</v>
      </c>
      <c r="G30" s="1" t="s">
        <v>164</v>
      </c>
      <c r="H30" s="1" t="s">
        <v>165</v>
      </c>
      <c r="I30" s="1" t="s">
        <v>274</v>
      </c>
      <c r="J30" s="1" t="s">
        <v>167</v>
      </c>
      <c r="K30" s="1" t="s">
        <v>274</v>
      </c>
      <c r="L30" s="1" t="s">
        <v>274</v>
      </c>
      <c r="M30" s="1" t="s">
        <v>168</v>
      </c>
      <c r="N30" s="1" t="s">
        <v>168</v>
      </c>
      <c r="O30" s="1" t="s">
        <v>169</v>
      </c>
      <c r="P30" s="1" t="s">
        <v>170</v>
      </c>
      <c r="Q30" s="1" t="s">
        <v>275</v>
      </c>
      <c r="R30" s="1" t="s">
        <v>172</v>
      </c>
      <c r="S30" s="1" t="s">
        <v>173</v>
      </c>
      <c r="T30" s="1" t="s">
        <v>174</v>
      </c>
    </row>
    <row r="31" s="1" customFormat="1" spans="1:20">
      <c r="A31" s="3">
        <v>16258689372</v>
      </c>
      <c r="B31" s="1" t="s">
        <v>276</v>
      </c>
      <c r="C31" s="1" t="s">
        <v>277</v>
      </c>
      <c r="D31" s="1" t="s">
        <v>201</v>
      </c>
      <c r="E31" s="1" t="s">
        <v>98</v>
      </c>
      <c r="F31" s="1" t="s">
        <v>202</v>
      </c>
      <c r="G31" s="1" t="s">
        <v>163</v>
      </c>
      <c r="H31" s="1" t="s">
        <v>165</v>
      </c>
      <c r="I31" s="1" t="s">
        <v>278</v>
      </c>
      <c r="J31" s="1" t="s">
        <v>167</v>
      </c>
      <c r="K31" s="1" t="s">
        <v>278</v>
      </c>
      <c r="L31" s="1" t="s">
        <v>169</v>
      </c>
      <c r="M31" s="1" t="s">
        <v>279</v>
      </c>
      <c r="N31" s="1" t="s">
        <v>279</v>
      </c>
      <c r="O31" s="1" t="s">
        <v>169</v>
      </c>
      <c r="P31" s="1" t="s">
        <v>170</v>
      </c>
      <c r="Q31" s="1" t="s">
        <v>280</v>
      </c>
      <c r="R31" s="1" t="s">
        <v>172</v>
      </c>
      <c r="S31" s="1" t="s">
        <v>173</v>
      </c>
      <c r="T31" s="1" t="s">
        <v>174</v>
      </c>
    </row>
    <row r="32" s="1" customFormat="1" spans="1:20">
      <c r="A32" s="3">
        <v>16240690129</v>
      </c>
      <c r="B32" s="1" t="s">
        <v>281</v>
      </c>
      <c r="C32" s="1" t="s">
        <v>282</v>
      </c>
      <c r="D32" s="1" t="s">
        <v>217</v>
      </c>
      <c r="E32" s="1" t="s">
        <v>97</v>
      </c>
      <c r="F32" s="1" t="s">
        <v>202</v>
      </c>
      <c r="G32" s="1" t="s">
        <v>163</v>
      </c>
      <c r="H32" s="1" t="s">
        <v>165</v>
      </c>
      <c r="I32" s="1" t="s">
        <v>283</v>
      </c>
      <c r="J32" s="1" t="s">
        <v>167</v>
      </c>
      <c r="K32" s="1" t="s">
        <v>283</v>
      </c>
      <c r="L32" s="1" t="s">
        <v>283</v>
      </c>
      <c r="M32" s="1" t="s">
        <v>168</v>
      </c>
      <c r="N32" s="1" t="s">
        <v>168</v>
      </c>
      <c r="O32" s="1" t="s">
        <v>169</v>
      </c>
      <c r="P32" s="1" t="s">
        <v>170</v>
      </c>
      <c r="Q32" s="1" t="s">
        <v>284</v>
      </c>
      <c r="R32" s="1" t="s">
        <v>172</v>
      </c>
      <c r="S32" s="1" t="s">
        <v>173</v>
      </c>
      <c r="T32" s="1" t="s">
        <v>174</v>
      </c>
    </row>
    <row r="33" s="1" customFormat="1" spans="1:20">
      <c r="A33" s="3">
        <v>16231291398</v>
      </c>
      <c r="B33" s="1" t="s">
        <v>285</v>
      </c>
      <c r="C33" s="1" t="s">
        <v>286</v>
      </c>
      <c r="D33" s="1" t="s">
        <v>162</v>
      </c>
      <c r="E33" s="1" t="s">
        <v>125</v>
      </c>
      <c r="F33" s="1" t="s">
        <v>164</v>
      </c>
      <c r="G33" s="1" t="s">
        <v>287</v>
      </c>
      <c r="H33" s="1" t="s">
        <v>165</v>
      </c>
      <c r="I33" s="1" t="s">
        <v>288</v>
      </c>
      <c r="J33" s="1" t="s">
        <v>167</v>
      </c>
      <c r="K33" s="1" t="s">
        <v>288</v>
      </c>
      <c r="L33" s="1" t="s">
        <v>288</v>
      </c>
      <c r="M33" s="1" t="s">
        <v>168</v>
      </c>
      <c r="N33" s="1" t="s">
        <v>168</v>
      </c>
      <c r="O33" s="1" t="s">
        <v>169</v>
      </c>
      <c r="P33" s="1" t="s">
        <v>170</v>
      </c>
      <c r="Q33" s="1" t="s">
        <v>289</v>
      </c>
      <c r="R33" s="1" t="s">
        <v>172</v>
      </c>
      <c r="S33" s="1" t="s">
        <v>173</v>
      </c>
      <c r="T33" s="1" t="s">
        <v>174</v>
      </c>
    </row>
    <row r="34" s="1" customFormat="1" spans="1:20">
      <c r="A34" s="3">
        <v>16228749180</v>
      </c>
      <c r="B34" s="1" t="s">
        <v>285</v>
      </c>
      <c r="C34" s="1" t="s">
        <v>290</v>
      </c>
      <c r="D34" s="1" t="s">
        <v>201</v>
      </c>
      <c r="E34" s="1" t="s">
        <v>92</v>
      </c>
      <c r="F34" s="1" t="s">
        <v>202</v>
      </c>
      <c r="G34" s="1" t="s">
        <v>163</v>
      </c>
      <c r="H34" s="1" t="s">
        <v>165</v>
      </c>
      <c r="I34" s="1" t="s">
        <v>278</v>
      </c>
      <c r="J34" s="1" t="s">
        <v>167</v>
      </c>
      <c r="K34" s="1" t="s">
        <v>278</v>
      </c>
      <c r="L34" s="1" t="s">
        <v>278</v>
      </c>
      <c r="M34" s="1" t="s">
        <v>168</v>
      </c>
      <c r="N34" s="1" t="s">
        <v>168</v>
      </c>
      <c r="O34" s="1" t="s">
        <v>169</v>
      </c>
      <c r="P34" s="1" t="s">
        <v>170</v>
      </c>
      <c r="Q34" s="1" t="s">
        <v>291</v>
      </c>
      <c r="R34" s="1" t="s">
        <v>172</v>
      </c>
      <c r="S34" s="1" t="s">
        <v>173</v>
      </c>
      <c r="T34" s="1" t="s">
        <v>174</v>
      </c>
    </row>
    <row r="35" s="1" customFormat="1" spans="1:20">
      <c r="A35" s="3">
        <v>16227724566</v>
      </c>
      <c r="B35" s="1" t="s">
        <v>285</v>
      </c>
      <c r="C35" s="1" t="s">
        <v>292</v>
      </c>
      <c r="D35" s="1" t="s">
        <v>293</v>
      </c>
      <c r="E35" s="1" t="s">
        <v>122</v>
      </c>
      <c r="F35" s="1" t="s">
        <v>163</v>
      </c>
      <c r="G35" s="1" t="s">
        <v>287</v>
      </c>
      <c r="H35" s="1" t="s">
        <v>165</v>
      </c>
      <c r="I35" s="1" t="s">
        <v>294</v>
      </c>
      <c r="J35" s="1" t="s">
        <v>167</v>
      </c>
      <c r="K35" s="1" t="s">
        <v>294</v>
      </c>
      <c r="L35" s="1" t="s">
        <v>294</v>
      </c>
      <c r="M35" s="1" t="s">
        <v>168</v>
      </c>
      <c r="N35" s="1" t="s">
        <v>168</v>
      </c>
      <c r="O35" s="1" t="s">
        <v>169</v>
      </c>
      <c r="P35" s="1" t="s">
        <v>170</v>
      </c>
      <c r="Q35" s="1" t="s">
        <v>295</v>
      </c>
      <c r="R35" s="1" t="s">
        <v>172</v>
      </c>
      <c r="S35" s="1" t="s">
        <v>173</v>
      </c>
      <c r="T35" s="1" t="s">
        <v>174</v>
      </c>
    </row>
    <row r="36" s="1" customFormat="1" spans="1:20">
      <c r="A36" s="3">
        <v>16213304128</v>
      </c>
      <c r="B36" s="1" t="s">
        <v>296</v>
      </c>
      <c r="C36" s="1" t="s">
        <v>297</v>
      </c>
      <c r="D36" s="1" t="s">
        <v>162</v>
      </c>
      <c r="E36" s="1" t="s">
        <v>109</v>
      </c>
      <c r="F36" s="1" t="s">
        <v>163</v>
      </c>
      <c r="G36" s="1" t="s">
        <v>164</v>
      </c>
      <c r="H36" s="1" t="s">
        <v>165</v>
      </c>
      <c r="I36" s="1" t="s">
        <v>298</v>
      </c>
      <c r="J36" s="1" t="s">
        <v>167</v>
      </c>
      <c r="K36" s="1" t="s">
        <v>298</v>
      </c>
      <c r="L36" s="1" t="s">
        <v>298</v>
      </c>
      <c r="M36" s="1" t="s">
        <v>168</v>
      </c>
      <c r="N36" s="1" t="s">
        <v>168</v>
      </c>
      <c r="O36" s="1" t="s">
        <v>169</v>
      </c>
      <c r="P36" s="1" t="s">
        <v>170</v>
      </c>
      <c r="Q36" s="1" t="s">
        <v>299</v>
      </c>
      <c r="R36" s="1" t="s">
        <v>172</v>
      </c>
      <c r="S36" s="1" t="s">
        <v>173</v>
      </c>
      <c r="T36" s="1" t="s">
        <v>174</v>
      </c>
    </row>
    <row r="37" s="1" customFormat="1" spans="1:20">
      <c r="A37" s="3">
        <v>16213292639</v>
      </c>
      <c r="B37" s="1" t="s">
        <v>296</v>
      </c>
      <c r="C37" s="1" t="s">
        <v>300</v>
      </c>
      <c r="D37" s="1" t="s">
        <v>162</v>
      </c>
      <c r="E37" s="1" t="s">
        <v>108</v>
      </c>
      <c r="F37" s="1" t="s">
        <v>163</v>
      </c>
      <c r="G37" s="1" t="s">
        <v>164</v>
      </c>
      <c r="H37" s="1" t="s">
        <v>165</v>
      </c>
      <c r="I37" s="1" t="s">
        <v>298</v>
      </c>
      <c r="J37" s="1" t="s">
        <v>167</v>
      </c>
      <c r="K37" s="1" t="s">
        <v>298</v>
      </c>
      <c r="L37" s="1" t="s">
        <v>298</v>
      </c>
      <c r="M37" s="1" t="s">
        <v>168</v>
      </c>
      <c r="N37" s="1" t="s">
        <v>168</v>
      </c>
      <c r="O37" s="1" t="s">
        <v>169</v>
      </c>
      <c r="P37" s="1" t="s">
        <v>170</v>
      </c>
      <c r="Q37" s="1" t="s">
        <v>301</v>
      </c>
      <c r="R37" s="1" t="s">
        <v>172</v>
      </c>
      <c r="S37" s="1" t="s">
        <v>173</v>
      </c>
      <c r="T37" s="1" t="s">
        <v>174</v>
      </c>
    </row>
    <row r="38" s="1" customFormat="1" spans="1:20">
      <c r="A38" s="3">
        <v>16213288076</v>
      </c>
      <c r="B38" s="1" t="s">
        <v>296</v>
      </c>
      <c r="C38" s="1" t="s">
        <v>302</v>
      </c>
      <c r="D38" s="1" t="s">
        <v>162</v>
      </c>
      <c r="E38" s="1" t="s">
        <v>107</v>
      </c>
      <c r="F38" s="1" t="s">
        <v>163</v>
      </c>
      <c r="G38" s="1" t="s">
        <v>164</v>
      </c>
      <c r="H38" s="1" t="s">
        <v>165</v>
      </c>
      <c r="I38" s="1" t="s">
        <v>298</v>
      </c>
      <c r="J38" s="1" t="s">
        <v>167</v>
      </c>
      <c r="K38" s="1" t="s">
        <v>298</v>
      </c>
      <c r="L38" s="1" t="s">
        <v>298</v>
      </c>
      <c r="M38" s="1" t="s">
        <v>168</v>
      </c>
      <c r="N38" s="1" t="s">
        <v>168</v>
      </c>
      <c r="O38" s="1" t="s">
        <v>169</v>
      </c>
      <c r="P38" s="1" t="s">
        <v>170</v>
      </c>
      <c r="Q38" s="1" t="s">
        <v>303</v>
      </c>
      <c r="R38" s="1" t="s">
        <v>172</v>
      </c>
      <c r="S38" s="1" t="s">
        <v>173</v>
      </c>
      <c r="T38" s="1" t="s">
        <v>174</v>
      </c>
    </row>
    <row r="39" s="1" customFormat="1" spans="1:20">
      <c r="A39" s="3">
        <v>16202608495</v>
      </c>
      <c r="B39" s="1" t="s">
        <v>304</v>
      </c>
      <c r="C39" s="1" t="s">
        <v>305</v>
      </c>
      <c r="D39" s="1" t="s">
        <v>233</v>
      </c>
      <c r="E39" s="1" t="s">
        <v>30</v>
      </c>
      <c r="F39" s="1" t="s">
        <v>196</v>
      </c>
      <c r="G39" s="1" t="s">
        <v>160</v>
      </c>
      <c r="H39" s="1" t="s">
        <v>165</v>
      </c>
      <c r="I39" s="1" t="s">
        <v>234</v>
      </c>
      <c r="J39" s="1" t="s">
        <v>167</v>
      </c>
      <c r="K39" s="1" t="s">
        <v>234</v>
      </c>
      <c r="L39" s="1" t="s">
        <v>234</v>
      </c>
      <c r="M39" s="1" t="s">
        <v>168</v>
      </c>
      <c r="N39" s="1" t="s">
        <v>168</v>
      </c>
      <c r="O39" s="1" t="s">
        <v>169</v>
      </c>
      <c r="P39" s="1" t="s">
        <v>170</v>
      </c>
      <c r="Q39" s="1" t="s">
        <v>306</v>
      </c>
      <c r="R39" s="1" t="s">
        <v>172</v>
      </c>
      <c r="S39" s="1" t="s">
        <v>173</v>
      </c>
      <c r="T39" s="1" t="s">
        <v>174</v>
      </c>
    </row>
    <row r="40" s="1" customFormat="1" spans="1:20">
      <c r="A40" s="3">
        <v>16176085218</v>
      </c>
      <c r="B40" s="1" t="s">
        <v>307</v>
      </c>
      <c r="C40" s="1" t="s">
        <v>308</v>
      </c>
      <c r="D40" s="1" t="s">
        <v>309</v>
      </c>
      <c r="E40" s="1" t="s">
        <v>134</v>
      </c>
      <c r="F40" s="1" t="s">
        <v>310</v>
      </c>
      <c r="G40" s="1" t="s">
        <v>311</v>
      </c>
      <c r="H40" s="1" t="s">
        <v>165</v>
      </c>
      <c r="I40" s="1" t="s">
        <v>312</v>
      </c>
      <c r="J40" s="1" t="s">
        <v>167</v>
      </c>
      <c r="K40" s="1" t="s">
        <v>312</v>
      </c>
      <c r="L40" s="1" t="s">
        <v>312</v>
      </c>
      <c r="M40" s="1" t="s">
        <v>168</v>
      </c>
      <c r="N40" s="1" t="s">
        <v>168</v>
      </c>
      <c r="O40" s="1" t="s">
        <v>169</v>
      </c>
      <c r="P40" s="1" t="s">
        <v>170</v>
      </c>
      <c r="Q40" s="1" t="s">
        <v>313</v>
      </c>
      <c r="R40" s="1" t="s">
        <v>172</v>
      </c>
      <c r="S40" s="1" t="s">
        <v>173</v>
      </c>
      <c r="T40" s="1" t="s">
        <v>174</v>
      </c>
    </row>
    <row r="41" s="1" customFormat="1" spans="1:20">
      <c r="A41" s="3">
        <v>16161242227</v>
      </c>
      <c r="B41" s="1" t="s">
        <v>314</v>
      </c>
      <c r="C41" s="1" t="s">
        <v>315</v>
      </c>
      <c r="D41" s="1" t="s">
        <v>201</v>
      </c>
      <c r="E41" s="1" t="s">
        <v>105</v>
      </c>
      <c r="F41" s="1" t="s">
        <v>163</v>
      </c>
      <c r="G41" s="1" t="s">
        <v>164</v>
      </c>
      <c r="H41" s="1" t="s">
        <v>165</v>
      </c>
      <c r="I41" s="1" t="s">
        <v>274</v>
      </c>
      <c r="J41" s="1" t="s">
        <v>167</v>
      </c>
      <c r="K41" s="1" t="s">
        <v>274</v>
      </c>
      <c r="L41" s="1" t="s">
        <v>274</v>
      </c>
      <c r="M41" s="1" t="s">
        <v>168</v>
      </c>
      <c r="N41" s="1" t="s">
        <v>168</v>
      </c>
      <c r="O41" s="1" t="s">
        <v>169</v>
      </c>
      <c r="P41" s="1" t="s">
        <v>170</v>
      </c>
      <c r="Q41" s="1" t="s">
        <v>316</v>
      </c>
      <c r="R41" s="1" t="s">
        <v>172</v>
      </c>
      <c r="S41" s="1" t="s">
        <v>173</v>
      </c>
      <c r="T41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2021-10-09T02:11:04Z</dcterms:created>
  <dcterms:modified xsi:type="dcterms:W3CDTF">2021-10-09T02:59:59Z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2BD3E25071BF4E01AE168BF2C540D05C</vt:lpwstr>
  </property>
  <property fmtid="{D5CDD505-2E9C-101B-9397-08002B2CF9AE}" pid="3" name="KSOProductBuildVer">
    <vt:lpwstr>2052-11.1.0.10938</vt:lpwstr>
  </property>
</Properties>
</file>