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<sst xmlns="http://schemas.openxmlformats.org/spreadsheetml/2006/main" count="949" uniqueCount="374">
  <si>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</si>
  <si>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</si>
  <si>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</si>
  <si>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</si>
  <si>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</si>
  <si>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</si>
  <si>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</si>
  <si>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</si>
  <si>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</si>
  <si>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</si>
  <si>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</si>
  <si>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</si>
  <si>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</si>
  <si>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</si>
  <si>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</si>
  <si>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</si>
  <si>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</si>
  <si>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</si>
  <si>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</si>
  <si>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</si>
  <si>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</si>
  <si>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</si>
  <si>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</si>
  <si>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</si>
  <si>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</si>
  <si>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</si>
  <si>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</si>
  <si>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[里士满]伯克利酒店(The Berkeley Hotel)(40029412)</t>
  </si>
  <si>
    <t>高级客房1张特大床&lt;2人入住&gt;&lt;不退款&gt;</t>
  </si>
  <si>
    <t>USD</t>
  </si>
  <si>
    <t>Fox/Timothy Patrick</t>
  </si>
  <si>
    <t>CA6352211011USD-W</t>
  </si>
  <si>
    <t>未提现</t>
  </si>
  <si>
    <t>携程开票</t>
  </si>
  <si>
    <t>[凤凰城]斯科茨代尔腓尼基豪华精选度假酒店(The Phoenician, a Luxury Collection Resort, Scottsdale)(17887635)</t>
  </si>
  <si>
    <t>高级度假村景观2张大号床房&lt;不退款&gt;&lt;2人入住&gt;</t>
  </si>
  <si>
    <t>Orendain/Sarah,Robertson/Jennifer</t>
  </si>
  <si>
    <t>[西归浦市]亚内克士酒店(The Annex)(46911968)</t>
  </si>
  <si>
    <t>高级双人床房(至少连住2晚及以上)&lt;2人入住&gt;&lt;不退款&gt;&lt;早餐&gt;</t>
  </si>
  <si>
    <t>BANG/BEOMSEOK</t>
  </si>
  <si>
    <t>B2124440</t>
  </si>
  <si>
    <t>[达拉姆]杜克医学中心旅馆(The Lodge at Duke Medical Center)(39495335)</t>
  </si>
  <si>
    <t>特大床房(至少连住2晚及以上)&lt;2人入住&gt;&lt;不退款&gt;</t>
  </si>
  <si>
    <t>Shookoff/Cary Richard,Lambright/Richard William</t>
  </si>
  <si>
    <t>[拉萨罗－卡德纳斯]霍尔巴克斯心灵酒店(Spirit Holbox)(39519426)</t>
  </si>
  <si>
    <t>豪华间&lt;中宾&gt;&lt;不退款&gt;&lt;2人入住&gt;</t>
  </si>
  <si>
    <t>Smiljkovic/Sasa,Smiljkovic/Sasa</t>
  </si>
  <si>
    <t>1819278051；9525；9526</t>
  </si>
  <si>
    <t>[西归浦市]济州岛迷你灵魂酒店(Soul Mini Hotel Jeju)(46904988)</t>
  </si>
  <si>
    <t>海景套房&lt;不退款&gt;&lt;2人入住&gt;</t>
  </si>
  <si>
    <t>cho/choara,cho/choara</t>
  </si>
  <si>
    <t>Acknowledged</t>
  </si>
  <si>
    <t>[开普敦]海港大桥aha酒店(Aha Harbour Bridge Hotel &amp; Suites)(16047217)</t>
  </si>
  <si>
    <t>客房&lt;1&gt;&lt;不退款&gt;&lt;2人入住&gt;</t>
  </si>
  <si>
    <t>Herbst/Petrus,Herbst/Petrus</t>
  </si>
  <si>
    <t>[好莱坞]阳台海滨酒店(La Terrace Oceanfront)(40022681)</t>
  </si>
  <si>
    <t>特大床一室房(至少连住2晚及以上)&lt;2人入住&gt;&lt;不退款&gt;</t>
  </si>
  <si>
    <t>Castillo/Francely</t>
  </si>
  <si>
    <t>[斯万莫尔]新地方公寓(New Place)(39511298)</t>
  </si>
  <si>
    <t>标准间1双人床&lt;2人入住&gt;&lt;不退款&gt;</t>
  </si>
  <si>
    <t>Trigg/Alison</t>
  </si>
  <si>
    <t>RL14795288</t>
  </si>
  <si>
    <t>[兰卡威]四季度假酒店(Four Seasons Resort Langkawi)(8043074)</t>
  </si>
  <si>
    <t>园景底层楼阁&lt;2&gt;&lt;不退款&gt;&lt;2人入住&gt;</t>
  </si>
  <si>
    <t>Lin/Si Ling,Ching/Adelene</t>
  </si>
  <si>
    <t>[海伍德县]速 6 酒店(Days Inn by Wyndham Waynesville NC)(39968176)</t>
  </si>
  <si>
    <t>客房1张特大床(至少连住2晚及以上)&lt;2人入住&gt;&lt;不退款&gt;</t>
  </si>
  <si>
    <t>Lunceford/Amanda</t>
  </si>
  <si>
    <t>90030EC002932</t>
  </si>
  <si>
    <t>[迈阿密海滩]棕榈树Spa酒店(The Palms Hotel &amp; Spa)(24544124)</t>
  </si>
  <si>
    <t>海滨特大床房&lt;2人入住&gt;&lt;不退款&gt;</t>
  </si>
  <si>
    <t>OSORIOPARDO/MARIA</t>
  </si>
  <si>
    <t>[洛杉矶]洛杉矶机场希尔顿酒店(Hilton Los Angeles Airport)(8236620)</t>
  </si>
  <si>
    <t>酒店随机房型&lt;2人入住&gt;&lt;中宾&gt;&lt;不退款&gt;</t>
  </si>
  <si>
    <t>ZHAI/MENGQI</t>
  </si>
  <si>
    <t>[洛杉矶]阿凡托拉酒店(Hotel Aventura)(21903786)</t>
  </si>
  <si>
    <t>大床房&lt;不退款&gt;&lt;2人入住&gt;</t>
  </si>
  <si>
    <t>Kim/Jun</t>
  </si>
  <si>
    <t>[兰卡威]兰卡威珍南海滩广场酒店(Cenang Plaza Beach Hotel Langkawi)(15682658)</t>
  </si>
  <si>
    <t>豪华双人街景房(至少连住2晚及以上)&lt;2人入住&gt;&lt;不退款&gt;&lt;早餐&gt;</t>
  </si>
  <si>
    <t>Binti bainus/Norhayati,Binti bainus/Norhayati</t>
  </si>
  <si>
    <t>[茉莉芬]茉莉芬爱玛瑞丝酒店(Amaris Hotel Madiun)(39487223)</t>
  </si>
  <si>
    <t>智能房(至少连住2晚及以上)&lt;2人入住&gt;&lt;不退款&gt;&lt;早餐&gt;</t>
  </si>
  <si>
    <t>C/Charles</t>
  </si>
  <si>
    <t>[佩斯利]斯科舍省机场酒店(Scotia Airport Hotel)(39502388)</t>
  </si>
  <si>
    <t>豪华四人房(至少连住2晚及以上)&lt;2人入住&gt;&lt;不退款&gt;</t>
  </si>
  <si>
    <t>Wong/Po Chiu</t>
  </si>
  <si>
    <t>[基辅]基辅市中心丽笙蓝标酒店(Radisson Blu Hotel, Kyiv City Centre)(17394568)</t>
  </si>
  <si>
    <t>第一层(至少连住2晚及以上)&lt;2人入住&gt;&lt;不退款&gt;</t>
  </si>
  <si>
    <t>lopez vaz/louis</t>
  </si>
  <si>
    <t>取消</t>
  </si>
  <si>
    <t>[奇利科西]行政酒店(Executive Inn)(39890552)</t>
  </si>
  <si>
    <t>Nkotanyi/Osee</t>
  </si>
  <si>
    <t>[八打灵再也]吉隆坡颐思殿酒店(Eastin Hotel Kuala Lumpur)(15679235)</t>
  </si>
  <si>
    <t>豪华房&lt;1&gt;&lt;2人入住&gt;&lt;不退款&gt;</t>
  </si>
  <si>
    <t>Cheong/Tuck Choy</t>
  </si>
  <si>
    <t>[吉隆坡]吉隆坡市中心华美达套房酒店(Ramada Suites by Wyndham Kuala Lumpur City Centre)(8982051)</t>
  </si>
  <si>
    <t>工作室行政特大间(至少连住2晚及以上)&lt;2人入住&gt;&lt;不退款&gt;&lt;早餐&gt;</t>
  </si>
  <si>
    <t>Amran/Azrul nizam</t>
  </si>
  <si>
    <t>85138ED004518</t>
  </si>
  <si>
    <t>[索波特]贝乔恩精品酒店(Bayjonn Boutique Hotel)(39996125)</t>
  </si>
  <si>
    <t>经典房间&lt;不退款&gt;&lt;2人入住&gt;</t>
  </si>
  <si>
    <t>Banach/Ryszard</t>
  </si>
  <si>
    <t>[首尔]埃斯酒店(The Ace Hotel)(39507664)</t>
  </si>
  <si>
    <t>尊贵房(至少连住2晚及以上)&lt;2人入住&gt;&lt;不退款&gt;</t>
  </si>
  <si>
    <t>Kim/Jo Ye,Kim/Jo Ye</t>
  </si>
  <si>
    <t>[劳德代尔堡]皮革旅馆 - 仅供男同志入住(Inn Leather Guest House - Male Only LGBT)(39931226)</t>
  </si>
  <si>
    <t>工作室(至少连住2晚及以上)&lt;2人入住&gt;&lt;不退款&gt;&lt;早餐&gt;</t>
  </si>
  <si>
    <t>Capehart/Randy ray</t>
  </si>
  <si>
    <t>1838442315_RN</t>
  </si>
  <si>
    <t>[民丹岛]拉古娜日夜酒店(Nite &amp; Day Laguna Bintan)(39576482)</t>
  </si>
  <si>
    <t>阳光明媚的房间(至少连住2晚及以上)&lt;2人入住&gt;&lt;不退款&gt;</t>
  </si>
  <si>
    <t>Regina/Regina,Regina/Regina</t>
  </si>
  <si>
    <t>[新德里]德里阿基里斯概念凯悦酒店(Andaz Delhi Aerocity- Concept by Hyatt)(16047207)</t>
  </si>
  <si>
    <t>套房(至少连住2晚及以上)&lt;2人入住&gt;&lt;不退款&gt;&lt;早餐&gt;</t>
  </si>
  <si>
    <t>Tiwari/Nishu</t>
  </si>
  <si>
    <t>[诺顿海岸]马斯基诺顿海岸万豪费尔菲尔德客栈及套房酒店(Fairfield Inn and Suites by Marriott Muskegon Norton Shores)(45827540)</t>
  </si>
  <si>
    <t>双床房(至少连住2晚及以上)&lt;2人入住&gt;&lt;不退款&gt;</t>
  </si>
  <si>
    <t>Moore/Lloyd</t>
  </si>
  <si>
    <t>[马尔丁]贞协里耶酒店(Zinciriye Hotel)(39493175)</t>
  </si>
  <si>
    <t>三人间&lt;不退款&gt;&lt;2人入住&gt;</t>
  </si>
  <si>
    <t>Ozcan/Ubeydullah</t>
  </si>
  <si>
    <t>[巴塞罗那]玛汀瓦尔旅馆(Hostal Martinval)(39562394)</t>
  </si>
  <si>
    <t>经济双人床房(至少连住2晚及以上)&lt;2人入住&gt;&lt;不退款&gt;</t>
  </si>
  <si>
    <t>Grothe /Lynn ,Dietrich/Johanna</t>
  </si>
  <si>
    <t>Fellixia/Devina,Fellixia/Devina</t>
  </si>
  <si>
    <t>[瓦卡塔尼]怀特岛相会酒店(White Island Rendezvous)(39500690)</t>
  </si>
  <si>
    <t>豪华双床一室房(至少连住2晚及以上)&lt;2人入住&gt;&lt;不退款&gt;</t>
  </si>
  <si>
    <t>Reynolds/Julie</t>
  </si>
  <si>
    <t>[迪拜]迪拜阿尔巴沙假日酒店(Holiday Inn Dubai Al Barsha)(16066357)</t>
  </si>
  <si>
    <t>豪华房&lt;1&gt;&lt;不退款&gt;&lt;2人入住&gt;</t>
  </si>
  <si>
    <t>BUI/THI LAN</t>
  </si>
  <si>
    <t>，</t>
  </si>
  <si>
    <t>16427637211此单多收9.1元待退回</t>
  </si>
  <si>
    <t>A211011103915481</t>
  </si>
  <si>
    <t>A211011104020481</t>
  </si>
  <si>
    <t>A211011104104109</t>
  </si>
  <si>
    <t>USD / THB 当前参考汇率: 33.775</t>
  </si>
  <si>
    <t>总计： 9143 USD/
308804.83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</si>
  <si>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</si>
  <si>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</si>
  <si>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</si>
  <si>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</si>
  <si>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</si>
  <si>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</si>
  <si>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</si>
  <si>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</si>
  <si>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</si>
  <si>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</si>
  <si>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</si>
  <si>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</si>
  <si>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</si>
  <si>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</si>
  <si>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</si>
  <si>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</si>
  <si>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</si>
  <si>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2021-06-15</t>
  </si>
  <si>
    <t>2157502</t>
  </si>
  <si>
    <t>伯克利酒店</t>
  </si>
  <si>
    <t>Fox Timothy Patrick</t>
  </si>
  <si>
    <t>2021-10-08</t>
  </si>
  <si>
    <t>2021-10-10</t>
  </si>
  <si>
    <t>退房日周结</t>
  </si>
  <si>
    <t>3064.94</t>
  </si>
  <si>
    <t>478.00</t>
  </si>
  <si>
    <t>0</t>
  </si>
  <si>
    <t>0.00</t>
  </si>
  <si>
    <t>携程国际直连(CIT)</t>
  </si>
  <si>
    <t>2021-06-15 04:49:02</t>
  </si>
  <si>
    <t>否</t>
  </si>
  <si>
    <t>汇智国际旅游发展有限公司</t>
  </si>
  <si>
    <t>直连</t>
  </si>
  <si>
    <t>2021-08-08</t>
  </si>
  <si>
    <t>2219092</t>
  </si>
  <si>
    <t>亚内克士酒店</t>
  </si>
  <si>
    <t>BANG BEOMSEOK</t>
  </si>
  <si>
    <t>2021-10-01</t>
  </si>
  <si>
    <t>2021-10-04</t>
  </si>
  <si>
    <t>5340.29</t>
  </si>
  <si>
    <t>822.00</t>
  </si>
  <si>
    <t>2021-08-08 01:06:18</t>
  </si>
  <si>
    <t>2021-08-09</t>
  </si>
  <si>
    <t>2219604</t>
  </si>
  <si>
    <t>杜伦坎布利亚酒店 - 杜克大学附近</t>
  </si>
  <si>
    <t>Shookoff Cary Richard,Lambright Richard William</t>
  </si>
  <si>
    <t>2182.89</t>
  </si>
  <si>
    <t>336.00</t>
  </si>
  <si>
    <t>2021-08-09 06:54:42</t>
  </si>
  <si>
    <t>2021-08-21</t>
  </si>
  <si>
    <t>2229322</t>
  </si>
  <si>
    <t>霍尔巴克斯心灵酒店</t>
  </si>
  <si>
    <t>Smiljkovic Sasa,Smiljkovic Sasa</t>
  </si>
  <si>
    <t>2021-10-05</t>
  </si>
  <si>
    <t>5237.90</t>
  </si>
  <si>
    <t>804.00</t>
  </si>
  <si>
    <t>2021-08-21 23:07:08</t>
  </si>
  <si>
    <t>2021-09-06</t>
  </si>
  <si>
    <t>2244712</t>
  </si>
  <si>
    <t>守尔迷你酒店</t>
  </si>
  <si>
    <t>cho choara,cho choara</t>
  </si>
  <si>
    <t>2021-10-06</t>
  </si>
  <si>
    <t>634.08</t>
  </si>
  <si>
    <t>98.00</t>
  </si>
  <si>
    <t>2021-09-06 09:01:52</t>
  </si>
  <si>
    <t>2245118</t>
  </si>
  <si>
    <t>AHA海港大桥套房酒店</t>
  </si>
  <si>
    <t>Herbst Petrus,Herbst Petrus</t>
  </si>
  <si>
    <t>931.71</t>
  </si>
  <si>
    <t>144.00</t>
  </si>
  <si>
    <t>2021-09-06 15:37:25</t>
  </si>
  <si>
    <t>2021-09-12</t>
  </si>
  <si>
    <t>2251797</t>
  </si>
  <si>
    <t>阳台海滨酒店</t>
  </si>
  <si>
    <t>Castillo Francely</t>
  </si>
  <si>
    <t>1860.22</t>
  </si>
  <si>
    <t>288.00</t>
  </si>
  <si>
    <t>2021-09-13 00:20:05</t>
  </si>
  <si>
    <t>2021-09-16</t>
  </si>
  <si>
    <t>2255638</t>
  </si>
  <si>
    <t>新地點飯店</t>
  </si>
  <si>
    <t>Trigg Alison</t>
  </si>
  <si>
    <t>2021-10-09</t>
  </si>
  <si>
    <t>2353.19</t>
  </si>
  <si>
    <t>365.00</t>
  </si>
  <si>
    <t>2021-09-16 16:20:29</t>
  </si>
  <si>
    <t>2021-09-20</t>
  </si>
  <si>
    <t>2259926</t>
  </si>
  <si>
    <t>兰卡威四季度假酒店</t>
  </si>
  <si>
    <t>Lin Si Ling,Ching Adelene</t>
  </si>
  <si>
    <t>5320.15</t>
  </si>
  <si>
    <t>2021-09-20 20:12:29</t>
  </si>
  <si>
    <t>2021-09-22</t>
  </si>
  <si>
    <t>2260891</t>
  </si>
  <si>
    <t>速 6 酒店</t>
  </si>
  <si>
    <t>Lunceford Amanda</t>
  </si>
  <si>
    <t>2204.46</t>
  </si>
  <si>
    <t>340.00</t>
  </si>
  <si>
    <t>2021-09-22 08:56:50</t>
  </si>
  <si>
    <t>2021-09-23</t>
  </si>
  <si>
    <t>2261915</t>
  </si>
  <si>
    <t>棕榈树酒店及水疗中心</t>
  </si>
  <si>
    <t>OSORIOPARDO MARIA</t>
  </si>
  <si>
    <t>2021-10-07</t>
  </si>
  <si>
    <t>2707.26</t>
  </si>
  <si>
    <t>418.00</t>
  </si>
  <si>
    <t>2021-09-23 10:59:13</t>
  </si>
  <si>
    <t>2021-09-26</t>
  </si>
  <si>
    <t>2264997</t>
  </si>
  <si>
    <t>洛杉矶机场希尔顿酒店</t>
  </si>
  <si>
    <t>ZHAI MENGQI</t>
  </si>
  <si>
    <t>2099.26</t>
  </si>
  <si>
    <t>324.00</t>
  </si>
  <si>
    <t>2021-09-26 03:36:28</t>
  </si>
  <si>
    <t>2265030</t>
  </si>
  <si>
    <t>阿凡托拉酒店</t>
  </si>
  <si>
    <t>Kim Jun</t>
  </si>
  <si>
    <t>1891.93</t>
  </si>
  <si>
    <t>292.00</t>
  </si>
  <si>
    <t>2021-09-26 07:33:03</t>
  </si>
  <si>
    <t>2021-09-29</t>
  </si>
  <si>
    <t>2268510</t>
  </si>
  <si>
    <t>珍南海滩广场酒店</t>
  </si>
  <si>
    <t>Binti bainus Norhayati,Binti bainus Norhayati</t>
  </si>
  <si>
    <t>2021-10-03</t>
  </si>
  <si>
    <t>504.99</t>
  </si>
  <si>
    <t>78.00</t>
  </si>
  <si>
    <t>2021-09-29 11:02:18</t>
  </si>
  <si>
    <t>2021-09-30</t>
  </si>
  <si>
    <t>2269594</t>
  </si>
  <si>
    <t>茉莉芬爱玛瑞丝酒店</t>
  </si>
  <si>
    <t>C Charles</t>
  </si>
  <si>
    <t>220.43</t>
  </si>
  <si>
    <t>34.00</t>
  </si>
  <si>
    <t>2021-09-30 14:25:18</t>
  </si>
  <si>
    <t>2270192</t>
  </si>
  <si>
    <t>斯科舍机场酒店</t>
  </si>
  <si>
    <t>Wong Po Chiu</t>
  </si>
  <si>
    <t>2165.39</t>
  </si>
  <si>
    <t>334.00</t>
  </si>
  <si>
    <t>2021-10-01 01:33:09</t>
  </si>
  <si>
    <t>2270248</t>
  </si>
  <si>
    <t>Radisson Blu</t>
  </si>
  <si>
    <t>lopez vaz louis</t>
  </si>
  <si>
    <t>3509.52</t>
  </si>
  <si>
    <t>543.00</t>
  </si>
  <si>
    <t>2021-10-01 04:12:26</t>
  </si>
  <si>
    <t>2270522</t>
  </si>
  <si>
    <t>行政酒店</t>
  </si>
  <si>
    <t>Nkotanyi Osee</t>
  </si>
  <si>
    <t>904.85</t>
  </si>
  <si>
    <t>140.00</t>
  </si>
  <si>
    <t>2021-10-01 15:05:38</t>
  </si>
  <si>
    <t>2270578</t>
  </si>
  <si>
    <t>吉隆坡颐思殿酒店</t>
  </si>
  <si>
    <t>Cheong Tuck Choy</t>
  </si>
  <si>
    <t>1059.96</t>
  </si>
  <si>
    <t>164.00</t>
  </si>
  <si>
    <t>2021-10-01 16:15:14</t>
  </si>
  <si>
    <t>直采</t>
  </si>
  <si>
    <t>2270633</t>
  </si>
  <si>
    <t>吉隆坡市中心华美达套房酒店</t>
  </si>
  <si>
    <t>Amran Azrul nizam</t>
  </si>
  <si>
    <t>2021-10-02</t>
  </si>
  <si>
    <t>517.06</t>
  </si>
  <si>
    <t>80.00</t>
  </si>
  <si>
    <t>70.90</t>
  </si>
  <si>
    <t>-9</t>
  </si>
  <si>
    <t>-58</t>
  </si>
  <si>
    <t>2021-10-01 17:17:56</t>
  </si>
  <si>
    <t>2270723</t>
  </si>
  <si>
    <t>贝乔恩精品酒店</t>
  </si>
  <si>
    <t>Banach Ryszard</t>
  </si>
  <si>
    <t>1829.09</t>
  </si>
  <si>
    <t>283.00</t>
  </si>
  <si>
    <t>2021-10-01 19:18:06</t>
  </si>
  <si>
    <t>2271211</t>
  </si>
  <si>
    <t>艾斯酒店</t>
  </si>
  <si>
    <t>Kim Jo Ye,Kim Jo Ye</t>
  </si>
  <si>
    <t>820.83</t>
  </si>
  <si>
    <t>127.00</t>
  </si>
  <si>
    <t>2021-10-02 11:56:15</t>
  </si>
  <si>
    <t>2272400</t>
  </si>
  <si>
    <t>皮革旅馆 - 仅供男同志入住</t>
  </si>
  <si>
    <t>Capehart Randy ray</t>
  </si>
  <si>
    <t>1796.77</t>
  </si>
  <si>
    <t>278.00</t>
  </si>
  <si>
    <t>2021-10-04 04:08:02</t>
  </si>
  <si>
    <t>2272478</t>
  </si>
  <si>
    <t>日夜拉古纳宾坦酒店 - 丹戎槟榔</t>
  </si>
  <si>
    <t>Regina Regina,Regina Regina</t>
  </si>
  <si>
    <t>323.16</t>
  </si>
  <si>
    <t>50.00</t>
  </si>
  <si>
    <t>2021-10-04 10:07:26</t>
  </si>
  <si>
    <t>2273131</t>
  </si>
  <si>
    <t>凯悦集团德里安达仕酒店</t>
  </si>
  <si>
    <t>Tiwari Nishu</t>
  </si>
  <si>
    <t>2973.07</t>
  </si>
  <si>
    <t>460.00</t>
  </si>
  <si>
    <t>2021-10-05 13:16:21</t>
  </si>
  <si>
    <t>2273361</t>
  </si>
  <si>
    <t>Fairfield Inn &amp; Suites Muskegon Norton Shores</t>
  </si>
  <si>
    <t>Moore Lloyd</t>
  </si>
  <si>
    <t>1661.04</t>
  </si>
  <si>
    <t>257.00</t>
  </si>
  <si>
    <t>2021-10-05 21:40:35</t>
  </si>
  <si>
    <t>2273489</t>
  </si>
  <si>
    <t>贞协里耶酒店 - 特级</t>
  </si>
  <si>
    <t>Ozcan Ubeydullah</t>
  </si>
  <si>
    <t>1434.83</t>
  </si>
  <si>
    <t>222.00</t>
  </si>
  <si>
    <t>2021-10-06 03:44:01</t>
  </si>
  <si>
    <t>2273555</t>
  </si>
  <si>
    <t>玛汀瓦尔旅馆</t>
  </si>
  <si>
    <t>Grothe  Lynn,Dietrich Johanna</t>
  </si>
  <si>
    <t>626.93</t>
  </si>
  <si>
    <t>97.00</t>
  </si>
  <si>
    <t>2021-10-06 09:54:40</t>
  </si>
  <si>
    <t>2273859</t>
  </si>
  <si>
    <t>Fellixia Devina,Fellixia Devina</t>
  </si>
  <si>
    <t>484.74</t>
  </si>
  <si>
    <t>75.00</t>
  </si>
  <si>
    <t>2021-10-07 00:47:37</t>
  </si>
  <si>
    <t>2274260</t>
  </si>
  <si>
    <t>怀特岛相会酒店</t>
  </si>
  <si>
    <t>Reynolds Julie</t>
  </si>
  <si>
    <t>1422.34</t>
  </si>
  <si>
    <t>220.00</t>
  </si>
  <si>
    <t>2021-10-08 06:27:03</t>
  </si>
  <si>
    <t>2274450</t>
  </si>
  <si>
    <t>迪拜阿尔巴沙假日酒店</t>
  </si>
  <si>
    <t>BUI THI LAN</t>
  </si>
  <si>
    <t>1099.08</t>
  </si>
  <si>
    <t>170.00</t>
  </si>
  <si>
    <t>2021-10-08 16:01:44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</si>
</sst>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3" fillId="13" borderId="1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15551563514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44479</v>
      </c>
      <c r="H2" s="4">
        <v>1</v>
      </c>
      <c r="I2" s="4">
        <v>2</v>
      </c>
      <c r="J2" s="4">
        <v>2</v>
      </c>
      <c r="K2" s="4" t="s">
        <v>29</v>
      </c>
      <c r="L2" s="4">
        <v>478</v>
      </c>
      <c r="M2" s="4">
        <v>478</v>
      </c>
      <c r="N2" s="4" t="s">
        <v>30</v>
      </c>
      <c r="O2" s="4" t="s">
        <v>31</v>
      </c>
      <c r="P2" s="4" t="s">
        <v>32</v>
      </c>
      <c r="Q2" s="4">
        <v>0</v>
      </c>
      <c r="R2" s="6">
        <v>44362</v>
      </c>
      <c r="S2" s="5">
        <v>44480</v>
      </c>
      <c r="T2" s="4" t="s">
        <v>33</v>
      </c>
      <c r="U2" s="4">
        <v>478</v>
      </c>
      <c r="V2" s="4">
        <v>0</v>
      </c>
      <c r="W2" s="4">
        <v>0</v>
      </c>
      <c r="X2" s="4">
        <v>2157502</v>
      </c>
    </row>
    <row r="3" s="4" customFormat="1" spans="1:24">
      <c r="A3" s="4">
        <v>16007936165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44472</v>
      </c>
      <c r="G3" s="5">
        <v>44474</v>
      </c>
      <c r="H3" s="4">
        <v>1</v>
      </c>
      <c r="I3" s="4">
        <v>2</v>
      </c>
      <c r="J3" s="4">
        <v>2</v>
      </c>
      <c r="K3" s="4" t="s">
        <v>29</v>
      </c>
      <c r="L3" s="4">
        <v>1016</v>
      </c>
      <c r="M3" s="4">
        <v>1016</v>
      </c>
      <c r="N3" s="4" t="s">
        <v>36</v>
      </c>
      <c r="O3" s="4" t="s">
        <v>31</v>
      </c>
      <c r="P3" s="4" t="s">
        <v>32</v>
      </c>
      <c r="Q3" s="4">
        <v>0</v>
      </c>
      <c r="R3" s="6">
        <v>44412</v>
      </c>
      <c r="S3" s="5">
        <v>44480</v>
      </c>
      <c r="T3" s="4" t="s">
        <v>33</v>
      </c>
      <c r="U3" s="4">
        <v>1016</v>
      </c>
      <c r="V3" s="4">
        <v>0</v>
      </c>
      <c r="W3" s="4">
        <v>0</v>
      </c>
      <c r="X3" s="4">
        <v>2216619</v>
      </c>
    </row>
    <row r="4" s="4" customFormat="1" spans="1:25">
      <c r="A4" s="4">
        <v>16034761232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44470</v>
      </c>
      <c r="G4" s="5">
        <v>44473</v>
      </c>
      <c r="H4" s="4">
        <v>1</v>
      </c>
      <c r="I4" s="4">
        <v>3</v>
      </c>
      <c r="J4" s="4">
        <v>3</v>
      </c>
      <c r="K4" s="4" t="s">
        <v>29</v>
      </c>
      <c r="L4" s="4">
        <v>822</v>
      </c>
      <c r="M4" s="4">
        <v>822</v>
      </c>
      <c r="N4" s="4" t="s">
        <v>39</v>
      </c>
      <c r="O4" s="4" t="s">
        <v>31</v>
      </c>
      <c r="P4" s="4" t="s">
        <v>32</v>
      </c>
      <c r="Q4" s="4">
        <v>0</v>
      </c>
      <c r="R4" s="6">
        <v>44416</v>
      </c>
      <c r="S4" s="5">
        <v>44480</v>
      </c>
      <c r="T4" s="4" t="s">
        <v>33</v>
      </c>
      <c r="U4" s="4">
        <v>822</v>
      </c>
      <c r="V4" s="4">
        <v>0</v>
      </c>
      <c r="W4" s="4">
        <v>0</v>
      </c>
      <c r="X4" s="4"/>
      <c r="Y4" s="4" t="s">
        <v>40</v>
      </c>
    </row>
    <row r="5" s="4" customFormat="1" spans="1:25">
      <c r="A5" s="4">
        <v>16038463328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44477</v>
      </c>
      <c r="G5" s="5">
        <v>44479</v>
      </c>
      <c r="H5" s="4">
        <v>1</v>
      </c>
      <c r="I5" s="4">
        <v>2</v>
      </c>
      <c r="J5" s="4">
        <v>2</v>
      </c>
      <c r="K5" s="4" t="s">
        <v>29</v>
      </c>
      <c r="L5" s="4">
        <v>336</v>
      </c>
      <c r="M5" s="4">
        <v>336</v>
      </c>
      <c r="N5" s="4" t="s">
        <v>43</v>
      </c>
      <c r="O5" s="4" t="s">
        <v>31</v>
      </c>
      <c r="P5" s="4" t="s">
        <v>32</v>
      </c>
      <c r="Q5" s="4">
        <v>0</v>
      </c>
      <c r="R5" s="6">
        <v>44417</v>
      </c>
      <c r="S5" s="5">
        <v>44480</v>
      </c>
      <c r="T5" s="4" t="s">
        <v>33</v>
      </c>
      <c r="U5" s="4">
        <v>336</v>
      </c>
      <c r="V5" s="4">
        <v>0</v>
      </c>
      <c r="W5" s="4">
        <v>0</v>
      </c>
      <c r="X5" s="4">
        <v>2219604</v>
      </c>
      <c r="Y5" s="4">
        <v>612773488</v>
      </c>
    </row>
    <row r="6" s="4" customFormat="1" spans="1:26">
      <c r="A6" s="4">
        <v>16111321578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44474</v>
      </c>
      <c r="G6" s="5">
        <v>44477</v>
      </c>
      <c r="H6" s="4">
        <v>2</v>
      </c>
      <c r="I6" s="4">
        <v>3</v>
      </c>
      <c r="J6" s="4">
        <v>6</v>
      </c>
      <c r="K6" s="4" t="s">
        <v>29</v>
      </c>
      <c r="L6" s="4">
        <v>804</v>
      </c>
      <c r="M6" s="4">
        <v>804</v>
      </c>
      <c r="N6" s="4" t="s">
        <v>46</v>
      </c>
      <c r="O6" s="4" t="s">
        <v>31</v>
      </c>
      <c r="P6" s="4" t="s">
        <v>32</v>
      </c>
      <c r="Q6" s="4">
        <v>0</v>
      </c>
      <c r="R6" s="6">
        <v>44429</v>
      </c>
      <c r="S6" s="5">
        <v>44480</v>
      </c>
      <c r="T6" s="4" t="s">
        <v>33</v>
      </c>
      <c r="U6" s="4">
        <v>804</v>
      </c>
      <c r="V6" s="4">
        <v>0</v>
      </c>
      <c r="W6" s="4">
        <v>0</v>
      </c>
      <c r="X6" s="4">
        <v>2229322</v>
      </c>
      <c r="Y6" s="4">
        <v>1819278047</v>
      </c>
      <c r="Z6" s="4" t="s">
        <v>47</v>
      </c>
    </row>
    <row r="7" s="4" customFormat="1" spans="1:25">
      <c r="A7" s="4">
        <v>16215290712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44473</v>
      </c>
      <c r="G7" s="5">
        <v>44475</v>
      </c>
      <c r="H7" s="4">
        <v>1</v>
      </c>
      <c r="I7" s="4">
        <v>2</v>
      </c>
      <c r="J7" s="4">
        <v>2</v>
      </c>
      <c r="K7" s="4" t="s">
        <v>29</v>
      </c>
      <c r="L7" s="4">
        <v>98</v>
      </c>
      <c r="M7" s="4">
        <v>98</v>
      </c>
      <c r="N7" s="4" t="s">
        <v>50</v>
      </c>
      <c r="O7" s="4" t="s">
        <v>31</v>
      </c>
      <c r="P7" s="4" t="s">
        <v>32</v>
      </c>
      <c r="Q7" s="4">
        <v>0</v>
      </c>
      <c r="R7" s="6">
        <v>44445</v>
      </c>
      <c r="S7" s="5">
        <v>44480</v>
      </c>
      <c r="T7" s="4" t="s">
        <v>33</v>
      </c>
      <c r="U7" s="4">
        <v>98</v>
      </c>
      <c r="V7" s="4">
        <v>0</v>
      </c>
      <c r="W7" s="4">
        <v>0</v>
      </c>
      <c r="X7" s="4">
        <v>2244712</v>
      </c>
      <c r="Y7" s="4" t="s">
        <v>51</v>
      </c>
    </row>
    <row r="8" s="4" customFormat="1" spans="1:25">
      <c r="A8" s="4">
        <v>16220817250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44477</v>
      </c>
      <c r="G8" s="5">
        <v>44479</v>
      </c>
      <c r="H8" s="4">
        <v>1</v>
      </c>
      <c r="I8" s="4">
        <v>2</v>
      </c>
      <c r="J8" s="4">
        <v>2</v>
      </c>
      <c r="K8" s="4" t="s">
        <v>29</v>
      </c>
      <c r="L8" s="4">
        <v>144</v>
      </c>
      <c r="M8" s="4">
        <v>144</v>
      </c>
      <c r="N8" s="4" t="s">
        <v>54</v>
      </c>
      <c r="O8" s="4" t="s">
        <v>31</v>
      </c>
      <c r="P8" s="4" t="s">
        <v>32</v>
      </c>
      <c r="Q8" s="4">
        <v>0</v>
      </c>
      <c r="R8" s="6">
        <v>44445</v>
      </c>
      <c r="S8" s="5">
        <v>44480</v>
      </c>
      <c r="T8" s="4" t="s">
        <v>33</v>
      </c>
      <c r="U8" s="4">
        <v>144</v>
      </c>
      <c r="V8" s="4">
        <v>0</v>
      </c>
      <c r="W8" s="4">
        <v>0</v>
      </c>
      <c r="X8" s="4">
        <v>2245118</v>
      </c>
      <c r="Y8" s="4">
        <v>3871310</v>
      </c>
    </row>
    <row r="9" s="4" customFormat="1" spans="1:25">
      <c r="A9" s="4">
        <v>16271368373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44477</v>
      </c>
      <c r="G9" s="5">
        <v>44479</v>
      </c>
      <c r="H9" s="4">
        <v>1</v>
      </c>
      <c r="I9" s="4">
        <v>2</v>
      </c>
      <c r="J9" s="4">
        <v>2</v>
      </c>
      <c r="K9" s="4" t="s">
        <v>29</v>
      </c>
      <c r="L9" s="4">
        <v>288</v>
      </c>
      <c r="M9" s="4">
        <v>288</v>
      </c>
      <c r="N9" s="4" t="s">
        <v>57</v>
      </c>
      <c r="O9" s="4" t="s">
        <v>31</v>
      </c>
      <c r="P9" s="4" t="s">
        <v>32</v>
      </c>
      <c r="Q9" s="4">
        <v>0</v>
      </c>
      <c r="R9" s="6">
        <v>44451</v>
      </c>
      <c r="S9" s="5">
        <v>44480</v>
      </c>
      <c r="T9" s="4" t="s">
        <v>33</v>
      </c>
      <c r="U9" s="4">
        <v>288</v>
      </c>
      <c r="V9" s="4">
        <v>0</v>
      </c>
      <c r="W9" s="4">
        <v>0</v>
      </c>
      <c r="X9" s="4">
        <v>2251797</v>
      </c>
      <c r="Y9" s="4">
        <v>20384426</v>
      </c>
    </row>
    <row r="10" s="4" customFormat="1" spans="1:25">
      <c r="A10" s="4">
        <v>16297905450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44475</v>
      </c>
      <c r="G10" s="5">
        <v>44478</v>
      </c>
      <c r="H10" s="4">
        <v>1</v>
      </c>
      <c r="I10" s="4">
        <v>3</v>
      </c>
      <c r="J10" s="4">
        <v>3</v>
      </c>
      <c r="K10" s="4" t="s">
        <v>29</v>
      </c>
      <c r="L10" s="4">
        <v>365</v>
      </c>
      <c r="M10" s="4">
        <v>365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44455</v>
      </c>
      <c r="S10" s="5">
        <v>44480</v>
      </c>
      <c r="T10" s="4" t="s">
        <v>33</v>
      </c>
      <c r="U10" s="4">
        <v>365</v>
      </c>
      <c r="V10" s="4">
        <v>0</v>
      </c>
      <c r="W10" s="4">
        <v>0</v>
      </c>
      <c r="X10" s="4">
        <v>2255638</v>
      </c>
      <c r="Y10" s="4" t="s">
        <v>61</v>
      </c>
    </row>
    <row r="11" s="4" customFormat="1" spans="1:24">
      <c r="A11" s="4">
        <v>16329393203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44474</v>
      </c>
      <c r="G11" s="5">
        <v>44477</v>
      </c>
      <c r="H11" s="4">
        <v>1</v>
      </c>
      <c r="I11" s="4">
        <v>3</v>
      </c>
      <c r="J11" s="4">
        <v>3</v>
      </c>
      <c r="K11" s="4" t="s">
        <v>29</v>
      </c>
      <c r="L11" s="4">
        <v>822</v>
      </c>
      <c r="M11" s="4">
        <v>822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44459</v>
      </c>
      <c r="S11" s="5">
        <v>44480</v>
      </c>
      <c r="T11" s="4" t="s">
        <v>33</v>
      </c>
      <c r="U11" s="4">
        <v>822</v>
      </c>
      <c r="V11" s="4">
        <v>0</v>
      </c>
      <c r="W11" s="4">
        <v>0</v>
      </c>
      <c r="X11" s="4">
        <v>2259926</v>
      </c>
    </row>
    <row r="12" s="4" customFormat="1" spans="1:25">
      <c r="A12" s="4">
        <v>16336499464</v>
      </c>
      <c r="B12" s="4" t="s">
        <v>25</v>
      </c>
      <c r="C12" s="4" t="s">
        <v>26</v>
      </c>
      <c r="D12" s="4" t="s">
        <v>65</v>
      </c>
      <c r="E12" s="4" t="s">
        <v>66</v>
      </c>
      <c r="F12" s="5">
        <v>44477</v>
      </c>
      <c r="G12" s="5">
        <v>44479</v>
      </c>
      <c r="H12" s="4">
        <v>1</v>
      </c>
      <c r="I12" s="4">
        <v>2</v>
      </c>
      <c r="J12" s="4">
        <v>2</v>
      </c>
      <c r="K12" s="4" t="s">
        <v>29</v>
      </c>
      <c r="L12" s="4">
        <v>340</v>
      </c>
      <c r="M12" s="4">
        <v>340</v>
      </c>
      <c r="N12" s="4" t="s">
        <v>67</v>
      </c>
      <c r="O12" s="4" t="s">
        <v>31</v>
      </c>
      <c r="P12" s="4" t="s">
        <v>32</v>
      </c>
      <c r="Q12" s="4">
        <v>0</v>
      </c>
      <c r="R12" s="6">
        <v>44461</v>
      </c>
      <c r="S12" s="5">
        <v>44480</v>
      </c>
      <c r="T12" s="4" t="s">
        <v>33</v>
      </c>
      <c r="U12" s="4">
        <v>340</v>
      </c>
      <c r="V12" s="4">
        <v>0</v>
      </c>
      <c r="W12" s="4">
        <v>0</v>
      </c>
      <c r="X12" s="4">
        <v>2260891</v>
      </c>
      <c r="Y12" s="4" t="s">
        <v>68</v>
      </c>
    </row>
    <row r="13" s="4" customFormat="1" spans="1:25">
      <c r="A13" s="4">
        <v>16346354421</v>
      </c>
      <c r="B13" s="4" t="s">
        <v>25</v>
      </c>
      <c r="C13" s="4" t="s">
        <v>26</v>
      </c>
      <c r="D13" s="4" t="s">
        <v>69</v>
      </c>
      <c r="E13" s="4" t="s">
        <v>70</v>
      </c>
      <c r="F13" s="5">
        <v>44474</v>
      </c>
      <c r="G13" s="5">
        <v>44476</v>
      </c>
      <c r="H13" s="4">
        <v>1</v>
      </c>
      <c r="I13" s="4">
        <v>2</v>
      </c>
      <c r="J13" s="4">
        <v>2</v>
      </c>
      <c r="K13" s="4" t="s">
        <v>29</v>
      </c>
      <c r="L13" s="4">
        <v>418</v>
      </c>
      <c r="M13" s="4">
        <v>418</v>
      </c>
      <c r="N13" s="4" t="s">
        <v>71</v>
      </c>
      <c r="O13" s="4" t="s">
        <v>31</v>
      </c>
      <c r="P13" s="4" t="s">
        <v>32</v>
      </c>
      <c r="Q13" s="4">
        <v>0</v>
      </c>
      <c r="R13" s="6">
        <v>44462</v>
      </c>
      <c r="S13" s="5">
        <v>44480</v>
      </c>
      <c r="T13" s="4" t="s">
        <v>33</v>
      </c>
      <c r="U13" s="4">
        <v>418</v>
      </c>
      <c r="V13" s="4">
        <v>0</v>
      </c>
      <c r="W13" s="4">
        <v>0</v>
      </c>
      <c r="X13" s="4">
        <v>2261915</v>
      </c>
      <c r="Y13" s="4">
        <v>5005078</v>
      </c>
    </row>
    <row r="14" s="4" customFormat="1" spans="1:24">
      <c r="A14" s="4">
        <v>16371769887</v>
      </c>
      <c r="B14" s="4" t="s">
        <v>25</v>
      </c>
      <c r="C14" s="4" t="s">
        <v>26</v>
      </c>
      <c r="D14" s="4" t="s">
        <v>72</v>
      </c>
      <c r="E14" s="4" t="s">
        <v>73</v>
      </c>
      <c r="F14" s="5">
        <v>44470</v>
      </c>
      <c r="G14" s="5">
        <v>44473</v>
      </c>
      <c r="H14" s="4">
        <v>1</v>
      </c>
      <c r="I14" s="4">
        <v>3</v>
      </c>
      <c r="J14" s="4">
        <v>3</v>
      </c>
      <c r="K14" s="4" t="s">
        <v>29</v>
      </c>
      <c r="L14" s="4">
        <v>324</v>
      </c>
      <c r="M14" s="4">
        <v>324</v>
      </c>
      <c r="N14" s="4" t="s">
        <v>74</v>
      </c>
      <c r="O14" s="4" t="s">
        <v>31</v>
      </c>
      <c r="P14" s="4" t="s">
        <v>32</v>
      </c>
      <c r="Q14" s="4">
        <v>0</v>
      </c>
      <c r="R14" s="6">
        <v>44465</v>
      </c>
      <c r="S14" s="5">
        <v>44480</v>
      </c>
      <c r="T14" s="4" t="s">
        <v>33</v>
      </c>
      <c r="U14" s="4">
        <v>324</v>
      </c>
      <c r="V14" s="4">
        <v>0</v>
      </c>
      <c r="W14" s="4">
        <v>0</v>
      </c>
      <c r="X14" s="4">
        <v>2264997</v>
      </c>
    </row>
    <row r="15" s="4" customFormat="1" spans="1:25">
      <c r="A15" s="4">
        <v>16371864422</v>
      </c>
      <c r="B15" s="4" t="s">
        <v>25</v>
      </c>
      <c r="C15" s="4" t="s">
        <v>26</v>
      </c>
      <c r="D15" s="4" t="s">
        <v>75</v>
      </c>
      <c r="E15" s="4" t="s">
        <v>76</v>
      </c>
      <c r="F15" s="5">
        <v>44474</v>
      </c>
      <c r="G15" s="5">
        <v>44476</v>
      </c>
      <c r="H15" s="4">
        <v>1</v>
      </c>
      <c r="I15" s="4">
        <v>2</v>
      </c>
      <c r="J15" s="4">
        <v>2</v>
      </c>
      <c r="K15" s="4" t="s">
        <v>29</v>
      </c>
      <c r="L15" s="4">
        <v>292</v>
      </c>
      <c r="M15" s="4">
        <v>292</v>
      </c>
      <c r="N15" s="4" t="s">
        <v>77</v>
      </c>
      <c r="O15" s="4" t="s">
        <v>31</v>
      </c>
      <c r="P15" s="4" t="s">
        <v>32</v>
      </c>
      <c r="Q15" s="4">
        <v>0</v>
      </c>
      <c r="R15" s="6">
        <v>44465</v>
      </c>
      <c r="S15" s="5">
        <v>44480</v>
      </c>
      <c r="T15" s="4" t="s">
        <v>33</v>
      </c>
      <c r="U15" s="4">
        <v>292</v>
      </c>
      <c r="V15" s="4">
        <v>0</v>
      </c>
      <c r="W15" s="4">
        <v>0</v>
      </c>
      <c r="X15" s="4">
        <v>2265030</v>
      </c>
      <c r="Y15" s="4">
        <v>1834937232</v>
      </c>
    </row>
    <row r="16" s="4" customFormat="1" spans="1:25">
      <c r="A16" s="4">
        <v>16401418864</v>
      </c>
      <c r="B16" s="4" t="s">
        <v>25</v>
      </c>
      <c r="C16" s="4" t="s">
        <v>26</v>
      </c>
      <c r="D16" s="4" t="s">
        <v>78</v>
      </c>
      <c r="E16" s="4" t="s">
        <v>79</v>
      </c>
      <c r="F16" s="5">
        <v>44472</v>
      </c>
      <c r="G16" s="5">
        <v>44474</v>
      </c>
      <c r="H16" s="4">
        <v>1</v>
      </c>
      <c r="I16" s="4">
        <v>2</v>
      </c>
      <c r="J16" s="4">
        <v>2</v>
      </c>
      <c r="K16" s="4" t="s">
        <v>29</v>
      </c>
      <c r="L16" s="4">
        <v>78</v>
      </c>
      <c r="M16" s="4">
        <v>78</v>
      </c>
      <c r="N16" s="4" t="s">
        <v>80</v>
      </c>
      <c r="O16" s="4" t="s">
        <v>31</v>
      </c>
      <c r="P16" s="4" t="s">
        <v>32</v>
      </c>
      <c r="Q16" s="4">
        <v>0</v>
      </c>
      <c r="R16" s="6">
        <v>44468</v>
      </c>
      <c r="S16" s="5">
        <v>44480</v>
      </c>
      <c r="T16" s="4" t="s">
        <v>33</v>
      </c>
      <c r="U16" s="4">
        <v>78</v>
      </c>
      <c r="V16" s="4">
        <v>0</v>
      </c>
      <c r="W16" s="4">
        <v>0</v>
      </c>
      <c r="X16" s="4">
        <v>2268510</v>
      </c>
      <c r="Y16" s="4">
        <v>50985</v>
      </c>
    </row>
    <row r="17" s="4" customFormat="1" spans="1:24">
      <c r="A17" s="4">
        <v>16413437029</v>
      </c>
      <c r="B17" s="4" t="s">
        <v>25</v>
      </c>
      <c r="C17" s="4" t="s">
        <v>26</v>
      </c>
      <c r="D17" s="4" t="s">
        <v>81</v>
      </c>
      <c r="E17" s="4" t="s">
        <v>82</v>
      </c>
      <c r="F17" s="5">
        <v>44474</v>
      </c>
      <c r="G17" s="5">
        <v>44476</v>
      </c>
      <c r="H17" s="4">
        <v>1</v>
      </c>
      <c r="I17" s="4">
        <v>2</v>
      </c>
      <c r="J17" s="4">
        <v>2</v>
      </c>
      <c r="K17" s="4" t="s">
        <v>29</v>
      </c>
      <c r="L17" s="4">
        <v>34</v>
      </c>
      <c r="M17" s="4">
        <v>34</v>
      </c>
      <c r="N17" s="4" t="s">
        <v>83</v>
      </c>
      <c r="O17" s="4" t="s">
        <v>31</v>
      </c>
      <c r="P17" s="4" t="s">
        <v>32</v>
      </c>
      <c r="Q17" s="4">
        <v>0</v>
      </c>
      <c r="R17" s="6">
        <v>44469</v>
      </c>
      <c r="S17" s="5">
        <v>44480</v>
      </c>
      <c r="T17" s="4" t="s">
        <v>33</v>
      </c>
      <c r="U17" s="4">
        <v>34</v>
      </c>
      <c r="V17" s="4">
        <v>0</v>
      </c>
      <c r="W17" s="4">
        <v>0</v>
      </c>
      <c r="X17" s="4">
        <v>2269594</v>
      </c>
    </row>
    <row r="18" s="4" customFormat="1" spans="1:25">
      <c r="A18" s="4">
        <v>16420666928</v>
      </c>
      <c r="B18" s="4" t="s">
        <v>25</v>
      </c>
      <c r="C18" s="4" t="s">
        <v>26</v>
      </c>
      <c r="D18" s="4" t="s">
        <v>84</v>
      </c>
      <c r="E18" s="4" t="s">
        <v>85</v>
      </c>
      <c r="F18" s="5">
        <v>44470</v>
      </c>
      <c r="G18" s="5">
        <v>44474</v>
      </c>
      <c r="H18" s="4">
        <v>1</v>
      </c>
      <c r="I18" s="4">
        <v>4</v>
      </c>
      <c r="J18" s="4">
        <v>4</v>
      </c>
      <c r="K18" s="4" t="s">
        <v>29</v>
      </c>
      <c r="L18" s="4">
        <v>334</v>
      </c>
      <c r="M18" s="4">
        <v>334</v>
      </c>
      <c r="N18" s="4" t="s">
        <v>86</v>
      </c>
      <c r="O18" s="4" t="s">
        <v>31</v>
      </c>
      <c r="P18" s="4" t="s">
        <v>32</v>
      </c>
      <c r="Q18" s="4">
        <v>0</v>
      </c>
      <c r="R18" s="6">
        <v>44470</v>
      </c>
      <c r="S18" s="5">
        <v>44480</v>
      </c>
      <c r="T18" s="4" t="s">
        <v>33</v>
      </c>
      <c r="U18" s="4">
        <v>334</v>
      </c>
      <c r="V18" s="4">
        <v>0</v>
      </c>
      <c r="W18" s="4">
        <v>0</v>
      </c>
      <c r="X18" s="4">
        <v>2270192</v>
      </c>
      <c r="Y18" s="4">
        <v>74525953</v>
      </c>
    </row>
    <row r="19" s="4" customFormat="1" spans="1:25">
      <c r="A19" s="4">
        <v>16423473708</v>
      </c>
      <c r="B19" s="4" t="s">
        <v>25</v>
      </c>
      <c r="C19" s="4" t="s">
        <v>26</v>
      </c>
      <c r="D19" s="4" t="s">
        <v>87</v>
      </c>
      <c r="E19" s="4" t="s">
        <v>88</v>
      </c>
      <c r="F19" s="5">
        <v>44470</v>
      </c>
      <c r="G19" s="5">
        <v>44473</v>
      </c>
      <c r="H19" s="4">
        <v>1</v>
      </c>
      <c r="I19" s="4">
        <v>3</v>
      </c>
      <c r="J19" s="4">
        <v>3</v>
      </c>
      <c r="K19" s="4" t="s">
        <v>29</v>
      </c>
      <c r="L19" s="4">
        <v>543</v>
      </c>
      <c r="M19" s="4">
        <v>543</v>
      </c>
      <c r="N19" s="4" t="s">
        <v>89</v>
      </c>
      <c r="O19" s="4" t="s">
        <v>31</v>
      </c>
      <c r="P19" s="4" t="s">
        <v>32</v>
      </c>
      <c r="Q19" s="4">
        <v>0</v>
      </c>
      <c r="R19" s="6">
        <v>44470</v>
      </c>
      <c r="S19" s="5">
        <v>44480</v>
      </c>
      <c r="T19" s="4" t="s">
        <v>33</v>
      </c>
      <c r="U19" s="4">
        <v>543</v>
      </c>
      <c r="V19" s="4">
        <v>0</v>
      </c>
      <c r="W19" s="4">
        <v>0</v>
      </c>
      <c r="X19" s="4">
        <v>2270248</v>
      </c>
      <c r="Y19" s="4">
        <v>10542792</v>
      </c>
    </row>
    <row r="20" s="4" customFormat="1" spans="1:24">
      <c r="A20" s="4">
        <v>16007936165</v>
      </c>
      <c r="B20" s="4" t="s">
        <v>25</v>
      </c>
      <c r="C20" s="4" t="s">
        <v>90</v>
      </c>
      <c r="D20" s="4" t="s">
        <v>34</v>
      </c>
      <c r="E20" s="4" t="s">
        <v>35</v>
      </c>
      <c r="F20" s="5">
        <v>44472</v>
      </c>
      <c r="G20" s="5">
        <v>44474</v>
      </c>
      <c r="H20" s="4">
        <v>1</v>
      </c>
      <c r="I20" s="4">
        <v>2</v>
      </c>
      <c r="J20" s="4">
        <v>2</v>
      </c>
      <c r="K20" s="4" t="s">
        <v>29</v>
      </c>
      <c r="L20" s="4">
        <v>-1016</v>
      </c>
      <c r="M20" s="4">
        <v>-1016</v>
      </c>
      <c r="N20" s="4" t="s">
        <v>36</v>
      </c>
      <c r="O20" s="4" t="s">
        <v>31</v>
      </c>
      <c r="P20" s="4" t="s">
        <v>32</v>
      </c>
      <c r="Q20" s="4">
        <v>0</v>
      </c>
      <c r="R20" s="6">
        <v>44412</v>
      </c>
      <c r="S20" s="5">
        <v>44480</v>
      </c>
      <c r="T20" s="4" t="s">
        <v>33</v>
      </c>
      <c r="U20" s="4">
        <v>-1016</v>
      </c>
      <c r="V20" s="4">
        <v>0</v>
      </c>
      <c r="W20" s="4">
        <v>0</v>
      </c>
      <c r="X20" s="4">
        <v>2216619</v>
      </c>
    </row>
    <row r="21" s="4" customFormat="1" spans="1:25">
      <c r="A21" s="4">
        <v>16426494421</v>
      </c>
      <c r="B21" s="4" t="s">
        <v>25</v>
      </c>
      <c r="C21" s="4" t="s">
        <v>26</v>
      </c>
      <c r="D21" s="4" t="s">
        <v>91</v>
      </c>
      <c r="E21" s="4" t="s">
        <v>42</v>
      </c>
      <c r="F21" s="5">
        <v>44472</v>
      </c>
      <c r="G21" s="5">
        <v>44474</v>
      </c>
      <c r="H21" s="4">
        <v>1</v>
      </c>
      <c r="I21" s="4">
        <v>2</v>
      </c>
      <c r="J21" s="4">
        <v>2</v>
      </c>
      <c r="K21" s="4" t="s">
        <v>29</v>
      </c>
      <c r="L21" s="4">
        <v>140</v>
      </c>
      <c r="M21" s="4">
        <v>140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44470</v>
      </c>
      <c r="S21" s="5">
        <v>44480</v>
      </c>
      <c r="T21" s="4" t="s">
        <v>33</v>
      </c>
      <c r="U21" s="4">
        <v>140</v>
      </c>
      <c r="V21" s="4">
        <v>0</v>
      </c>
      <c r="W21" s="4">
        <v>0</v>
      </c>
      <c r="X21" s="4">
        <v>2270522</v>
      </c>
      <c r="Y21" s="4">
        <v>1837389187</v>
      </c>
    </row>
    <row r="22" s="4" customFormat="1" spans="1:25">
      <c r="A22" s="4">
        <v>16427025279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44473</v>
      </c>
      <c r="G22" s="5">
        <v>44477</v>
      </c>
      <c r="H22" s="4">
        <v>1</v>
      </c>
      <c r="I22" s="4">
        <v>4</v>
      </c>
      <c r="J22" s="4">
        <v>4</v>
      </c>
      <c r="K22" s="4" t="s">
        <v>29</v>
      </c>
      <c r="L22" s="4">
        <v>164</v>
      </c>
      <c r="M22" s="4">
        <v>164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44470</v>
      </c>
      <c r="S22" s="5">
        <v>44480</v>
      </c>
      <c r="T22" s="4" t="s">
        <v>33</v>
      </c>
      <c r="U22" s="4">
        <v>164</v>
      </c>
      <c r="V22" s="4">
        <v>0</v>
      </c>
      <c r="W22" s="4">
        <v>0</v>
      </c>
      <c r="X22" s="4">
        <v>2270578</v>
      </c>
      <c r="Y22" s="4">
        <v>7889451</v>
      </c>
    </row>
    <row r="23" s="4" customFormat="1" spans="1:25">
      <c r="A23" s="4">
        <v>16427637211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44471</v>
      </c>
      <c r="G23" s="5">
        <v>44473</v>
      </c>
      <c r="H23" s="4">
        <v>1</v>
      </c>
      <c r="I23" s="4">
        <v>2</v>
      </c>
      <c r="J23" s="4">
        <v>2</v>
      </c>
      <c r="K23" s="4" t="s">
        <v>29</v>
      </c>
      <c r="L23" s="4">
        <v>80</v>
      </c>
      <c r="M23" s="4">
        <v>80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44470</v>
      </c>
      <c r="S23" s="5">
        <v>44480</v>
      </c>
      <c r="T23" s="4" t="s">
        <v>33</v>
      </c>
      <c r="U23" s="4">
        <v>80</v>
      </c>
      <c r="V23" s="4">
        <v>0</v>
      </c>
      <c r="W23" s="4">
        <v>0</v>
      </c>
      <c r="X23" s="4">
        <v>2270633</v>
      </c>
      <c r="Y23" s="4" t="s">
        <v>99</v>
      </c>
    </row>
    <row r="24" s="4" customFormat="1" spans="1:25">
      <c r="A24" s="4">
        <v>16431343811</v>
      </c>
      <c r="B24" s="4" t="s">
        <v>25</v>
      </c>
      <c r="C24" s="4" t="s">
        <v>26</v>
      </c>
      <c r="D24" s="4" t="s">
        <v>100</v>
      </c>
      <c r="E24" s="4" t="s">
        <v>101</v>
      </c>
      <c r="F24" s="5">
        <v>44470</v>
      </c>
      <c r="G24" s="5">
        <v>44473</v>
      </c>
      <c r="H24" s="4">
        <v>1</v>
      </c>
      <c r="I24" s="4">
        <v>3</v>
      </c>
      <c r="J24" s="4">
        <v>3</v>
      </c>
      <c r="K24" s="4" t="s">
        <v>29</v>
      </c>
      <c r="L24" s="4">
        <v>283</v>
      </c>
      <c r="M24" s="4">
        <v>283</v>
      </c>
      <c r="N24" s="4" t="s">
        <v>102</v>
      </c>
      <c r="O24" s="4" t="s">
        <v>31</v>
      </c>
      <c r="P24" s="4" t="s">
        <v>32</v>
      </c>
      <c r="Q24" s="4">
        <v>0</v>
      </c>
      <c r="R24" s="6">
        <v>44470</v>
      </c>
      <c r="S24" s="5">
        <v>44480</v>
      </c>
      <c r="T24" s="4" t="s">
        <v>33</v>
      </c>
      <c r="U24" s="4">
        <v>283</v>
      </c>
      <c r="V24" s="4">
        <v>0</v>
      </c>
      <c r="W24" s="4">
        <v>0</v>
      </c>
      <c r="X24" s="4">
        <v>2270723</v>
      </c>
      <c r="Y24" s="4">
        <v>58542917</v>
      </c>
    </row>
    <row r="25" s="4" customFormat="1" spans="1:24">
      <c r="A25" s="4">
        <v>16438716643</v>
      </c>
      <c r="B25" s="4" t="s">
        <v>25</v>
      </c>
      <c r="C25" s="4" t="s">
        <v>26</v>
      </c>
      <c r="D25" s="4" t="s">
        <v>103</v>
      </c>
      <c r="E25" s="4" t="s">
        <v>104</v>
      </c>
      <c r="F25" s="5">
        <v>44471</v>
      </c>
      <c r="G25" s="5">
        <v>44473</v>
      </c>
      <c r="H25" s="4">
        <v>1</v>
      </c>
      <c r="I25" s="4">
        <v>2</v>
      </c>
      <c r="J25" s="4">
        <v>2</v>
      </c>
      <c r="K25" s="4" t="s">
        <v>29</v>
      </c>
      <c r="L25" s="4">
        <v>127</v>
      </c>
      <c r="M25" s="4">
        <v>127</v>
      </c>
      <c r="N25" s="4" t="s">
        <v>105</v>
      </c>
      <c r="O25" s="4" t="s">
        <v>31</v>
      </c>
      <c r="P25" s="4" t="s">
        <v>32</v>
      </c>
      <c r="Q25" s="4">
        <v>0</v>
      </c>
      <c r="R25" s="6">
        <v>44471</v>
      </c>
      <c r="S25" s="5">
        <v>44480</v>
      </c>
      <c r="T25" s="4" t="s">
        <v>33</v>
      </c>
      <c r="U25" s="4">
        <v>127</v>
      </c>
      <c r="V25" s="4">
        <v>0</v>
      </c>
      <c r="W25" s="4">
        <v>0</v>
      </c>
      <c r="X25" s="4">
        <v>2271211</v>
      </c>
    </row>
    <row r="26" s="4" customFormat="1" spans="1:25">
      <c r="A26" s="4">
        <v>16457823528</v>
      </c>
      <c r="B26" s="4" t="s">
        <v>25</v>
      </c>
      <c r="C26" s="4" t="s">
        <v>26</v>
      </c>
      <c r="D26" s="4" t="s">
        <v>106</v>
      </c>
      <c r="E26" s="4" t="s">
        <v>107</v>
      </c>
      <c r="F26" s="5">
        <v>44473</v>
      </c>
      <c r="G26" s="5">
        <v>44475</v>
      </c>
      <c r="H26" s="4">
        <v>1</v>
      </c>
      <c r="I26" s="4">
        <v>2</v>
      </c>
      <c r="J26" s="4">
        <v>2</v>
      </c>
      <c r="K26" s="4" t="s">
        <v>29</v>
      </c>
      <c r="L26" s="4">
        <v>278</v>
      </c>
      <c r="M26" s="4">
        <v>278</v>
      </c>
      <c r="N26" s="4" t="s">
        <v>108</v>
      </c>
      <c r="O26" s="4" t="s">
        <v>31</v>
      </c>
      <c r="P26" s="4" t="s">
        <v>32</v>
      </c>
      <c r="Q26" s="4">
        <v>0</v>
      </c>
      <c r="R26" s="6">
        <v>44473</v>
      </c>
      <c r="S26" s="5">
        <v>44480</v>
      </c>
      <c r="T26" s="4" t="s">
        <v>33</v>
      </c>
      <c r="U26" s="4">
        <v>278</v>
      </c>
      <c r="V26" s="4">
        <v>0</v>
      </c>
      <c r="W26" s="4">
        <v>0</v>
      </c>
      <c r="X26" s="4">
        <v>2272400</v>
      </c>
      <c r="Y26" s="4" t="s">
        <v>109</v>
      </c>
    </row>
    <row r="27" s="4" customFormat="1" spans="1:24">
      <c r="A27" s="4">
        <v>16461186752</v>
      </c>
      <c r="B27" s="4" t="s">
        <v>25</v>
      </c>
      <c r="C27" s="4" t="s">
        <v>26</v>
      </c>
      <c r="D27" s="4" t="s">
        <v>110</v>
      </c>
      <c r="E27" s="4" t="s">
        <v>111</v>
      </c>
      <c r="F27" s="5">
        <v>44473</v>
      </c>
      <c r="G27" s="5">
        <v>44475</v>
      </c>
      <c r="H27" s="4">
        <v>1</v>
      </c>
      <c r="I27" s="4">
        <v>2</v>
      </c>
      <c r="J27" s="4">
        <v>2</v>
      </c>
      <c r="K27" s="4" t="s">
        <v>29</v>
      </c>
      <c r="L27" s="4">
        <v>50</v>
      </c>
      <c r="M27" s="4">
        <v>50</v>
      </c>
      <c r="N27" s="4" t="s">
        <v>112</v>
      </c>
      <c r="O27" s="4" t="s">
        <v>31</v>
      </c>
      <c r="P27" s="4" t="s">
        <v>32</v>
      </c>
      <c r="Q27" s="4">
        <v>0</v>
      </c>
      <c r="R27" s="6">
        <v>44473</v>
      </c>
      <c r="S27" s="5">
        <v>44480</v>
      </c>
      <c r="T27" s="4" t="s">
        <v>33</v>
      </c>
      <c r="U27" s="4">
        <v>50</v>
      </c>
      <c r="V27" s="4">
        <v>0</v>
      </c>
      <c r="W27" s="4">
        <v>0</v>
      </c>
      <c r="X27" s="4">
        <v>2272478</v>
      </c>
    </row>
    <row r="28" s="4" customFormat="1" spans="1:25">
      <c r="A28" s="4">
        <v>16471335671</v>
      </c>
      <c r="B28" s="4" t="s">
        <v>25</v>
      </c>
      <c r="C28" s="4" t="s">
        <v>26</v>
      </c>
      <c r="D28" s="4" t="s">
        <v>113</v>
      </c>
      <c r="E28" s="4" t="s">
        <v>114</v>
      </c>
      <c r="F28" s="5">
        <v>44475</v>
      </c>
      <c r="G28" s="5">
        <v>44477</v>
      </c>
      <c r="H28" s="4">
        <v>1</v>
      </c>
      <c r="I28" s="4">
        <v>2</v>
      </c>
      <c r="J28" s="4">
        <v>2</v>
      </c>
      <c r="K28" s="4" t="s">
        <v>29</v>
      </c>
      <c r="L28" s="4">
        <v>460</v>
      </c>
      <c r="M28" s="4">
        <v>460</v>
      </c>
      <c r="N28" s="4" t="s">
        <v>115</v>
      </c>
      <c r="O28" s="4" t="s">
        <v>31</v>
      </c>
      <c r="P28" s="4" t="s">
        <v>32</v>
      </c>
      <c r="Q28" s="4">
        <v>0</v>
      </c>
      <c r="R28" s="6">
        <v>44474</v>
      </c>
      <c r="S28" s="5">
        <v>44480</v>
      </c>
      <c r="T28" s="4" t="s">
        <v>33</v>
      </c>
      <c r="U28" s="4">
        <v>460</v>
      </c>
      <c r="V28" s="4">
        <v>0</v>
      </c>
      <c r="W28" s="4">
        <v>0</v>
      </c>
      <c r="X28" s="4"/>
      <c r="Y28" s="4">
        <v>12338460</v>
      </c>
    </row>
    <row r="29" s="4" customFormat="1" spans="1:25">
      <c r="A29" s="4">
        <v>16477617963</v>
      </c>
      <c r="B29" s="4" t="s">
        <v>25</v>
      </c>
      <c r="C29" s="4" t="s">
        <v>26</v>
      </c>
      <c r="D29" s="4" t="s">
        <v>116</v>
      </c>
      <c r="E29" s="4" t="s">
        <v>117</v>
      </c>
      <c r="F29" s="5">
        <v>44476</v>
      </c>
      <c r="G29" s="5">
        <v>44478</v>
      </c>
      <c r="H29" s="4">
        <v>1</v>
      </c>
      <c r="I29" s="4">
        <v>2</v>
      </c>
      <c r="J29" s="4">
        <v>2</v>
      </c>
      <c r="K29" s="4" t="s">
        <v>29</v>
      </c>
      <c r="L29" s="4">
        <v>257</v>
      </c>
      <c r="M29" s="4">
        <v>257</v>
      </c>
      <c r="N29" s="4" t="s">
        <v>118</v>
      </c>
      <c r="O29" s="4" t="s">
        <v>31</v>
      </c>
      <c r="P29" s="4" t="s">
        <v>32</v>
      </c>
      <c r="Q29" s="4">
        <v>0</v>
      </c>
      <c r="R29" s="6">
        <v>44474</v>
      </c>
      <c r="S29" s="5">
        <v>44480</v>
      </c>
      <c r="T29" s="4" t="s">
        <v>33</v>
      </c>
      <c r="U29" s="4">
        <v>257</v>
      </c>
      <c r="V29" s="4">
        <v>0</v>
      </c>
      <c r="W29" s="4">
        <v>0</v>
      </c>
      <c r="X29" s="4">
        <v>2273361</v>
      </c>
      <c r="Y29" s="4">
        <v>72663843</v>
      </c>
    </row>
    <row r="30" s="4" customFormat="1" spans="1:25">
      <c r="A30" s="4">
        <v>16478683622</v>
      </c>
      <c r="B30" s="4" t="s">
        <v>25</v>
      </c>
      <c r="C30" s="4" t="s">
        <v>26</v>
      </c>
      <c r="D30" s="4" t="s">
        <v>119</v>
      </c>
      <c r="E30" s="4" t="s">
        <v>120</v>
      </c>
      <c r="F30" s="5">
        <v>44475</v>
      </c>
      <c r="G30" s="5">
        <v>44478</v>
      </c>
      <c r="H30" s="4">
        <v>1</v>
      </c>
      <c r="I30" s="4">
        <v>3</v>
      </c>
      <c r="J30" s="4">
        <v>3</v>
      </c>
      <c r="K30" s="4" t="s">
        <v>29</v>
      </c>
      <c r="L30" s="4">
        <v>222</v>
      </c>
      <c r="M30" s="4">
        <v>222</v>
      </c>
      <c r="N30" s="4" t="s">
        <v>121</v>
      </c>
      <c r="O30" s="4" t="s">
        <v>31</v>
      </c>
      <c r="P30" s="4" t="s">
        <v>32</v>
      </c>
      <c r="Q30" s="4">
        <v>0</v>
      </c>
      <c r="R30" s="6">
        <v>44475</v>
      </c>
      <c r="S30" s="5">
        <v>44480</v>
      </c>
      <c r="T30" s="4" t="s">
        <v>33</v>
      </c>
      <c r="U30" s="4">
        <v>222</v>
      </c>
      <c r="V30" s="4">
        <v>0</v>
      </c>
      <c r="W30" s="4">
        <v>0</v>
      </c>
      <c r="X30" s="4">
        <v>2273489</v>
      </c>
      <c r="Y30" s="4">
        <v>2</v>
      </c>
    </row>
    <row r="31" s="4" customFormat="1" spans="1:25">
      <c r="A31" s="4">
        <v>16479119703</v>
      </c>
      <c r="B31" s="4" t="s">
        <v>25</v>
      </c>
      <c r="C31" s="4" t="s">
        <v>26</v>
      </c>
      <c r="D31" s="4" t="s">
        <v>122</v>
      </c>
      <c r="E31" s="4" t="s">
        <v>123</v>
      </c>
      <c r="F31" s="5">
        <v>44475</v>
      </c>
      <c r="G31" s="5">
        <v>44477</v>
      </c>
      <c r="H31" s="4">
        <v>1</v>
      </c>
      <c r="I31" s="4">
        <v>2</v>
      </c>
      <c r="J31" s="4">
        <v>2</v>
      </c>
      <c r="K31" s="4" t="s">
        <v>29</v>
      </c>
      <c r="L31" s="4">
        <v>97</v>
      </c>
      <c r="M31" s="4">
        <v>97</v>
      </c>
      <c r="N31" s="4" t="s">
        <v>124</v>
      </c>
      <c r="O31" s="4" t="s">
        <v>31</v>
      </c>
      <c r="P31" s="4" t="s">
        <v>32</v>
      </c>
      <c r="Q31" s="4">
        <v>0</v>
      </c>
      <c r="R31" s="6">
        <v>44475</v>
      </c>
      <c r="S31" s="5">
        <v>44480</v>
      </c>
      <c r="T31" s="4" t="s">
        <v>33</v>
      </c>
      <c r="U31" s="4">
        <v>97</v>
      </c>
      <c r="V31" s="4">
        <v>0</v>
      </c>
      <c r="W31" s="4">
        <v>0</v>
      </c>
      <c r="X31" s="4">
        <v>2273555</v>
      </c>
      <c r="Y31" s="4">
        <v>2021100621682</v>
      </c>
    </row>
    <row r="32" s="4" customFormat="1" spans="1:24">
      <c r="A32" s="4">
        <v>16486479462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44476</v>
      </c>
      <c r="G32" s="5">
        <v>44479</v>
      </c>
      <c r="H32" s="4">
        <v>1</v>
      </c>
      <c r="I32" s="4">
        <v>3</v>
      </c>
      <c r="J32" s="4">
        <v>3</v>
      </c>
      <c r="K32" s="4" t="s">
        <v>29</v>
      </c>
      <c r="L32" s="4">
        <v>75</v>
      </c>
      <c r="M32" s="4">
        <v>75</v>
      </c>
      <c r="N32" s="4" t="s">
        <v>125</v>
      </c>
      <c r="O32" s="4" t="s">
        <v>31</v>
      </c>
      <c r="P32" s="4" t="s">
        <v>32</v>
      </c>
      <c r="Q32" s="4">
        <v>0</v>
      </c>
      <c r="R32" s="6">
        <v>44476</v>
      </c>
      <c r="S32" s="5">
        <v>44480</v>
      </c>
      <c r="T32" s="4" t="s">
        <v>33</v>
      </c>
      <c r="U32" s="4">
        <v>75</v>
      </c>
      <c r="V32" s="4">
        <v>0</v>
      </c>
      <c r="W32" s="4">
        <v>0</v>
      </c>
      <c r="X32" s="4">
        <v>2273859</v>
      </c>
    </row>
    <row r="33" s="4" customFormat="1" spans="1:25">
      <c r="A33" s="4">
        <v>16494024223</v>
      </c>
      <c r="B33" s="4" t="s">
        <v>25</v>
      </c>
      <c r="C33" s="4" t="s">
        <v>26</v>
      </c>
      <c r="D33" s="4" t="s">
        <v>126</v>
      </c>
      <c r="E33" s="4" t="s">
        <v>127</v>
      </c>
      <c r="F33" s="5">
        <v>44477</v>
      </c>
      <c r="G33" s="5">
        <v>44479</v>
      </c>
      <c r="H33" s="4">
        <v>1</v>
      </c>
      <c r="I33" s="4">
        <v>2</v>
      </c>
      <c r="J33" s="4">
        <v>2</v>
      </c>
      <c r="K33" s="4" t="s">
        <v>29</v>
      </c>
      <c r="L33" s="4">
        <v>220</v>
      </c>
      <c r="M33" s="4">
        <v>220</v>
      </c>
      <c r="N33" s="4" t="s">
        <v>128</v>
      </c>
      <c r="O33" s="4" t="s">
        <v>31</v>
      </c>
      <c r="P33" s="4" t="s">
        <v>32</v>
      </c>
      <c r="Q33" s="4">
        <v>0</v>
      </c>
      <c r="R33" s="6">
        <v>44477</v>
      </c>
      <c r="S33" s="5">
        <v>44480</v>
      </c>
      <c r="T33" s="4" t="s">
        <v>33</v>
      </c>
      <c r="U33" s="4">
        <v>220</v>
      </c>
      <c r="V33" s="4">
        <v>0</v>
      </c>
      <c r="W33" s="4">
        <v>0</v>
      </c>
      <c r="X33" s="4">
        <v>2274260</v>
      </c>
      <c r="Y33" s="4">
        <v>5687413</v>
      </c>
    </row>
    <row r="34" s="4" customFormat="1" spans="1:24">
      <c r="A34" s="4">
        <v>16496094824</v>
      </c>
      <c r="B34" s="4" t="s">
        <v>25</v>
      </c>
      <c r="C34" s="4" t="s">
        <v>26</v>
      </c>
      <c r="D34" s="4" t="s">
        <v>129</v>
      </c>
      <c r="E34" s="4" t="s">
        <v>130</v>
      </c>
      <c r="F34" s="5">
        <v>44477</v>
      </c>
      <c r="G34" s="5">
        <v>44479</v>
      </c>
      <c r="H34" s="4">
        <v>1</v>
      </c>
      <c r="I34" s="4">
        <v>2</v>
      </c>
      <c r="J34" s="4">
        <v>2</v>
      </c>
      <c r="K34" s="4" t="s">
        <v>29</v>
      </c>
      <c r="L34" s="4">
        <v>170</v>
      </c>
      <c r="M34" s="4">
        <v>170</v>
      </c>
      <c r="N34" s="4" t="s">
        <v>131</v>
      </c>
      <c r="O34" s="4" t="s">
        <v>31</v>
      </c>
      <c r="P34" s="4" t="s">
        <v>32</v>
      </c>
      <c r="Q34" s="4">
        <v>0</v>
      </c>
      <c r="R34" s="6">
        <v>44477</v>
      </c>
      <c r="S34" s="5">
        <v>44480</v>
      </c>
      <c r="T34" s="4" t="s">
        <v>33</v>
      </c>
      <c r="U34" s="4">
        <v>170</v>
      </c>
      <c r="V34" s="4">
        <v>0</v>
      </c>
      <c r="W34" s="4">
        <v>0</v>
      </c>
      <c r="X34" s="4">
        <v>2274450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topLeftCell="A16" workbookViewId="0">
      <selection activeCell="I50" sqref="I50"/>
    </sheetView>
  </sheetViews>
  <sheetFormatPr defaultColWidth="9" defaultRowHeight="13.5"/>
  <cols>
    <col min="1" max="1" width="13.5" style="4" customWidth="1"/>
    <col min="2" max="2" width="10.375" style="4"/>
    <col min="3" max="3" width="11.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spans="1:9">
      <c r="A2" s="4">
        <v>15551563514</v>
      </c>
      <c r="B2" s="5">
        <v>44477</v>
      </c>
      <c r="C2" s="5">
        <v>44479</v>
      </c>
      <c r="D2" s="4">
        <v>478</v>
      </c>
      <c r="E2" s="4" t="str">
        <f>VLOOKUP(A2,HOP!A:L,12,0)</f>
        <v>478.00</v>
      </c>
      <c r="F2" s="4" t="str">
        <f>VLOOKUP(A2,HOP!A:C,3,0)</f>
        <v>2157502</v>
      </c>
      <c r="G2" s="4">
        <f>D2-E2</f>
        <v>0</v>
      </c>
      <c r="H2" s="4" t="str">
        <f>$H$1&amp;F2</f>
        <v>，2157502</v>
      </c>
      <c r="I2" s="4" t="str">
        <f>VLOOKUP(A2,HOP!A:T,20,0)</f>
        <v>直连</v>
      </c>
    </row>
    <row r="3" s="4" customFormat="1" hidden="1" spans="1:9">
      <c r="A3" s="4">
        <v>16007936165</v>
      </c>
      <c r="B3" s="5">
        <v>44472</v>
      </c>
      <c r="C3" s="5">
        <v>44474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3" si="0">D3-E3</f>
        <v>#N/A</v>
      </c>
      <c r="H3" s="4" t="e">
        <f t="shared" ref="H3:H33" si="1">$H$1&amp;F3</f>
        <v>#N/A</v>
      </c>
      <c r="I3" s="4" t="e">
        <f>VLOOKUP(A3,HOP!A:T,20,0)</f>
        <v>#N/A</v>
      </c>
    </row>
    <row r="4" s="4" customFormat="1" spans="1:9">
      <c r="A4" s="4">
        <v>16034761232</v>
      </c>
      <c r="B4" s="5">
        <v>44470</v>
      </c>
      <c r="C4" s="5">
        <v>44473</v>
      </c>
      <c r="D4" s="4">
        <v>822</v>
      </c>
      <c r="E4" s="4" t="str">
        <f>VLOOKUP(A4,HOP!A:L,12,0)</f>
        <v>822.00</v>
      </c>
      <c r="F4" s="4" t="str">
        <f>VLOOKUP(A4,HOP!A:C,3,0)</f>
        <v>2219092</v>
      </c>
      <c r="G4" s="4">
        <f t="shared" si="0"/>
        <v>0</v>
      </c>
      <c r="H4" s="4" t="str">
        <f t="shared" si="1"/>
        <v>，2219092</v>
      </c>
      <c r="I4" s="4" t="str">
        <f>VLOOKUP(A4,HOP!A:T,20,0)</f>
        <v>直连</v>
      </c>
    </row>
    <row r="5" s="4" customFormat="1" spans="1:9">
      <c r="A5" s="4">
        <v>16038463328</v>
      </c>
      <c r="B5" s="5">
        <v>44477</v>
      </c>
      <c r="C5" s="5">
        <v>44479</v>
      </c>
      <c r="D5" s="4">
        <v>336</v>
      </c>
      <c r="E5" s="4" t="str">
        <f>VLOOKUP(A5,HOP!A:L,12,0)</f>
        <v>336.00</v>
      </c>
      <c r="F5" s="4" t="str">
        <f>VLOOKUP(A5,HOP!A:C,3,0)</f>
        <v>2219604</v>
      </c>
      <c r="G5" s="4">
        <f t="shared" si="0"/>
        <v>0</v>
      </c>
      <c r="H5" s="4" t="str">
        <f t="shared" si="1"/>
        <v>，2219604</v>
      </c>
      <c r="I5" s="4" t="str">
        <f>VLOOKUP(A5,HOP!A:T,20,0)</f>
        <v>直连</v>
      </c>
    </row>
    <row r="6" s="4" customFormat="1" spans="1:9">
      <c r="A6" s="4">
        <v>16111321578</v>
      </c>
      <c r="B6" s="5">
        <v>44474</v>
      </c>
      <c r="C6" s="5">
        <v>44477</v>
      </c>
      <c r="D6" s="4">
        <v>804</v>
      </c>
      <c r="E6" s="4" t="str">
        <f>VLOOKUP(A6,HOP!A:L,12,0)</f>
        <v>804.00</v>
      </c>
      <c r="F6" s="4" t="str">
        <f>VLOOKUP(A6,HOP!A:C,3,0)</f>
        <v>2229322</v>
      </c>
      <c r="G6" s="4">
        <f t="shared" si="0"/>
        <v>0</v>
      </c>
      <c r="H6" s="4" t="str">
        <f t="shared" si="1"/>
        <v>，2229322</v>
      </c>
      <c r="I6" s="4" t="str">
        <f>VLOOKUP(A6,HOP!A:T,20,0)</f>
        <v>直连</v>
      </c>
    </row>
    <row r="7" s="4" customFormat="1" spans="1:9">
      <c r="A7" s="4">
        <v>16215290712</v>
      </c>
      <c r="B7" s="5">
        <v>44473</v>
      </c>
      <c r="C7" s="5">
        <v>44475</v>
      </c>
      <c r="D7" s="4">
        <v>98</v>
      </c>
      <c r="E7" s="4" t="str">
        <f>VLOOKUP(A7,HOP!A:L,12,0)</f>
        <v>98.00</v>
      </c>
      <c r="F7" s="4" t="str">
        <f>VLOOKUP(A7,HOP!A:C,3,0)</f>
        <v>2244712</v>
      </c>
      <c r="G7" s="4">
        <f t="shared" si="0"/>
        <v>0</v>
      </c>
      <c r="H7" s="4" t="str">
        <f t="shared" si="1"/>
        <v>，2244712</v>
      </c>
      <c r="I7" s="4" t="str">
        <f>VLOOKUP(A7,HOP!A:T,20,0)</f>
        <v>直连</v>
      </c>
    </row>
    <row r="8" s="4" customFormat="1" spans="1:9">
      <c r="A8" s="4">
        <v>16220817250</v>
      </c>
      <c r="B8" s="5">
        <v>44477</v>
      </c>
      <c r="C8" s="5">
        <v>44479</v>
      </c>
      <c r="D8" s="4">
        <v>144</v>
      </c>
      <c r="E8" s="4" t="str">
        <f>VLOOKUP(A8,HOP!A:L,12,0)</f>
        <v>144.00</v>
      </c>
      <c r="F8" s="4" t="str">
        <f>VLOOKUP(A8,HOP!A:C,3,0)</f>
        <v>2245118</v>
      </c>
      <c r="G8" s="4">
        <f t="shared" si="0"/>
        <v>0</v>
      </c>
      <c r="H8" s="4" t="str">
        <f t="shared" si="1"/>
        <v>，2245118</v>
      </c>
      <c r="I8" s="4" t="str">
        <f>VLOOKUP(A8,HOP!A:T,20,0)</f>
        <v>直连</v>
      </c>
    </row>
    <row r="9" s="4" customFormat="1" spans="1:9">
      <c r="A9" s="4">
        <v>16271368373</v>
      </c>
      <c r="B9" s="5">
        <v>44477</v>
      </c>
      <c r="C9" s="5">
        <v>44479</v>
      </c>
      <c r="D9" s="4">
        <v>288</v>
      </c>
      <c r="E9" s="4" t="str">
        <f>VLOOKUP(A9,HOP!A:L,12,0)</f>
        <v>288.00</v>
      </c>
      <c r="F9" s="4" t="str">
        <f>VLOOKUP(A9,HOP!A:C,3,0)</f>
        <v>2251797</v>
      </c>
      <c r="G9" s="4">
        <f t="shared" si="0"/>
        <v>0</v>
      </c>
      <c r="H9" s="4" t="str">
        <f t="shared" si="1"/>
        <v>，2251797</v>
      </c>
      <c r="I9" s="4" t="str">
        <f>VLOOKUP(A9,HOP!A:T,20,0)</f>
        <v>直连</v>
      </c>
    </row>
    <row r="10" s="4" customFormat="1" spans="1:9">
      <c r="A10" s="4">
        <v>16297905450</v>
      </c>
      <c r="B10" s="5">
        <v>44475</v>
      </c>
      <c r="C10" s="5">
        <v>44478</v>
      </c>
      <c r="D10" s="4">
        <v>365</v>
      </c>
      <c r="E10" s="4" t="str">
        <f>VLOOKUP(A10,HOP!A:L,12,0)</f>
        <v>365.00</v>
      </c>
      <c r="F10" s="4" t="str">
        <f>VLOOKUP(A10,HOP!A:C,3,0)</f>
        <v>2255638</v>
      </c>
      <c r="G10" s="4">
        <f t="shared" si="0"/>
        <v>0</v>
      </c>
      <c r="H10" s="4" t="str">
        <f t="shared" si="1"/>
        <v>，2255638</v>
      </c>
      <c r="I10" s="4" t="str">
        <f>VLOOKUP(A10,HOP!A:T,20,0)</f>
        <v>直连</v>
      </c>
    </row>
    <row r="11" s="4" customFormat="1" spans="1:9">
      <c r="A11" s="4">
        <v>16329393203</v>
      </c>
      <c r="B11" s="5">
        <v>44474</v>
      </c>
      <c r="C11" s="5">
        <v>44477</v>
      </c>
      <c r="D11" s="4">
        <v>822</v>
      </c>
      <c r="E11" s="4" t="str">
        <f>VLOOKUP(A11,HOP!A:L,12,0)</f>
        <v>822.00</v>
      </c>
      <c r="F11" s="4" t="str">
        <f>VLOOKUP(A11,HOP!A:C,3,0)</f>
        <v>2259926</v>
      </c>
      <c r="G11" s="4">
        <f t="shared" si="0"/>
        <v>0</v>
      </c>
      <c r="H11" s="4" t="str">
        <f t="shared" si="1"/>
        <v>，2259926</v>
      </c>
      <c r="I11" s="4" t="str">
        <f>VLOOKUP(A11,HOP!A:T,20,0)</f>
        <v>直连</v>
      </c>
    </row>
    <row r="12" s="4" customFormat="1" spans="1:9">
      <c r="A12" s="4">
        <v>16336499464</v>
      </c>
      <c r="B12" s="5">
        <v>44477</v>
      </c>
      <c r="C12" s="5">
        <v>44479</v>
      </c>
      <c r="D12" s="4">
        <v>340</v>
      </c>
      <c r="E12" s="4" t="str">
        <f>VLOOKUP(A12,HOP!A:L,12,0)</f>
        <v>340.00</v>
      </c>
      <c r="F12" s="4" t="str">
        <f>VLOOKUP(A12,HOP!A:C,3,0)</f>
        <v>2260891</v>
      </c>
      <c r="G12" s="4">
        <f t="shared" si="0"/>
        <v>0</v>
      </c>
      <c r="H12" s="4" t="str">
        <f t="shared" si="1"/>
        <v>，2260891</v>
      </c>
      <c r="I12" s="4" t="str">
        <f>VLOOKUP(A12,HOP!A:T,20,0)</f>
        <v>直连</v>
      </c>
    </row>
    <row r="13" s="4" customFormat="1" spans="1:9">
      <c r="A13" s="4">
        <v>16346354421</v>
      </c>
      <c r="B13" s="5">
        <v>44474</v>
      </c>
      <c r="C13" s="5">
        <v>44476</v>
      </c>
      <c r="D13" s="4">
        <v>418</v>
      </c>
      <c r="E13" s="4" t="str">
        <f>VLOOKUP(A13,HOP!A:L,12,0)</f>
        <v>418.00</v>
      </c>
      <c r="F13" s="4" t="str">
        <f>VLOOKUP(A13,HOP!A:C,3,0)</f>
        <v>2261915</v>
      </c>
      <c r="G13" s="4">
        <f t="shared" si="0"/>
        <v>0</v>
      </c>
      <c r="H13" s="4" t="str">
        <f t="shared" si="1"/>
        <v>，2261915</v>
      </c>
      <c r="I13" s="4" t="str">
        <f>VLOOKUP(A13,HOP!A:T,20,0)</f>
        <v>直连</v>
      </c>
    </row>
    <row r="14" s="4" customFormat="1" spans="1:9">
      <c r="A14" s="4">
        <v>16371769887</v>
      </c>
      <c r="B14" s="5">
        <v>44470</v>
      </c>
      <c r="C14" s="5">
        <v>44473</v>
      </c>
      <c r="D14" s="4">
        <v>324</v>
      </c>
      <c r="E14" s="4" t="str">
        <f>VLOOKUP(A14,HOP!A:L,12,0)</f>
        <v>324.00</v>
      </c>
      <c r="F14" s="4" t="str">
        <f>VLOOKUP(A14,HOP!A:C,3,0)</f>
        <v>2264997</v>
      </c>
      <c r="G14" s="4">
        <f t="shared" si="0"/>
        <v>0</v>
      </c>
      <c r="H14" s="4" t="str">
        <f t="shared" si="1"/>
        <v>，2264997</v>
      </c>
      <c r="I14" s="4" t="str">
        <f>VLOOKUP(A14,HOP!A:T,20,0)</f>
        <v>直连</v>
      </c>
    </row>
    <row r="15" s="4" customFormat="1" spans="1:9">
      <c r="A15" s="4">
        <v>16371864422</v>
      </c>
      <c r="B15" s="5">
        <v>44474</v>
      </c>
      <c r="C15" s="5">
        <v>44476</v>
      </c>
      <c r="D15" s="4">
        <v>292</v>
      </c>
      <c r="E15" s="4" t="str">
        <f>VLOOKUP(A15,HOP!A:L,12,0)</f>
        <v>292.00</v>
      </c>
      <c r="F15" s="4" t="str">
        <f>VLOOKUP(A15,HOP!A:C,3,0)</f>
        <v>2265030</v>
      </c>
      <c r="G15" s="4">
        <f t="shared" si="0"/>
        <v>0</v>
      </c>
      <c r="H15" s="4" t="str">
        <f t="shared" si="1"/>
        <v>，2265030</v>
      </c>
      <c r="I15" s="4" t="str">
        <f>VLOOKUP(A15,HOP!A:T,20,0)</f>
        <v>直连</v>
      </c>
    </row>
    <row r="16" s="4" customFormat="1" spans="1:9">
      <c r="A16" s="4">
        <v>16401418864</v>
      </c>
      <c r="B16" s="5">
        <v>44472</v>
      </c>
      <c r="C16" s="5">
        <v>44474</v>
      </c>
      <c r="D16" s="4">
        <v>78</v>
      </c>
      <c r="E16" s="4" t="str">
        <f>VLOOKUP(A16,HOP!A:L,12,0)</f>
        <v>78.00</v>
      </c>
      <c r="F16" s="4" t="str">
        <f>VLOOKUP(A16,HOP!A:C,3,0)</f>
        <v>2268510</v>
      </c>
      <c r="G16" s="4">
        <f t="shared" si="0"/>
        <v>0</v>
      </c>
      <c r="H16" s="4" t="str">
        <f t="shared" si="1"/>
        <v>，2268510</v>
      </c>
      <c r="I16" s="4" t="str">
        <f>VLOOKUP(A16,HOP!A:T,20,0)</f>
        <v>直连</v>
      </c>
    </row>
    <row r="17" s="4" customFormat="1" spans="1:9">
      <c r="A17" s="4">
        <v>16413437029</v>
      </c>
      <c r="B17" s="5">
        <v>44474</v>
      </c>
      <c r="C17" s="5">
        <v>44476</v>
      </c>
      <c r="D17" s="4">
        <v>34</v>
      </c>
      <c r="E17" s="4" t="str">
        <f>VLOOKUP(A17,HOP!A:L,12,0)</f>
        <v>34.00</v>
      </c>
      <c r="F17" s="4" t="str">
        <f>VLOOKUP(A17,HOP!A:C,3,0)</f>
        <v>2269594</v>
      </c>
      <c r="G17" s="4">
        <f t="shared" si="0"/>
        <v>0</v>
      </c>
      <c r="H17" s="4" t="str">
        <f t="shared" si="1"/>
        <v>，2269594</v>
      </c>
      <c r="I17" s="4" t="str">
        <f>VLOOKUP(A17,HOP!A:T,20,0)</f>
        <v>直连</v>
      </c>
    </row>
    <row r="18" s="4" customFormat="1" spans="1:9">
      <c r="A18" s="4">
        <v>16420666928</v>
      </c>
      <c r="B18" s="5">
        <v>44470</v>
      </c>
      <c r="C18" s="5">
        <v>44474</v>
      </c>
      <c r="D18" s="4">
        <v>334</v>
      </c>
      <c r="E18" s="4" t="str">
        <f>VLOOKUP(A18,HOP!A:L,12,0)</f>
        <v>334.00</v>
      </c>
      <c r="F18" s="4" t="str">
        <f>VLOOKUP(A18,HOP!A:C,3,0)</f>
        <v>2270192</v>
      </c>
      <c r="G18" s="4">
        <f t="shared" si="0"/>
        <v>0</v>
      </c>
      <c r="H18" s="4" t="str">
        <f t="shared" si="1"/>
        <v>，2270192</v>
      </c>
      <c r="I18" s="4" t="str">
        <f>VLOOKUP(A18,HOP!A:T,20,0)</f>
        <v>直连</v>
      </c>
    </row>
    <row r="19" s="4" customFormat="1" spans="1:9">
      <c r="A19" s="4">
        <v>16423473708</v>
      </c>
      <c r="B19" s="5">
        <v>44470</v>
      </c>
      <c r="C19" s="5">
        <v>44473</v>
      </c>
      <c r="D19" s="4">
        <v>543</v>
      </c>
      <c r="E19" s="4" t="str">
        <f>VLOOKUP(A19,HOP!A:L,12,0)</f>
        <v>543.00</v>
      </c>
      <c r="F19" s="4" t="str">
        <f>VLOOKUP(A19,HOP!A:C,3,0)</f>
        <v>2270248</v>
      </c>
      <c r="G19" s="4">
        <f t="shared" si="0"/>
        <v>0</v>
      </c>
      <c r="H19" s="4" t="str">
        <f t="shared" si="1"/>
        <v>，2270248</v>
      </c>
      <c r="I19" s="4" t="str">
        <f>VLOOKUP(A19,HOP!A:T,20,0)</f>
        <v>直连</v>
      </c>
    </row>
    <row r="20" s="4" customFormat="1" spans="1:9">
      <c r="A20" s="4">
        <v>16426494421</v>
      </c>
      <c r="B20" s="5">
        <v>44472</v>
      </c>
      <c r="C20" s="5">
        <v>44474</v>
      </c>
      <c r="D20" s="4">
        <v>140</v>
      </c>
      <c r="E20" s="4" t="str">
        <f>VLOOKUP(A20,HOP!A:L,12,0)</f>
        <v>140.00</v>
      </c>
      <c r="F20" s="4" t="str">
        <f>VLOOKUP(A20,HOP!A:C,3,0)</f>
        <v>2270522</v>
      </c>
      <c r="G20" s="4">
        <f t="shared" si="0"/>
        <v>0</v>
      </c>
      <c r="H20" s="4" t="str">
        <f t="shared" si="1"/>
        <v>，2270522</v>
      </c>
      <c r="I20" s="4" t="str">
        <f>VLOOKUP(A20,HOP!A:T,20,0)</f>
        <v>直连</v>
      </c>
    </row>
    <row r="21" s="4" customFormat="1" spans="1:9">
      <c r="A21" s="4">
        <v>16427025279</v>
      </c>
      <c r="B21" s="5">
        <v>44473</v>
      </c>
      <c r="C21" s="5">
        <v>44477</v>
      </c>
      <c r="D21" s="4">
        <v>164</v>
      </c>
      <c r="E21" s="4" t="str">
        <f>VLOOKUP(A21,HOP!A:L,12,0)</f>
        <v>164.00</v>
      </c>
      <c r="F21" s="4" t="str">
        <f>VLOOKUP(A21,HOP!A:C,3,0)</f>
        <v>2270578</v>
      </c>
      <c r="G21" s="4">
        <f t="shared" si="0"/>
        <v>0</v>
      </c>
      <c r="H21" s="4" t="str">
        <f t="shared" si="1"/>
        <v>，2270578</v>
      </c>
      <c r="I21" s="4" t="str">
        <f>VLOOKUP(A21,HOP!A:T,20,0)</f>
        <v>直采</v>
      </c>
    </row>
    <row r="22" s="4" customFormat="1" spans="1:10">
      <c r="A22" s="4">
        <v>16427637211</v>
      </c>
      <c r="B22" s="5">
        <v>44471</v>
      </c>
      <c r="C22" s="5">
        <v>44473</v>
      </c>
      <c r="D22" s="4">
        <v>80</v>
      </c>
      <c r="E22" s="4" t="str">
        <f>VLOOKUP(A22,HOP!A:L,12,0)</f>
        <v>70.90</v>
      </c>
      <c r="F22" s="4" t="str">
        <f>VLOOKUP(A22,HOP!A:C,3,0)</f>
        <v>2270633</v>
      </c>
      <c r="G22" s="4">
        <f t="shared" si="0"/>
        <v>9.09999999999999</v>
      </c>
      <c r="H22" s="4" t="str">
        <f t="shared" si="1"/>
        <v>，2270633</v>
      </c>
      <c r="I22" s="4" t="str">
        <f>VLOOKUP(A22,HOP!A:T,20,0)</f>
        <v>直连</v>
      </c>
      <c r="J22" s="4" t="s">
        <v>133</v>
      </c>
    </row>
    <row r="23" s="4" customFormat="1" spans="1:9">
      <c r="A23" s="4">
        <v>16431343811</v>
      </c>
      <c r="B23" s="5">
        <v>44470</v>
      </c>
      <c r="C23" s="5">
        <v>44473</v>
      </c>
      <c r="D23" s="4">
        <v>283</v>
      </c>
      <c r="E23" s="4" t="str">
        <f>VLOOKUP(A23,HOP!A:L,12,0)</f>
        <v>283.00</v>
      </c>
      <c r="F23" s="4" t="str">
        <f>VLOOKUP(A23,HOP!A:C,3,0)</f>
        <v>2270723</v>
      </c>
      <c r="G23" s="4">
        <f t="shared" si="0"/>
        <v>0</v>
      </c>
      <c r="H23" s="4" t="str">
        <f t="shared" si="1"/>
        <v>，2270723</v>
      </c>
      <c r="I23" s="4" t="str">
        <f>VLOOKUP(A23,HOP!A:T,20,0)</f>
        <v>直连</v>
      </c>
    </row>
    <row r="24" s="4" customFormat="1" spans="1:9">
      <c r="A24" s="4">
        <v>16438716643</v>
      </c>
      <c r="B24" s="5">
        <v>44471</v>
      </c>
      <c r="C24" s="5">
        <v>44473</v>
      </c>
      <c r="D24" s="4">
        <v>127</v>
      </c>
      <c r="E24" s="4" t="str">
        <f>VLOOKUP(A24,HOP!A:L,12,0)</f>
        <v>127.00</v>
      </c>
      <c r="F24" s="4" t="str">
        <f>VLOOKUP(A24,HOP!A:C,3,0)</f>
        <v>2271211</v>
      </c>
      <c r="G24" s="4">
        <f t="shared" si="0"/>
        <v>0</v>
      </c>
      <c r="H24" s="4" t="str">
        <f t="shared" si="1"/>
        <v>，2271211</v>
      </c>
      <c r="I24" s="4" t="str">
        <f>VLOOKUP(A24,HOP!A:T,20,0)</f>
        <v>直连</v>
      </c>
    </row>
    <row r="25" s="4" customFormat="1" spans="1:9">
      <c r="A25" s="4">
        <v>16457823528</v>
      </c>
      <c r="B25" s="5">
        <v>44473</v>
      </c>
      <c r="C25" s="5">
        <v>44475</v>
      </c>
      <c r="D25" s="4">
        <v>278</v>
      </c>
      <c r="E25" s="4" t="str">
        <f>VLOOKUP(A25,HOP!A:L,12,0)</f>
        <v>278.00</v>
      </c>
      <c r="F25" s="4" t="str">
        <f>VLOOKUP(A25,HOP!A:C,3,0)</f>
        <v>2272400</v>
      </c>
      <c r="G25" s="4">
        <f t="shared" si="0"/>
        <v>0</v>
      </c>
      <c r="H25" s="4" t="str">
        <f t="shared" si="1"/>
        <v>，2272400</v>
      </c>
      <c r="I25" s="4" t="str">
        <f>VLOOKUP(A25,HOP!A:T,20,0)</f>
        <v>直连</v>
      </c>
    </row>
    <row r="26" s="4" customFormat="1" spans="1:9">
      <c r="A26" s="4">
        <v>16461186752</v>
      </c>
      <c r="B26" s="5">
        <v>44473</v>
      </c>
      <c r="C26" s="5">
        <v>44475</v>
      </c>
      <c r="D26" s="4">
        <v>50</v>
      </c>
      <c r="E26" s="4" t="str">
        <f>VLOOKUP(A26,HOP!A:L,12,0)</f>
        <v>50.00</v>
      </c>
      <c r="F26" s="4" t="str">
        <f>VLOOKUP(A26,HOP!A:C,3,0)</f>
        <v>2272478</v>
      </c>
      <c r="G26" s="4">
        <f t="shared" si="0"/>
        <v>0</v>
      </c>
      <c r="H26" s="4" t="str">
        <f t="shared" si="1"/>
        <v>，2272478</v>
      </c>
      <c r="I26" s="4" t="str">
        <f>VLOOKUP(A26,HOP!A:T,20,0)</f>
        <v>直连</v>
      </c>
    </row>
    <row r="27" s="4" customFormat="1" spans="1:9">
      <c r="A27" s="4">
        <v>16471335671</v>
      </c>
      <c r="B27" s="5">
        <v>44475</v>
      </c>
      <c r="C27" s="5">
        <v>44477</v>
      </c>
      <c r="D27" s="4">
        <v>460</v>
      </c>
      <c r="E27" s="4" t="str">
        <f>VLOOKUP(A27,HOP!A:L,12,0)</f>
        <v>460.00</v>
      </c>
      <c r="F27" s="4" t="str">
        <f>VLOOKUP(A27,HOP!A:C,3,0)</f>
        <v>2273131</v>
      </c>
      <c r="G27" s="4">
        <f t="shared" si="0"/>
        <v>0</v>
      </c>
      <c r="H27" s="4" t="str">
        <f t="shared" si="1"/>
        <v>，2273131</v>
      </c>
      <c r="I27" s="4" t="str">
        <f>VLOOKUP(A27,HOP!A:T,20,0)</f>
        <v>直连</v>
      </c>
    </row>
    <row r="28" s="4" customFormat="1" spans="1:9">
      <c r="A28" s="4">
        <v>16477617963</v>
      </c>
      <c r="B28" s="5">
        <v>44476</v>
      </c>
      <c r="C28" s="5">
        <v>44478</v>
      </c>
      <c r="D28" s="4">
        <v>257</v>
      </c>
      <c r="E28" s="4" t="str">
        <f>VLOOKUP(A28,HOP!A:L,12,0)</f>
        <v>257.00</v>
      </c>
      <c r="F28" s="4" t="str">
        <f>VLOOKUP(A28,HOP!A:C,3,0)</f>
        <v>2273361</v>
      </c>
      <c r="G28" s="4">
        <f t="shared" si="0"/>
        <v>0</v>
      </c>
      <c r="H28" s="4" t="str">
        <f t="shared" si="1"/>
        <v>，2273361</v>
      </c>
      <c r="I28" s="4" t="str">
        <f>VLOOKUP(A28,HOP!A:T,20,0)</f>
        <v>直连</v>
      </c>
    </row>
    <row r="29" s="4" customFormat="1" spans="1:9">
      <c r="A29" s="4">
        <v>16478683622</v>
      </c>
      <c r="B29" s="5">
        <v>44475</v>
      </c>
      <c r="C29" s="5">
        <v>44478</v>
      </c>
      <c r="D29" s="4">
        <v>222</v>
      </c>
      <c r="E29" s="4" t="str">
        <f>VLOOKUP(A29,HOP!A:L,12,0)</f>
        <v>222.00</v>
      </c>
      <c r="F29" s="4" t="str">
        <f>VLOOKUP(A29,HOP!A:C,3,0)</f>
        <v>2273489</v>
      </c>
      <c r="G29" s="4">
        <f t="shared" si="0"/>
        <v>0</v>
      </c>
      <c r="H29" s="4" t="str">
        <f t="shared" si="1"/>
        <v>，2273489</v>
      </c>
      <c r="I29" s="4" t="str">
        <f>VLOOKUP(A29,HOP!A:T,20,0)</f>
        <v>直连</v>
      </c>
    </row>
    <row r="30" s="4" customFormat="1" spans="1:9">
      <c r="A30" s="4">
        <v>16479119703</v>
      </c>
      <c r="B30" s="5">
        <v>44475</v>
      </c>
      <c r="C30" s="5">
        <v>44477</v>
      </c>
      <c r="D30" s="4">
        <v>97</v>
      </c>
      <c r="E30" s="4" t="str">
        <f>VLOOKUP(A30,HOP!A:L,12,0)</f>
        <v>97.00</v>
      </c>
      <c r="F30" s="4" t="str">
        <f>VLOOKUP(A30,HOP!A:C,3,0)</f>
        <v>2273555</v>
      </c>
      <c r="G30" s="4">
        <f t="shared" si="0"/>
        <v>0</v>
      </c>
      <c r="H30" s="4" t="str">
        <f t="shared" si="1"/>
        <v>，2273555</v>
      </c>
      <c r="I30" s="4" t="str">
        <f>VLOOKUP(A30,HOP!A:T,20,0)</f>
        <v>直连</v>
      </c>
    </row>
    <row r="31" s="4" customFormat="1" spans="1:9">
      <c r="A31" s="4">
        <v>16486479462</v>
      </c>
      <c r="B31" s="5">
        <v>44476</v>
      </c>
      <c r="C31" s="5">
        <v>44479</v>
      </c>
      <c r="D31" s="4">
        <v>75</v>
      </c>
      <c r="E31" s="4" t="str">
        <f>VLOOKUP(A31,HOP!A:L,12,0)</f>
        <v>75.00</v>
      </c>
      <c r="F31" s="4" t="str">
        <f>VLOOKUP(A31,HOP!A:C,3,0)</f>
        <v>2273859</v>
      </c>
      <c r="G31" s="4">
        <f t="shared" si="0"/>
        <v>0</v>
      </c>
      <c r="H31" s="4" t="str">
        <f t="shared" si="1"/>
        <v>，2273859</v>
      </c>
      <c r="I31" s="4" t="str">
        <f>VLOOKUP(A31,HOP!A:T,20,0)</f>
        <v>直连</v>
      </c>
    </row>
    <row r="32" s="4" customFormat="1" spans="1:9">
      <c r="A32" s="4">
        <v>16494024223</v>
      </c>
      <c r="B32" s="5">
        <v>44477</v>
      </c>
      <c r="C32" s="5">
        <v>44479</v>
      </c>
      <c r="D32" s="4">
        <v>220</v>
      </c>
      <c r="E32" s="4" t="str">
        <f>VLOOKUP(A32,HOP!A:L,12,0)</f>
        <v>220.00</v>
      </c>
      <c r="F32" s="4" t="str">
        <f>VLOOKUP(A32,HOP!A:C,3,0)</f>
        <v>2274260</v>
      </c>
      <c r="G32" s="4">
        <f t="shared" si="0"/>
        <v>0</v>
      </c>
      <c r="H32" s="4" t="str">
        <f t="shared" si="1"/>
        <v>，2274260</v>
      </c>
      <c r="I32" s="4" t="str">
        <f>VLOOKUP(A32,HOP!A:T,20,0)</f>
        <v>直连</v>
      </c>
    </row>
    <row r="33" s="4" customFormat="1" spans="1:9">
      <c r="A33" s="4">
        <v>16496094824</v>
      </c>
      <c r="B33" s="5">
        <v>44477</v>
      </c>
      <c r="C33" s="5">
        <v>44479</v>
      </c>
      <c r="D33" s="4">
        <v>170</v>
      </c>
      <c r="E33" s="4" t="str">
        <f>VLOOKUP(A33,HOP!A:L,12,0)</f>
        <v>170.00</v>
      </c>
      <c r="F33" s="4" t="str">
        <f>VLOOKUP(A33,HOP!A:C,3,0)</f>
        <v>2274450</v>
      </c>
      <c r="G33" s="4">
        <f t="shared" si="0"/>
        <v>0</v>
      </c>
      <c r="H33" s="4" t="str">
        <f t="shared" si="1"/>
        <v>，2274450</v>
      </c>
      <c r="I33" s="4" t="str">
        <f>VLOOKUP(A33,HOP!A:T,20,0)</f>
        <v>直连</v>
      </c>
    </row>
    <row r="35" spans="4:4">
      <c r="D35" s="4">
        <f>SUM(D2:D34)</f>
        <v>9143</v>
      </c>
    </row>
    <row r="38" spans="1:5">
      <c r="A38" s="4" t="s">
        <v>134</v>
      </c>
      <c r="D38" s="4">
        <v>164</v>
      </c>
      <c r="E38" s="4">
        <v>5539.1</v>
      </c>
    </row>
    <row r="39" spans="1:5">
      <c r="A39" s="4" t="s">
        <v>135</v>
      </c>
      <c r="D39" s="4">
        <v>8969.9</v>
      </c>
      <c r="E39" s="4">
        <v>302958.37</v>
      </c>
    </row>
    <row r="40" spans="1:5">
      <c r="A40" s="4" t="s">
        <v>136</v>
      </c>
      <c r="D40" s="4">
        <v>9.1</v>
      </c>
      <c r="E40" s="4">
        <v>307.36</v>
      </c>
    </row>
    <row r="41" spans="1:5">
      <c r="A41" s="4" t="s">
        <v>137</v>
      </c>
      <c r="D41" s="4">
        <f>SUBTOTAL(9,D38:D40)</f>
        <v>9143</v>
      </c>
      <c r="E41" s="4">
        <f>SUBTOTAL(9,E38:E40)</f>
        <v>308804.83</v>
      </c>
    </row>
    <row r="42" spans="1:1">
      <c r="A42" s="4" t="s">
        <v>138</v>
      </c>
    </row>
  </sheetData>
  <autoFilter ref="A1:XFD35">
    <filterColumn colId="3">
      <filters blank="1">
        <filter val="50"/>
        <filter val="292"/>
        <filter val="97"/>
        <filter val="257"/>
        <filter val="98"/>
        <filter val="418"/>
        <filter val="220"/>
        <filter val="460"/>
        <filter val="222"/>
        <filter val="822"/>
        <filter val="164"/>
        <filter val="324"/>
        <filter val="365"/>
        <filter val="127"/>
        <filter val="170"/>
        <filter val="34"/>
        <filter val="334"/>
        <filter val="75"/>
        <filter val="336"/>
        <filter val="78"/>
        <filter val="278"/>
        <filter val="478"/>
        <filter val="80"/>
        <filter val="140"/>
        <filter val="340"/>
        <filter val="283"/>
        <filter val="543"/>
        <filter val="9143"/>
        <filter val="144"/>
        <filter val="804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3">
        <v>15551563514</v>
      </c>
      <c r="B2" s="1" t="s">
        <v>156</v>
      </c>
      <c r="C2" s="1" t="s">
        <v>157</v>
      </c>
      <c r="D2" s="1" t="s">
        <v>158</v>
      </c>
      <c r="E2" s="1" t="s">
        <v>159</v>
      </c>
      <c r="F2" s="1" t="s">
        <v>160</v>
      </c>
      <c r="G2" s="1" t="s">
        <v>161</v>
      </c>
      <c r="H2" s="1" t="s">
        <v>162</v>
      </c>
      <c r="I2" s="1" t="s">
        <v>163</v>
      </c>
      <c r="J2" s="1" t="s">
        <v>29</v>
      </c>
      <c r="K2" s="1" t="s">
        <v>164</v>
      </c>
      <c r="L2" s="1" t="s">
        <v>164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</row>
    <row r="3" s="1" customFormat="1" spans="1:20">
      <c r="A3" s="3">
        <v>16034761232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162</v>
      </c>
      <c r="I3" s="1" t="s">
        <v>178</v>
      </c>
      <c r="J3" s="1" t="s">
        <v>29</v>
      </c>
      <c r="K3" s="1" t="s">
        <v>179</v>
      </c>
      <c r="L3" s="1" t="s">
        <v>179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180</v>
      </c>
      <c r="R3" s="1" t="s">
        <v>169</v>
      </c>
      <c r="S3" s="1" t="s">
        <v>170</v>
      </c>
      <c r="T3" s="1" t="s">
        <v>171</v>
      </c>
    </row>
    <row r="4" s="1" customFormat="1" spans="1:20">
      <c r="A4" s="3">
        <v>16038463328</v>
      </c>
      <c r="B4" s="1" t="s">
        <v>181</v>
      </c>
      <c r="C4" s="1" t="s">
        <v>182</v>
      </c>
      <c r="D4" s="1" t="s">
        <v>183</v>
      </c>
      <c r="E4" s="1" t="s">
        <v>184</v>
      </c>
      <c r="F4" s="1" t="s">
        <v>160</v>
      </c>
      <c r="G4" s="1" t="s">
        <v>161</v>
      </c>
      <c r="H4" s="1" t="s">
        <v>162</v>
      </c>
      <c r="I4" s="1" t="s">
        <v>185</v>
      </c>
      <c r="J4" s="1" t="s">
        <v>29</v>
      </c>
      <c r="K4" s="1" t="s">
        <v>186</v>
      </c>
      <c r="L4" s="1" t="s">
        <v>186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187</v>
      </c>
      <c r="R4" s="1" t="s">
        <v>169</v>
      </c>
      <c r="S4" s="1" t="s">
        <v>170</v>
      </c>
      <c r="T4" s="1" t="s">
        <v>171</v>
      </c>
    </row>
    <row r="5" s="1" customFormat="1" spans="1:20">
      <c r="A5" s="3">
        <v>16111321578</v>
      </c>
      <c r="B5" s="1" t="s">
        <v>188</v>
      </c>
      <c r="C5" s="1" t="s">
        <v>189</v>
      </c>
      <c r="D5" s="1" t="s">
        <v>190</v>
      </c>
      <c r="E5" s="1" t="s">
        <v>191</v>
      </c>
      <c r="F5" s="1" t="s">
        <v>192</v>
      </c>
      <c r="G5" s="1" t="s">
        <v>160</v>
      </c>
      <c r="H5" s="1" t="s">
        <v>162</v>
      </c>
      <c r="I5" s="1" t="s">
        <v>193</v>
      </c>
      <c r="J5" s="1" t="s">
        <v>29</v>
      </c>
      <c r="K5" s="1" t="s">
        <v>194</v>
      </c>
      <c r="L5" s="1" t="s">
        <v>194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195</v>
      </c>
      <c r="R5" s="1" t="s">
        <v>169</v>
      </c>
      <c r="S5" s="1" t="s">
        <v>170</v>
      </c>
      <c r="T5" s="1" t="s">
        <v>171</v>
      </c>
    </row>
    <row r="6" s="1" customFormat="1" spans="1:20">
      <c r="A6" s="3">
        <v>16215290712</v>
      </c>
      <c r="B6" s="1" t="s">
        <v>196</v>
      </c>
      <c r="C6" s="1" t="s">
        <v>197</v>
      </c>
      <c r="D6" s="1" t="s">
        <v>198</v>
      </c>
      <c r="E6" s="1" t="s">
        <v>199</v>
      </c>
      <c r="F6" s="1" t="s">
        <v>177</v>
      </c>
      <c r="G6" s="1" t="s">
        <v>200</v>
      </c>
      <c r="H6" s="1" t="s">
        <v>162</v>
      </c>
      <c r="I6" s="1" t="s">
        <v>201</v>
      </c>
      <c r="J6" s="1" t="s">
        <v>29</v>
      </c>
      <c r="K6" s="1" t="s">
        <v>202</v>
      </c>
      <c r="L6" s="1" t="s">
        <v>202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203</v>
      </c>
      <c r="R6" s="1" t="s">
        <v>169</v>
      </c>
      <c r="S6" s="1" t="s">
        <v>170</v>
      </c>
      <c r="T6" s="1" t="s">
        <v>171</v>
      </c>
    </row>
    <row r="7" s="1" customFormat="1" spans="1:20">
      <c r="A7" s="3">
        <v>16220817250</v>
      </c>
      <c r="B7" s="1" t="s">
        <v>196</v>
      </c>
      <c r="C7" s="1" t="s">
        <v>204</v>
      </c>
      <c r="D7" s="1" t="s">
        <v>205</v>
      </c>
      <c r="E7" s="1" t="s">
        <v>206</v>
      </c>
      <c r="F7" s="1" t="s">
        <v>160</v>
      </c>
      <c r="G7" s="1" t="s">
        <v>161</v>
      </c>
      <c r="H7" s="1" t="s">
        <v>162</v>
      </c>
      <c r="I7" s="1" t="s">
        <v>207</v>
      </c>
      <c r="J7" s="1" t="s">
        <v>29</v>
      </c>
      <c r="K7" s="1" t="s">
        <v>208</v>
      </c>
      <c r="L7" s="1" t="s">
        <v>208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209</v>
      </c>
      <c r="R7" s="1" t="s">
        <v>169</v>
      </c>
      <c r="S7" s="1" t="s">
        <v>170</v>
      </c>
      <c r="T7" s="1" t="s">
        <v>171</v>
      </c>
    </row>
    <row r="8" s="1" customFormat="1" spans="1:20">
      <c r="A8" s="3">
        <v>16271368373</v>
      </c>
      <c r="B8" s="1" t="s">
        <v>210</v>
      </c>
      <c r="C8" s="1" t="s">
        <v>211</v>
      </c>
      <c r="D8" s="1" t="s">
        <v>212</v>
      </c>
      <c r="E8" s="1" t="s">
        <v>213</v>
      </c>
      <c r="F8" s="1" t="s">
        <v>160</v>
      </c>
      <c r="G8" s="1" t="s">
        <v>161</v>
      </c>
      <c r="H8" s="1" t="s">
        <v>162</v>
      </c>
      <c r="I8" s="1" t="s">
        <v>214</v>
      </c>
      <c r="J8" s="1" t="s">
        <v>29</v>
      </c>
      <c r="K8" s="1" t="s">
        <v>215</v>
      </c>
      <c r="L8" s="1" t="s">
        <v>215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216</v>
      </c>
      <c r="R8" s="1" t="s">
        <v>169</v>
      </c>
      <c r="S8" s="1" t="s">
        <v>170</v>
      </c>
      <c r="T8" s="1" t="s">
        <v>171</v>
      </c>
    </row>
    <row r="9" s="1" customFormat="1" spans="1:20">
      <c r="A9" s="3">
        <v>16297905450</v>
      </c>
      <c r="B9" s="1" t="s">
        <v>217</v>
      </c>
      <c r="C9" s="1" t="s">
        <v>218</v>
      </c>
      <c r="D9" s="1" t="s">
        <v>219</v>
      </c>
      <c r="E9" s="1" t="s">
        <v>220</v>
      </c>
      <c r="F9" s="1" t="s">
        <v>200</v>
      </c>
      <c r="G9" s="1" t="s">
        <v>221</v>
      </c>
      <c r="H9" s="1" t="s">
        <v>162</v>
      </c>
      <c r="I9" s="1" t="s">
        <v>222</v>
      </c>
      <c r="J9" s="1" t="s">
        <v>29</v>
      </c>
      <c r="K9" s="1" t="s">
        <v>223</v>
      </c>
      <c r="L9" s="1" t="s">
        <v>223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224</v>
      </c>
      <c r="R9" s="1" t="s">
        <v>169</v>
      </c>
      <c r="S9" s="1" t="s">
        <v>170</v>
      </c>
      <c r="T9" s="1" t="s">
        <v>171</v>
      </c>
    </row>
    <row r="10" s="1" customFormat="1" spans="1:20">
      <c r="A10" s="3">
        <v>16329393203</v>
      </c>
      <c r="B10" s="1" t="s">
        <v>225</v>
      </c>
      <c r="C10" s="1" t="s">
        <v>226</v>
      </c>
      <c r="D10" s="1" t="s">
        <v>227</v>
      </c>
      <c r="E10" s="1" t="s">
        <v>228</v>
      </c>
      <c r="F10" s="1" t="s">
        <v>192</v>
      </c>
      <c r="G10" s="1" t="s">
        <v>160</v>
      </c>
      <c r="H10" s="1" t="s">
        <v>162</v>
      </c>
      <c r="I10" s="1" t="s">
        <v>229</v>
      </c>
      <c r="J10" s="1" t="s">
        <v>29</v>
      </c>
      <c r="K10" s="1" t="s">
        <v>179</v>
      </c>
      <c r="L10" s="1" t="s">
        <v>179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230</v>
      </c>
      <c r="R10" s="1" t="s">
        <v>169</v>
      </c>
      <c r="S10" s="1" t="s">
        <v>170</v>
      </c>
      <c r="T10" s="1" t="s">
        <v>171</v>
      </c>
    </row>
    <row r="11" s="1" customFormat="1" spans="1:20">
      <c r="A11" s="3">
        <v>16336499464</v>
      </c>
      <c r="B11" s="1" t="s">
        <v>231</v>
      </c>
      <c r="C11" s="1" t="s">
        <v>232</v>
      </c>
      <c r="D11" s="1" t="s">
        <v>233</v>
      </c>
      <c r="E11" s="1" t="s">
        <v>234</v>
      </c>
      <c r="F11" s="1" t="s">
        <v>160</v>
      </c>
      <c r="G11" s="1" t="s">
        <v>161</v>
      </c>
      <c r="H11" s="1" t="s">
        <v>162</v>
      </c>
      <c r="I11" s="1" t="s">
        <v>235</v>
      </c>
      <c r="J11" s="1" t="s">
        <v>29</v>
      </c>
      <c r="K11" s="1" t="s">
        <v>236</v>
      </c>
      <c r="L11" s="1" t="s">
        <v>236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237</v>
      </c>
      <c r="R11" s="1" t="s">
        <v>169</v>
      </c>
      <c r="S11" s="1" t="s">
        <v>170</v>
      </c>
      <c r="T11" s="1" t="s">
        <v>171</v>
      </c>
    </row>
    <row r="12" s="1" customFormat="1" spans="1:20">
      <c r="A12" s="3">
        <v>16346354421</v>
      </c>
      <c r="B12" s="1" t="s">
        <v>238</v>
      </c>
      <c r="C12" s="1" t="s">
        <v>239</v>
      </c>
      <c r="D12" s="1" t="s">
        <v>240</v>
      </c>
      <c r="E12" s="1" t="s">
        <v>241</v>
      </c>
      <c r="F12" s="1" t="s">
        <v>192</v>
      </c>
      <c r="G12" s="1" t="s">
        <v>242</v>
      </c>
      <c r="H12" s="1" t="s">
        <v>162</v>
      </c>
      <c r="I12" s="1" t="s">
        <v>243</v>
      </c>
      <c r="J12" s="1" t="s">
        <v>29</v>
      </c>
      <c r="K12" s="1" t="s">
        <v>244</v>
      </c>
      <c r="L12" s="1" t="s">
        <v>244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245</v>
      </c>
      <c r="R12" s="1" t="s">
        <v>169</v>
      </c>
      <c r="S12" s="1" t="s">
        <v>170</v>
      </c>
      <c r="T12" s="1" t="s">
        <v>171</v>
      </c>
    </row>
    <row r="13" s="1" customFormat="1" spans="1:20">
      <c r="A13" s="3">
        <v>16371769887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176</v>
      </c>
      <c r="G13" s="1" t="s">
        <v>177</v>
      </c>
      <c r="H13" s="1" t="s">
        <v>162</v>
      </c>
      <c r="I13" s="1" t="s">
        <v>250</v>
      </c>
      <c r="J13" s="1" t="s">
        <v>29</v>
      </c>
      <c r="K13" s="1" t="s">
        <v>251</v>
      </c>
      <c r="L13" s="1" t="s">
        <v>251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252</v>
      </c>
      <c r="R13" s="1" t="s">
        <v>169</v>
      </c>
      <c r="S13" s="1" t="s">
        <v>170</v>
      </c>
      <c r="T13" s="1" t="s">
        <v>171</v>
      </c>
    </row>
    <row r="14" s="1" customFormat="1" spans="1:20">
      <c r="A14" s="3">
        <v>16371864422</v>
      </c>
      <c r="B14" s="1" t="s">
        <v>246</v>
      </c>
      <c r="C14" s="1" t="s">
        <v>253</v>
      </c>
      <c r="D14" s="1" t="s">
        <v>254</v>
      </c>
      <c r="E14" s="1" t="s">
        <v>255</v>
      </c>
      <c r="F14" s="1" t="s">
        <v>192</v>
      </c>
      <c r="G14" s="1" t="s">
        <v>242</v>
      </c>
      <c r="H14" s="1" t="s">
        <v>162</v>
      </c>
      <c r="I14" s="1" t="s">
        <v>256</v>
      </c>
      <c r="J14" s="1" t="s">
        <v>29</v>
      </c>
      <c r="K14" s="1" t="s">
        <v>257</v>
      </c>
      <c r="L14" s="1" t="s">
        <v>257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258</v>
      </c>
      <c r="R14" s="1" t="s">
        <v>169</v>
      </c>
      <c r="S14" s="1" t="s">
        <v>170</v>
      </c>
      <c r="T14" s="1" t="s">
        <v>171</v>
      </c>
    </row>
    <row r="15" s="1" customFormat="1" spans="1:20">
      <c r="A15" s="3">
        <v>16401418864</v>
      </c>
      <c r="B15" s="1" t="s">
        <v>259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192</v>
      </c>
      <c r="H15" s="1" t="s">
        <v>162</v>
      </c>
      <c r="I15" s="1" t="s">
        <v>264</v>
      </c>
      <c r="J15" s="1" t="s">
        <v>29</v>
      </c>
      <c r="K15" s="1" t="s">
        <v>265</v>
      </c>
      <c r="L15" s="1" t="s">
        <v>265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266</v>
      </c>
      <c r="R15" s="1" t="s">
        <v>169</v>
      </c>
      <c r="S15" s="1" t="s">
        <v>170</v>
      </c>
      <c r="T15" s="1" t="s">
        <v>171</v>
      </c>
    </row>
    <row r="16" s="1" customFormat="1" spans="1:20">
      <c r="A16" s="3">
        <v>16413437029</v>
      </c>
      <c r="B16" s="1" t="s">
        <v>267</v>
      </c>
      <c r="C16" s="1" t="s">
        <v>268</v>
      </c>
      <c r="D16" s="1" t="s">
        <v>269</v>
      </c>
      <c r="E16" s="1" t="s">
        <v>270</v>
      </c>
      <c r="F16" s="1" t="s">
        <v>192</v>
      </c>
      <c r="G16" s="1" t="s">
        <v>242</v>
      </c>
      <c r="H16" s="1" t="s">
        <v>162</v>
      </c>
      <c r="I16" s="1" t="s">
        <v>271</v>
      </c>
      <c r="J16" s="1" t="s">
        <v>29</v>
      </c>
      <c r="K16" s="1" t="s">
        <v>272</v>
      </c>
      <c r="L16" s="1" t="s">
        <v>272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273</v>
      </c>
      <c r="R16" s="1" t="s">
        <v>169</v>
      </c>
      <c r="S16" s="1" t="s">
        <v>170</v>
      </c>
      <c r="T16" s="1" t="s">
        <v>171</v>
      </c>
    </row>
    <row r="17" s="1" customFormat="1" spans="1:20">
      <c r="A17" s="3">
        <v>16420666928</v>
      </c>
      <c r="B17" s="1" t="s">
        <v>176</v>
      </c>
      <c r="C17" s="1" t="s">
        <v>274</v>
      </c>
      <c r="D17" s="1" t="s">
        <v>275</v>
      </c>
      <c r="E17" s="1" t="s">
        <v>276</v>
      </c>
      <c r="F17" s="1" t="s">
        <v>176</v>
      </c>
      <c r="G17" s="1" t="s">
        <v>192</v>
      </c>
      <c r="H17" s="1" t="s">
        <v>162</v>
      </c>
      <c r="I17" s="1" t="s">
        <v>277</v>
      </c>
      <c r="J17" s="1" t="s">
        <v>29</v>
      </c>
      <c r="K17" s="1" t="s">
        <v>278</v>
      </c>
      <c r="L17" s="1" t="s">
        <v>278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279</v>
      </c>
      <c r="R17" s="1" t="s">
        <v>169</v>
      </c>
      <c r="S17" s="1" t="s">
        <v>170</v>
      </c>
      <c r="T17" s="1" t="s">
        <v>171</v>
      </c>
    </row>
    <row r="18" s="1" customFormat="1" spans="1:20">
      <c r="A18" s="3">
        <v>16423473708</v>
      </c>
      <c r="B18" s="1" t="s">
        <v>176</v>
      </c>
      <c r="C18" s="1" t="s">
        <v>280</v>
      </c>
      <c r="D18" s="1" t="s">
        <v>281</v>
      </c>
      <c r="E18" s="1" t="s">
        <v>282</v>
      </c>
      <c r="F18" s="1" t="s">
        <v>176</v>
      </c>
      <c r="G18" s="1" t="s">
        <v>177</v>
      </c>
      <c r="H18" s="1" t="s">
        <v>162</v>
      </c>
      <c r="I18" s="1" t="s">
        <v>283</v>
      </c>
      <c r="J18" s="1" t="s">
        <v>29</v>
      </c>
      <c r="K18" s="1" t="s">
        <v>284</v>
      </c>
      <c r="L18" s="1" t="s">
        <v>284</v>
      </c>
      <c r="M18" s="1" t="s">
        <v>165</v>
      </c>
      <c r="N18" s="1" t="s">
        <v>165</v>
      </c>
      <c r="O18" s="1" t="s">
        <v>166</v>
      </c>
      <c r="P18" s="1" t="s">
        <v>167</v>
      </c>
      <c r="Q18" s="1" t="s">
        <v>285</v>
      </c>
      <c r="R18" s="1" t="s">
        <v>169</v>
      </c>
      <c r="S18" s="1" t="s">
        <v>170</v>
      </c>
      <c r="T18" s="1" t="s">
        <v>171</v>
      </c>
    </row>
    <row r="19" s="1" customFormat="1" spans="1:20">
      <c r="A19" s="3">
        <v>16426494421</v>
      </c>
      <c r="B19" s="1" t="s">
        <v>176</v>
      </c>
      <c r="C19" s="1" t="s">
        <v>286</v>
      </c>
      <c r="D19" s="1" t="s">
        <v>287</v>
      </c>
      <c r="E19" s="1" t="s">
        <v>288</v>
      </c>
      <c r="F19" s="1" t="s">
        <v>263</v>
      </c>
      <c r="G19" s="1" t="s">
        <v>192</v>
      </c>
      <c r="H19" s="1" t="s">
        <v>162</v>
      </c>
      <c r="I19" s="1" t="s">
        <v>289</v>
      </c>
      <c r="J19" s="1" t="s">
        <v>29</v>
      </c>
      <c r="K19" s="1" t="s">
        <v>290</v>
      </c>
      <c r="L19" s="1" t="s">
        <v>290</v>
      </c>
      <c r="M19" s="1" t="s">
        <v>165</v>
      </c>
      <c r="N19" s="1" t="s">
        <v>165</v>
      </c>
      <c r="O19" s="1" t="s">
        <v>166</v>
      </c>
      <c r="P19" s="1" t="s">
        <v>167</v>
      </c>
      <c r="Q19" s="1" t="s">
        <v>291</v>
      </c>
      <c r="R19" s="1" t="s">
        <v>169</v>
      </c>
      <c r="S19" s="1" t="s">
        <v>170</v>
      </c>
      <c r="T19" s="1" t="s">
        <v>171</v>
      </c>
    </row>
    <row r="20" s="1" customFormat="1" spans="1:20">
      <c r="A20" s="3">
        <v>16427025279</v>
      </c>
      <c r="B20" s="1" t="s">
        <v>176</v>
      </c>
      <c r="C20" s="1" t="s">
        <v>292</v>
      </c>
      <c r="D20" s="1" t="s">
        <v>293</v>
      </c>
      <c r="E20" s="1" t="s">
        <v>294</v>
      </c>
      <c r="F20" s="1" t="s">
        <v>177</v>
      </c>
      <c r="G20" s="1" t="s">
        <v>160</v>
      </c>
      <c r="H20" s="1" t="s">
        <v>162</v>
      </c>
      <c r="I20" s="1" t="s">
        <v>295</v>
      </c>
      <c r="J20" s="1" t="s">
        <v>29</v>
      </c>
      <c r="K20" s="1" t="s">
        <v>296</v>
      </c>
      <c r="L20" s="1" t="s">
        <v>296</v>
      </c>
      <c r="M20" s="1" t="s">
        <v>165</v>
      </c>
      <c r="N20" s="1" t="s">
        <v>165</v>
      </c>
      <c r="O20" s="1" t="s">
        <v>166</v>
      </c>
      <c r="P20" s="1" t="s">
        <v>167</v>
      </c>
      <c r="Q20" s="1" t="s">
        <v>297</v>
      </c>
      <c r="R20" s="1" t="s">
        <v>169</v>
      </c>
      <c r="S20" s="1" t="s">
        <v>170</v>
      </c>
      <c r="T20" s="1" t="s">
        <v>298</v>
      </c>
    </row>
    <row r="21" s="1" customFormat="1" spans="1:20">
      <c r="A21" s="3">
        <v>16427637211</v>
      </c>
      <c r="B21" s="1" t="s">
        <v>176</v>
      </c>
      <c r="C21" s="1" t="s">
        <v>299</v>
      </c>
      <c r="D21" s="1" t="s">
        <v>300</v>
      </c>
      <c r="E21" s="1" t="s">
        <v>301</v>
      </c>
      <c r="F21" s="1" t="s">
        <v>302</v>
      </c>
      <c r="G21" s="1" t="s">
        <v>177</v>
      </c>
      <c r="H21" s="1" t="s">
        <v>162</v>
      </c>
      <c r="I21" s="1" t="s">
        <v>303</v>
      </c>
      <c r="J21" s="1" t="s">
        <v>29</v>
      </c>
      <c r="K21" s="1" t="s">
        <v>304</v>
      </c>
      <c r="L21" s="1" t="s">
        <v>305</v>
      </c>
      <c r="M21" s="1" t="s">
        <v>306</v>
      </c>
      <c r="N21" s="1" t="s">
        <v>307</v>
      </c>
      <c r="O21" s="1" t="s">
        <v>166</v>
      </c>
      <c r="P21" s="1" t="s">
        <v>167</v>
      </c>
      <c r="Q21" s="1" t="s">
        <v>308</v>
      </c>
      <c r="R21" s="1" t="s">
        <v>169</v>
      </c>
      <c r="S21" s="1" t="s">
        <v>170</v>
      </c>
      <c r="T21" s="1" t="s">
        <v>171</v>
      </c>
    </row>
    <row r="22" s="1" customFormat="1" spans="1:20">
      <c r="A22" s="3">
        <v>16431343811</v>
      </c>
      <c r="B22" s="1" t="s">
        <v>176</v>
      </c>
      <c r="C22" s="1" t="s">
        <v>309</v>
      </c>
      <c r="D22" s="1" t="s">
        <v>310</v>
      </c>
      <c r="E22" s="1" t="s">
        <v>311</v>
      </c>
      <c r="F22" s="1" t="s">
        <v>176</v>
      </c>
      <c r="G22" s="1" t="s">
        <v>177</v>
      </c>
      <c r="H22" s="1" t="s">
        <v>162</v>
      </c>
      <c r="I22" s="1" t="s">
        <v>312</v>
      </c>
      <c r="J22" s="1" t="s">
        <v>29</v>
      </c>
      <c r="K22" s="1" t="s">
        <v>313</v>
      </c>
      <c r="L22" s="1" t="s">
        <v>313</v>
      </c>
      <c r="M22" s="1" t="s">
        <v>165</v>
      </c>
      <c r="N22" s="1" t="s">
        <v>165</v>
      </c>
      <c r="O22" s="1" t="s">
        <v>166</v>
      </c>
      <c r="P22" s="1" t="s">
        <v>167</v>
      </c>
      <c r="Q22" s="1" t="s">
        <v>314</v>
      </c>
      <c r="R22" s="1" t="s">
        <v>169</v>
      </c>
      <c r="S22" s="1" t="s">
        <v>170</v>
      </c>
      <c r="T22" s="1" t="s">
        <v>171</v>
      </c>
    </row>
    <row r="23" s="1" customFormat="1" spans="1:20">
      <c r="A23" s="3">
        <v>16438716643</v>
      </c>
      <c r="B23" s="1" t="s">
        <v>302</v>
      </c>
      <c r="C23" s="1" t="s">
        <v>315</v>
      </c>
      <c r="D23" s="1" t="s">
        <v>316</v>
      </c>
      <c r="E23" s="1" t="s">
        <v>317</v>
      </c>
      <c r="F23" s="1" t="s">
        <v>302</v>
      </c>
      <c r="G23" s="1" t="s">
        <v>177</v>
      </c>
      <c r="H23" s="1" t="s">
        <v>162</v>
      </c>
      <c r="I23" s="1" t="s">
        <v>318</v>
      </c>
      <c r="J23" s="1" t="s">
        <v>29</v>
      </c>
      <c r="K23" s="1" t="s">
        <v>319</v>
      </c>
      <c r="L23" s="1" t="s">
        <v>319</v>
      </c>
      <c r="M23" s="1" t="s">
        <v>165</v>
      </c>
      <c r="N23" s="1" t="s">
        <v>165</v>
      </c>
      <c r="O23" s="1" t="s">
        <v>166</v>
      </c>
      <c r="P23" s="1" t="s">
        <v>167</v>
      </c>
      <c r="Q23" s="1" t="s">
        <v>320</v>
      </c>
      <c r="R23" s="1" t="s">
        <v>169</v>
      </c>
      <c r="S23" s="1" t="s">
        <v>170</v>
      </c>
      <c r="T23" s="1" t="s">
        <v>171</v>
      </c>
    </row>
    <row r="24" s="1" customFormat="1" spans="1:20">
      <c r="A24" s="3">
        <v>16457823528</v>
      </c>
      <c r="B24" s="1" t="s">
        <v>177</v>
      </c>
      <c r="C24" s="1" t="s">
        <v>321</v>
      </c>
      <c r="D24" s="1" t="s">
        <v>322</v>
      </c>
      <c r="E24" s="1" t="s">
        <v>323</v>
      </c>
      <c r="F24" s="1" t="s">
        <v>177</v>
      </c>
      <c r="G24" s="1" t="s">
        <v>200</v>
      </c>
      <c r="H24" s="1" t="s">
        <v>162</v>
      </c>
      <c r="I24" s="1" t="s">
        <v>324</v>
      </c>
      <c r="J24" s="1" t="s">
        <v>29</v>
      </c>
      <c r="K24" s="1" t="s">
        <v>325</v>
      </c>
      <c r="L24" s="1" t="s">
        <v>325</v>
      </c>
      <c r="M24" s="1" t="s">
        <v>165</v>
      </c>
      <c r="N24" s="1" t="s">
        <v>165</v>
      </c>
      <c r="O24" s="1" t="s">
        <v>166</v>
      </c>
      <c r="P24" s="1" t="s">
        <v>167</v>
      </c>
      <c r="Q24" s="1" t="s">
        <v>326</v>
      </c>
      <c r="R24" s="1" t="s">
        <v>169</v>
      </c>
      <c r="S24" s="1" t="s">
        <v>170</v>
      </c>
      <c r="T24" s="1" t="s">
        <v>171</v>
      </c>
    </row>
    <row r="25" s="1" customFormat="1" spans="1:20">
      <c r="A25" s="3">
        <v>16461186752</v>
      </c>
      <c r="B25" s="1" t="s">
        <v>177</v>
      </c>
      <c r="C25" s="1" t="s">
        <v>327</v>
      </c>
      <c r="D25" s="1" t="s">
        <v>328</v>
      </c>
      <c r="E25" s="1" t="s">
        <v>329</v>
      </c>
      <c r="F25" s="1" t="s">
        <v>177</v>
      </c>
      <c r="G25" s="1" t="s">
        <v>200</v>
      </c>
      <c r="H25" s="1" t="s">
        <v>162</v>
      </c>
      <c r="I25" s="1" t="s">
        <v>330</v>
      </c>
      <c r="J25" s="1" t="s">
        <v>29</v>
      </c>
      <c r="K25" s="1" t="s">
        <v>331</v>
      </c>
      <c r="L25" s="1" t="s">
        <v>331</v>
      </c>
      <c r="M25" s="1" t="s">
        <v>165</v>
      </c>
      <c r="N25" s="1" t="s">
        <v>165</v>
      </c>
      <c r="O25" s="1" t="s">
        <v>166</v>
      </c>
      <c r="P25" s="1" t="s">
        <v>167</v>
      </c>
      <c r="Q25" s="1" t="s">
        <v>332</v>
      </c>
      <c r="R25" s="1" t="s">
        <v>169</v>
      </c>
      <c r="S25" s="1" t="s">
        <v>170</v>
      </c>
      <c r="T25" s="1" t="s">
        <v>171</v>
      </c>
    </row>
    <row r="26" s="1" customFormat="1" spans="1:20">
      <c r="A26" s="3">
        <v>16471335671</v>
      </c>
      <c r="B26" s="1" t="s">
        <v>192</v>
      </c>
      <c r="C26" s="1" t="s">
        <v>333</v>
      </c>
      <c r="D26" s="1" t="s">
        <v>334</v>
      </c>
      <c r="E26" s="1" t="s">
        <v>335</v>
      </c>
      <c r="F26" s="1" t="s">
        <v>200</v>
      </c>
      <c r="G26" s="1" t="s">
        <v>160</v>
      </c>
      <c r="H26" s="1" t="s">
        <v>162</v>
      </c>
      <c r="I26" s="1" t="s">
        <v>336</v>
      </c>
      <c r="J26" s="1" t="s">
        <v>29</v>
      </c>
      <c r="K26" s="1" t="s">
        <v>337</v>
      </c>
      <c r="L26" s="1" t="s">
        <v>337</v>
      </c>
      <c r="M26" s="1" t="s">
        <v>165</v>
      </c>
      <c r="N26" s="1" t="s">
        <v>165</v>
      </c>
      <c r="O26" s="1" t="s">
        <v>166</v>
      </c>
      <c r="P26" s="1" t="s">
        <v>167</v>
      </c>
      <c r="Q26" s="1" t="s">
        <v>338</v>
      </c>
      <c r="R26" s="1" t="s">
        <v>169</v>
      </c>
      <c r="S26" s="1" t="s">
        <v>170</v>
      </c>
      <c r="T26" s="1" t="s">
        <v>171</v>
      </c>
    </row>
    <row r="27" s="1" customFormat="1" spans="1:20">
      <c r="A27" s="3">
        <v>16477617963</v>
      </c>
      <c r="B27" s="1" t="s">
        <v>192</v>
      </c>
      <c r="C27" s="1" t="s">
        <v>339</v>
      </c>
      <c r="D27" s="1" t="s">
        <v>340</v>
      </c>
      <c r="E27" s="1" t="s">
        <v>341</v>
      </c>
      <c r="F27" s="1" t="s">
        <v>242</v>
      </c>
      <c r="G27" s="1" t="s">
        <v>221</v>
      </c>
      <c r="H27" s="1" t="s">
        <v>162</v>
      </c>
      <c r="I27" s="1" t="s">
        <v>342</v>
      </c>
      <c r="J27" s="1" t="s">
        <v>29</v>
      </c>
      <c r="K27" s="1" t="s">
        <v>343</v>
      </c>
      <c r="L27" s="1" t="s">
        <v>343</v>
      </c>
      <c r="M27" s="1" t="s">
        <v>165</v>
      </c>
      <c r="N27" s="1" t="s">
        <v>165</v>
      </c>
      <c r="O27" s="1" t="s">
        <v>166</v>
      </c>
      <c r="P27" s="1" t="s">
        <v>167</v>
      </c>
      <c r="Q27" s="1" t="s">
        <v>344</v>
      </c>
      <c r="R27" s="1" t="s">
        <v>169</v>
      </c>
      <c r="S27" s="1" t="s">
        <v>170</v>
      </c>
      <c r="T27" s="1" t="s">
        <v>171</v>
      </c>
    </row>
    <row r="28" s="1" customFormat="1" spans="1:20">
      <c r="A28" s="3">
        <v>16478683622</v>
      </c>
      <c r="B28" s="1" t="s">
        <v>200</v>
      </c>
      <c r="C28" s="1" t="s">
        <v>345</v>
      </c>
      <c r="D28" s="1" t="s">
        <v>346</v>
      </c>
      <c r="E28" s="1" t="s">
        <v>347</v>
      </c>
      <c r="F28" s="1" t="s">
        <v>200</v>
      </c>
      <c r="G28" s="1" t="s">
        <v>221</v>
      </c>
      <c r="H28" s="1" t="s">
        <v>162</v>
      </c>
      <c r="I28" s="1" t="s">
        <v>348</v>
      </c>
      <c r="J28" s="1" t="s">
        <v>29</v>
      </c>
      <c r="K28" s="1" t="s">
        <v>349</v>
      </c>
      <c r="L28" s="1" t="s">
        <v>349</v>
      </c>
      <c r="M28" s="1" t="s">
        <v>165</v>
      </c>
      <c r="N28" s="1" t="s">
        <v>165</v>
      </c>
      <c r="O28" s="1" t="s">
        <v>166</v>
      </c>
      <c r="P28" s="1" t="s">
        <v>167</v>
      </c>
      <c r="Q28" s="1" t="s">
        <v>350</v>
      </c>
      <c r="R28" s="1" t="s">
        <v>169</v>
      </c>
      <c r="S28" s="1" t="s">
        <v>170</v>
      </c>
      <c r="T28" s="1" t="s">
        <v>171</v>
      </c>
    </row>
    <row r="29" s="1" customFormat="1" spans="1:20">
      <c r="A29" s="3">
        <v>16479119703</v>
      </c>
      <c r="B29" s="1" t="s">
        <v>200</v>
      </c>
      <c r="C29" s="1" t="s">
        <v>351</v>
      </c>
      <c r="D29" s="1" t="s">
        <v>352</v>
      </c>
      <c r="E29" s="1" t="s">
        <v>353</v>
      </c>
      <c r="F29" s="1" t="s">
        <v>200</v>
      </c>
      <c r="G29" s="1" t="s">
        <v>160</v>
      </c>
      <c r="H29" s="1" t="s">
        <v>162</v>
      </c>
      <c r="I29" s="1" t="s">
        <v>354</v>
      </c>
      <c r="J29" s="1" t="s">
        <v>29</v>
      </c>
      <c r="K29" s="1" t="s">
        <v>355</v>
      </c>
      <c r="L29" s="1" t="s">
        <v>355</v>
      </c>
      <c r="M29" s="1" t="s">
        <v>165</v>
      </c>
      <c r="N29" s="1" t="s">
        <v>165</v>
      </c>
      <c r="O29" s="1" t="s">
        <v>166</v>
      </c>
      <c r="P29" s="1" t="s">
        <v>167</v>
      </c>
      <c r="Q29" s="1" t="s">
        <v>356</v>
      </c>
      <c r="R29" s="1" t="s">
        <v>169</v>
      </c>
      <c r="S29" s="1" t="s">
        <v>170</v>
      </c>
      <c r="T29" s="1" t="s">
        <v>171</v>
      </c>
    </row>
    <row r="30" s="1" customFormat="1" spans="1:20">
      <c r="A30" s="3">
        <v>16486479462</v>
      </c>
      <c r="B30" s="1" t="s">
        <v>242</v>
      </c>
      <c r="C30" s="1" t="s">
        <v>357</v>
      </c>
      <c r="D30" s="1" t="s">
        <v>328</v>
      </c>
      <c r="E30" s="1" t="s">
        <v>358</v>
      </c>
      <c r="F30" s="1" t="s">
        <v>242</v>
      </c>
      <c r="G30" s="1" t="s">
        <v>161</v>
      </c>
      <c r="H30" s="1" t="s">
        <v>162</v>
      </c>
      <c r="I30" s="1" t="s">
        <v>359</v>
      </c>
      <c r="J30" s="1" t="s">
        <v>29</v>
      </c>
      <c r="K30" s="1" t="s">
        <v>360</v>
      </c>
      <c r="L30" s="1" t="s">
        <v>360</v>
      </c>
      <c r="M30" s="1" t="s">
        <v>165</v>
      </c>
      <c r="N30" s="1" t="s">
        <v>165</v>
      </c>
      <c r="O30" s="1" t="s">
        <v>166</v>
      </c>
      <c r="P30" s="1" t="s">
        <v>167</v>
      </c>
      <c r="Q30" s="1" t="s">
        <v>361</v>
      </c>
      <c r="R30" s="1" t="s">
        <v>169</v>
      </c>
      <c r="S30" s="1" t="s">
        <v>170</v>
      </c>
      <c r="T30" s="1" t="s">
        <v>171</v>
      </c>
    </row>
    <row r="31" s="1" customFormat="1" spans="1:20">
      <c r="A31" s="3">
        <v>16494024223</v>
      </c>
      <c r="B31" s="1" t="s">
        <v>160</v>
      </c>
      <c r="C31" s="1" t="s">
        <v>362</v>
      </c>
      <c r="D31" s="1" t="s">
        <v>363</v>
      </c>
      <c r="E31" s="1" t="s">
        <v>364</v>
      </c>
      <c r="F31" s="1" t="s">
        <v>160</v>
      </c>
      <c r="G31" s="1" t="s">
        <v>161</v>
      </c>
      <c r="H31" s="1" t="s">
        <v>162</v>
      </c>
      <c r="I31" s="1" t="s">
        <v>365</v>
      </c>
      <c r="J31" s="1" t="s">
        <v>29</v>
      </c>
      <c r="K31" s="1" t="s">
        <v>366</v>
      </c>
      <c r="L31" s="1" t="s">
        <v>366</v>
      </c>
      <c r="M31" s="1" t="s">
        <v>165</v>
      </c>
      <c r="N31" s="1" t="s">
        <v>165</v>
      </c>
      <c r="O31" s="1" t="s">
        <v>166</v>
      </c>
      <c r="P31" s="1" t="s">
        <v>167</v>
      </c>
      <c r="Q31" s="1" t="s">
        <v>367</v>
      </c>
      <c r="R31" s="1" t="s">
        <v>169</v>
      </c>
      <c r="S31" s="1" t="s">
        <v>170</v>
      </c>
      <c r="T31" s="1" t="s">
        <v>171</v>
      </c>
    </row>
    <row r="32" s="1" customFormat="1" spans="1:20">
      <c r="A32" s="3">
        <v>16496094824</v>
      </c>
      <c r="B32" s="1" t="s">
        <v>160</v>
      </c>
      <c r="C32" s="1" t="s">
        <v>368</v>
      </c>
      <c r="D32" s="1" t="s">
        <v>369</v>
      </c>
      <c r="E32" s="1" t="s">
        <v>370</v>
      </c>
      <c r="F32" s="1" t="s">
        <v>160</v>
      </c>
      <c r="G32" s="1" t="s">
        <v>161</v>
      </c>
      <c r="H32" s="1" t="s">
        <v>162</v>
      </c>
      <c r="I32" s="1" t="s">
        <v>371</v>
      </c>
      <c r="J32" s="1" t="s">
        <v>29</v>
      </c>
      <c r="K32" s="1" t="s">
        <v>372</v>
      </c>
      <c r="L32" s="1" t="s">
        <v>372</v>
      </c>
      <c r="M32" s="1" t="s">
        <v>165</v>
      </c>
      <c r="N32" s="1" t="s">
        <v>165</v>
      </c>
      <c r="O32" s="1" t="s">
        <v>166</v>
      </c>
      <c r="P32" s="1" t="s">
        <v>167</v>
      </c>
      <c r="Q32" s="1" t="s">
        <v>373</v>
      </c>
      <c r="R32" s="1" t="s">
        <v>169</v>
      </c>
      <c r="S32" s="1" t="s">
        <v>170</v>
      </c>
      <c r="T32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2021-10-11T02:33:48Z</dcterms:created>
  <dcterms:modified xsi:type="dcterms:W3CDTF">2021-10-11T02:41:40Z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BD3DFF093CF24EB8ACB20677AA7219D4</vt:lpwstr>
  </property>
  <property fmtid="{D5CDD505-2E9C-101B-9397-08002B2CF9AE}" pid="3" name="KSOProductBuildVer">
    <vt:lpwstr>2052-11.1.0.10938</vt:lpwstr>
  </property>
</Properties>
</file>