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<sst xmlns="http://schemas.openxmlformats.org/spreadsheetml/2006/main" count="185" uniqueCount="97">
  <si>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</si>
  <si>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</si>
  <si>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</si>
  <si>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</si>
  <si>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</si>
  <si>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</si>
  <si>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</si>
  <si>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</si>
  <si>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</si>
  <si>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</si>
  <si>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</si>
  <si>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</si>
  <si>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</si>
  <si>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</si>
  <si>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</si>
  <si>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</si>
  <si>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</si>
  <si>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</si>
  <si>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</si>
  <si>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</si>
  <si>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</si>
  <si>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</si>
  <si>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</si>
  <si>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</si>
  <si>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</si>
  <si>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</si>
  <si>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</si>
  <si>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[德钦]德钦奔子栏丽世酒店(79656169)</t>
  </si>
  <si>
    <t>尊尚大床房&lt;双人入住&gt;&lt;限量抢购&gt;&lt;双早&gt;</t>
  </si>
  <si>
    <t>CNY</t>
  </si>
  <si>
    <t>袁捷</t>
  </si>
  <si>
    <t>CA363211010CNY</t>
  </si>
  <si>
    <t>未提现</t>
  </si>
  <si>
    <t>携程开票</t>
  </si>
  <si>
    <t>[珠海]珠海横琴希尔顿花园酒店(68396777)</t>
  </si>
  <si>
    <t>标准大床房&lt;双人入住&gt;&lt;双早&gt;&lt;新酒店礼盒&gt;</t>
  </si>
  <si>
    <t>刘慧君</t>
  </si>
  <si>
    <t>#3190753280 #3195872126</t>
  </si>
  <si>
    <t>赵泽越</t>
  </si>
  <si>
    <t>王思雯</t>
  </si>
  <si>
    <t>CA363211011CNY</t>
  </si>
  <si>
    <t>，</t>
  </si>
  <si>
    <t>A211011092738481</t>
  </si>
  <si>
    <t>CNY / HKD 当前参考汇率: 1.208092782</t>
  </si>
  <si>
    <t>总计：5392 CNY/
6514.04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</si>
  <si>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</si>
  <si>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</si>
  <si>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</si>
  <si>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</si>
  <si>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</si>
  <si>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</si>
  <si>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</si>
  <si>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</si>
  <si>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</si>
  <si>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</si>
  <si>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</si>
  <si>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</si>
  <si>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</si>
  <si>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</si>
  <si>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</si>
  <si>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</si>
  <si>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</si>
  <si>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2021-09-04</t>
  </si>
  <si>
    <t>2243040</t>
  </si>
  <si>
    <t>茶马道奔子栏丽世酒店</t>
  </si>
  <si>
    <t>2021-09-23</t>
  </si>
  <si>
    <t>2021-09-25</t>
  </si>
  <si>
    <t>退房日周结</t>
  </si>
  <si>
    <t>2240.00</t>
  </si>
  <si>
    <t>RMB</t>
  </si>
  <si>
    <t>0</t>
  </si>
  <si>
    <t>0.00</t>
  </si>
  <si>
    <t>携程国内直连(DD)</t>
  </si>
  <si>
    <t>2021-09-04 16:04:54</t>
  </si>
  <si>
    <t>否</t>
  </si>
  <si>
    <t>汇智国际旅游发展有限公司</t>
  </si>
  <si>
    <t>直采</t>
  </si>
  <si>
    <t>2021-09-05</t>
  </si>
  <si>
    <t>2244473</t>
  </si>
  <si>
    <t>梅州昌盛豪生大酒店</t>
  </si>
  <si>
    <t>饶露年</t>
  </si>
  <si>
    <t>2021-09-26</t>
  </si>
  <si>
    <t>1122.00</t>
  </si>
  <si>
    <t>2021-09-05 21:35:48</t>
  </si>
  <si>
    <t>2021-09-10</t>
  </si>
  <si>
    <t>2249158</t>
  </si>
  <si>
    <t>珠海横琴希尔顿花园酒店</t>
  </si>
  <si>
    <t>968.00</t>
  </si>
  <si>
    <t>2021-09-11 10:12:57</t>
  </si>
  <si>
    <t>2021-09-12</t>
  </si>
  <si>
    <t>2251531</t>
  </si>
  <si>
    <t>2021-09-24</t>
  </si>
  <si>
    <t>1092.00</t>
  </si>
  <si>
    <t>2021-09-12 19:11:17</t>
  </si>
  <si>
    <t>2021-09-15</t>
  </si>
  <si>
    <t>2254168</t>
  </si>
  <si>
    <t>2021-09-15 10:32:57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</si>
</sst>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0" fillId="3" borderId="3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16204238891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44462</v>
      </c>
      <c r="G2" s="5">
        <v>44464</v>
      </c>
      <c r="H2" s="4">
        <v>1</v>
      </c>
      <c r="I2" s="4">
        <v>2</v>
      </c>
      <c r="J2" s="4">
        <v>2</v>
      </c>
      <c r="K2" s="4" t="s">
        <v>29</v>
      </c>
      <c r="L2" s="4">
        <v>2240</v>
      </c>
      <c r="M2" s="4">
        <v>2240</v>
      </c>
      <c r="N2" s="4" t="s">
        <v>30</v>
      </c>
      <c r="O2" s="4" t="s">
        <v>31</v>
      </c>
      <c r="P2" s="4" t="s">
        <v>32</v>
      </c>
      <c r="Q2" s="4">
        <v>0</v>
      </c>
      <c r="R2" s="6">
        <v>44443</v>
      </c>
      <c r="S2" s="5">
        <v>44479</v>
      </c>
      <c r="T2" s="4" t="s">
        <v>33</v>
      </c>
      <c r="U2" s="4">
        <v>2240</v>
      </c>
      <c r="V2" s="4">
        <v>0</v>
      </c>
      <c r="W2" s="4">
        <v>0</v>
      </c>
      <c r="X2" s="4">
        <v>2243040</v>
      </c>
      <c r="Y2" s="4">
        <v>2109040002</v>
      </c>
    </row>
    <row r="3" s="4" customFormat="1" spans="1:25">
      <c r="A3" s="4">
        <v>16252683933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44462</v>
      </c>
      <c r="G3" s="5">
        <v>44464</v>
      </c>
      <c r="H3" s="4">
        <v>1</v>
      </c>
      <c r="I3" s="4">
        <v>2</v>
      </c>
      <c r="J3" s="4">
        <v>2</v>
      </c>
      <c r="K3" s="4" t="s">
        <v>29</v>
      </c>
      <c r="L3" s="4">
        <v>968</v>
      </c>
      <c r="M3" s="4">
        <v>968</v>
      </c>
      <c r="N3" s="4" t="s">
        <v>36</v>
      </c>
      <c r="O3" s="4" t="s">
        <v>31</v>
      </c>
      <c r="P3" s="4" t="s">
        <v>32</v>
      </c>
      <c r="Q3" s="4">
        <v>0</v>
      </c>
      <c r="R3" s="6">
        <v>44449</v>
      </c>
      <c r="S3" s="5">
        <v>44479</v>
      </c>
      <c r="T3" s="4" t="s">
        <v>33</v>
      </c>
      <c r="U3" s="4">
        <v>968</v>
      </c>
      <c r="V3" s="4">
        <v>0</v>
      </c>
      <c r="W3" s="4">
        <v>0</v>
      </c>
      <c r="X3" s="4">
        <v>2249158</v>
      </c>
      <c r="Y3" s="4" t="s">
        <v>37</v>
      </c>
    </row>
    <row r="4" s="4" customFormat="1" spans="1:25">
      <c r="A4" s="4">
        <v>16269985489</v>
      </c>
      <c r="B4" s="4" t="s">
        <v>25</v>
      </c>
      <c r="C4" s="4" t="s">
        <v>26</v>
      </c>
      <c r="D4" s="4" t="s">
        <v>27</v>
      </c>
      <c r="E4" s="4" t="s">
        <v>28</v>
      </c>
      <c r="F4" s="5">
        <v>44463</v>
      </c>
      <c r="G4" s="5">
        <v>44464</v>
      </c>
      <c r="H4" s="4">
        <v>1</v>
      </c>
      <c r="I4" s="4">
        <v>1</v>
      </c>
      <c r="J4" s="4">
        <v>1</v>
      </c>
      <c r="K4" s="4" t="s">
        <v>29</v>
      </c>
      <c r="L4" s="4">
        <v>1092</v>
      </c>
      <c r="M4" s="4">
        <v>1092</v>
      </c>
      <c r="N4" s="4" t="s">
        <v>38</v>
      </c>
      <c r="O4" s="4" t="s">
        <v>31</v>
      </c>
      <c r="P4" s="4" t="s">
        <v>32</v>
      </c>
      <c r="Q4" s="4">
        <v>0</v>
      </c>
      <c r="R4" s="6">
        <v>44451</v>
      </c>
      <c r="S4" s="5">
        <v>44479</v>
      </c>
      <c r="T4" s="4" t="s">
        <v>33</v>
      </c>
      <c r="U4" s="4">
        <v>1092</v>
      </c>
      <c r="V4" s="4">
        <v>0</v>
      </c>
      <c r="W4" s="4">
        <v>0</v>
      </c>
      <c r="X4" s="4">
        <v>2251531</v>
      </c>
      <c r="Y4" s="4">
        <v>2109120002</v>
      </c>
    </row>
    <row r="5" s="4" customFormat="1" spans="1:25">
      <c r="A5" s="4">
        <v>16288602144</v>
      </c>
      <c r="B5" s="4" t="s">
        <v>25</v>
      </c>
      <c r="C5" s="4" t="s">
        <v>26</v>
      </c>
      <c r="D5" s="4" t="s">
        <v>27</v>
      </c>
      <c r="E5" s="4" t="s">
        <v>28</v>
      </c>
      <c r="F5" s="5">
        <v>44464</v>
      </c>
      <c r="G5" s="5">
        <v>44465</v>
      </c>
      <c r="H5" s="4">
        <v>1</v>
      </c>
      <c r="I5" s="4">
        <v>1</v>
      </c>
      <c r="J5" s="4">
        <v>1</v>
      </c>
      <c r="K5" s="4" t="s">
        <v>29</v>
      </c>
      <c r="L5" s="4">
        <v>1092</v>
      </c>
      <c r="M5" s="4">
        <v>1092</v>
      </c>
      <c r="N5" s="4" t="s">
        <v>39</v>
      </c>
      <c r="O5" s="4" t="s">
        <v>40</v>
      </c>
      <c r="P5" s="4" t="s">
        <v>32</v>
      </c>
      <c r="Q5" s="4">
        <v>0</v>
      </c>
      <c r="R5" s="6">
        <v>44454</v>
      </c>
      <c r="S5" s="5">
        <v>44480</v>
      </c>
      <c r="T5" s="4" t="s">
        <v>33</v>
      </c>
      <c r="U5" s="4">
        <v>1092</v>
      </c>
      <c r="V5" s="4">
        <v>0</v>
      </c>
      <c r="W5" s="4">
        <v>0</v>
      </c>
      <c r="X5" s="4">
        <v>2254168</v>
      </c>
      <c r="Y5" s="4">
        <v>2109150001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26" sqref="D26"/>
    </sheetView>
  </sheetViews>
  <sheetFormatPr defaultColWidth="9" defaultRowHeight="13.5"/>
  <cols>
    <col min="1" max="1" width="16.87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4">
        <v>16204238891</v>
      </c>
      <c r="B2" s="5">
        <v>44462</v>
      </c>
      <c r="C2" s="5">
        <v>44464</v>
      </c>
      <c r="D2" s="4">
        <v>2240</v>
      </c>
      <c r="E2" s="4" t="str">
        <f>VLOOKUP(A2,HOP!A:L,12,0)</f>
        <v>2240.00</v>
      </c>
      <c r="F2" s="4" t="str">
        <f>VLOOKUP(A2,HOP!A:C,3,0)</f>
        <v>2243040</v>
      </c>
      <c r="G2" s="4">
        <f>D2-E2</f>
        <v>0</v>
      </c>
      <c r="H2" s="4" t="str">
        <f>$H$1&amp;F2</f>
        <v>，2243040</v>
      </c>
      <c r="I2" s="4" t="str">
        <f>VLOOKUP(A2,HOP!A:T,20,0)</f>
        <v>直采</v>
      </c>
    </row>
    <row r="3" s="4" customFormat="1" spans="1:9">
      <c r="A3" s="4">
        <v>16252683933</v>
      </c>
      <c r="B3" s="5">
        <v>44462</v>
      </c>
      <c r="C3" s="5">
        <v>44464</v>
      </c>
      <c r="D3" s="4">
        <v>968</v>
      </c>
      <c r="E3" s="4" t="str">
        <f>VLOOKUP(A3,HOP!A:L,12,0)</f>
        <v>968.00</v>
      </c>
      <c r="F3" s="4" t="str">
        <f>VLOOKUP(A3,HOP!A:C,3,0)</f>
        <v>2249158</v>
      </c>
      <c r="G3" s="4">
        <f>D3-E3</f>
        <v>0</v>
      </c>
      <c r="H3" s="4" t="str">
        <f>$H$1&amp;F3</f>
        <v>，2249158</v>
      </c>
      <c r="I3" s="4" t="str">
        <f>VLOOKUP(A3,HOP!A:T,20,0)</f>
        <v>直采</v>
      </c>
    </row>
    <row r="4" s="4" customFormat="1" spans="1:9">
      <c r="A4" s="4">
        <v>16269985489</v>
      </c>
      <c r="B4" s="5">
        <v>44463</v>
      </c>
      <c r="C4" s="5">
        <v>44464</v>
      </c>
      <c r="D4" s="4">
        <v>1092</v>
      </c>
      <c r="E4" s="4" t="str">
        <f>VLOOKUP(A4,HOP!A:L,12,0)</f>
        <v>1092.00</v>
      </c>
      <c r="F4" s="4" t="str">
        <f>VLOOKUP(A4,HOP!A:C,3,0)</f>
        <v>2251531</v>
      </c>
      <c r="G4" s="4">
        <f>D4-E4</f>
        <v>0</v>
      </c>
      <c r="H4" s="4" t="str">
        <f>$H$1&amp;F4</f>
        <v>，2251531</v>
      </c>
      <c r="I4" s="4" t="str">
        <f>VLOOKUP(A4,HOP!A:T,20,0)</f>
        <v>直采</v>
      </c>
    </row>
    <row r="5" s="4" customFormat="1" spans="1:9">
      <c r="A5" s="4">
        <v>16288602144</v>
      </c>
      <c r="B5" s="5">
        <v>44464</v>
      </c>
      <c r="C5" s="5">
        <v>44465</v>
      </c>
      <c r="D5" s="4">
        <v>1092</v>
      </c>
      <c r="E5" s="4" t="str">
        <f>VLOOKUP(A5,HOP!A:L,12,0)</f>
        <v>1092.00</v>
      </c>
      <c r="F5" s="4" t="str">
        <f>VLOOKUP(A5,HOP!A:C,3,0)</f>
        <v>2254168</v>
      </c>
      <c r="G5" s="4">
        <f>D5-E5</f>
        <v>0</v>
      </c>
      <c r="H5" s="4" t="str">
        <f>$H$1&amp;F5</f>
        <v>，2254168</v>
      </c>
      <c r="I5" s="4" t="str">
        <f>VLOOKUP(A5,HOP!A:T,20,0)</f>
        <v>直采</v>
      </c>
    </row>
    <row r="7" spans="4:4">
      <c r="D7" s="4">
        <f>SUM(D2:D6)</f>
        <v>5392</v>
      </c>
    </row>
    <row r="12" spans="1:1">
      <c r="A12" s="4" t="s">
        <v>42</v>
      </c>
    </row>
    <row r="13" spans="1:1">
      <c r="A13" s="4" t="s">
        <v>43</v>
      </c>
    </row>
    <row r="14" spans="1:1">
      <c r="A14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16204238891</v>
      </c>
      <c r="B2" s="1" t="s">
        <v>62</v>
      </c>
      <c r="C2" s="1" t="s">
        <v>63</v>
      </c>
      <c r="D2" s="1" t="s">
        <v>64</v>
      </c>
      <c r="E2" s="1" t="s">
        <v>30</v>
      </c>
      <c r="F2" s="1" t="s">
        <v>65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</row>
    <row r="3" s="1" customFormat="1" spans="1:20">
      <c r="A3" s="3">
        <v>16214355869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66</v>
      </c>
      <c r="G3" s="1" t="s">
        <v>81</v>
      </c>
      <c r="H3" s="1" t="s">
        <v>67</v>
      </c>
      <c r="I3" s="1" t="s">
        <v>82</v>
      </c>
      <c r="J3" s="1" t="s">
        <v>69</v>
      </c>
      <c r="K3" s="1" t="s">
        <v>82</v>
      </c>
      <c r="L3" s="1" t="s">
        <v>82</v>
      </c>
      <c r="M3" s="1" t="s">
        <v>70</v>
      </c>
      <c r="N3" s="1" t="s">
        <v>70</v>
      </c>
      <c r="O3" s="1" t="s">
        <v>71</v>
      </c>
      <c r="P3" s="1" t="s">
        <v>72</v>
      </c>
      <c r="Q3" s="1" t="s">
        <v>83</v>
      </c>
      <c r="R3" s="1" t="s">
        <v>74</v>
      </c>
      <c r="S3" s="1" t="s">
        <v>75</v>
      </c>
      <c r="T3" s="1" t="s">
        <v>76</v>
      </c>
    </row>
    <row r="4" s="1" customFormat="1" spans="1:20">
      <c r="A4" s="3">
        <v>16252683933</v>
      </c>
      <c r="B4" s="1" t="s">
        <v>84</v>
      </c>
      <c r="C4" s="1" t="s">
        <v>85</v>
      </c>
      <c r="D4" s="1" t="s">
        <v>86</v>
      </c>
      <c r="E4" s="1" t="s">
        <v>36</v>
      </c>
      <c r="F4" s="1" t="s">
        <v>65</v>
      </c>
      <c r="G4" s="1" t="s">
        <v>66</v>
      </c>
      <c r="H4" s="1" t="s">
        <v>67</v>
      </c>
      <c r="I4" s="1" t="s">
        <v>87</v>
      </c>
      <c r="J4" s="1" t="s">
        <v>69</v>
      </c>
      <c r="K4" s="1" t="s">
        <v>87</v>
      </c>
      <c r="L4" s="1" t="s">
        <v>87</v>
      </c>
      <c r="M4" s="1" t="s">
        <v>70</v>
      </c>
      <c r="N4" s="1" t="s">
        <v>70</v>
      </c>
      <c r="O4" s="1" t="s">
        <v>71</v>
      </c>
      <c r="P4" s="1" t="s">
        <v>72</v>
      </c>
      <c r="Q4" s="1" t="s">
        <v>88</v>
      </c>
      <c r="R4" s="1" t="s">
        <v>74</v>
      </c>
      <c r="S4" s="1" t="s">
        <v>75</v>
      </c>
      <c r="T4" s="1" t="s">
        <v>76</v>
      </c>
    </row>
    <row r="5" s="1" customFormat="1" spans="1:20">
      <c r="A5" s="3">
        <v>16269985489</v>
      </c>
      <c r="B5" s="1" t="s">
        <v>89</v>
      </c>
      <c r="C5" s="1" t="s">
        <v>90</v>
      </c>
      <c r="D5" s="1" t="s">
        <v>64</v>
      </c>
      <c r="E5" s="1" t="s">
        <v>38</v>
      </c>
      <c r="F5" s="1" t="s">
        <v>91</v>
      </c>
      <c r="G5" s="1" t="s">
        <v>66</v>
      </c>
      <c r="H5" s="1" t="s">
        <v>67</v>
      </c>
      <c r="I5" s="1" t="s">
        <v>92</v>
      </c>
      <c r="J5" s="1" t="s">
        <v>69</v>
      </c>
      <c r="K5" s="1" t="s">
        <v>92</v>
      </c>
      <c r="L5" s="1" t="s">
        <v>92</v>
      </c>
      <c r="M5" s="1" t="s">
        <v>70</v>
      </c>
      <c r="N5" s="1" t="s">
        <v>70</v>
      </c>
      <c r="O5" s="1" t="s">
        <v>71</v>
      </c>
      <c r="P5" s="1" t="s">
        <v>72</v>
      </c>
      <c r="Q5" s="1" t="s">
        <v>93</v>
      </c>
      <c r="R5" s="1" t="s">
        <v>74</v>
      </c>
      <c r="S5" s="1" t="s">
        <v>75</v>
      </c>
      <c r="T5" s="1" t="s">
        <v>76</v>
      </c>
    </row>
    <row r="6" s="1" customFormat="1" spans="1:20">
      <c r="A6" s="3">
        <v>16288602144</v>
      </c>
      <c r="B6" s="1" t="s">
        <v>94</v>
      </c>
      <c r="C6" s="1" t="s">
        <v>95</v>
      </c>
      <c r="D6" s="1" t="s">
        <v>64</v>
      </c>
      <c r="E6" s="1" t="s">
        <v>39</v>
      </c>
      <c r="F6" s="1" t="s">
        <v>66</v>
      </c>
      <c r="G6" s="1" t="s">
        <v>81</v>
      </c>
      <c r="H6" s="1" t="s">
        <v>67</v>
      </c>
      <c r="I6" s="1" t="s">
        <v>92</v>
      </c>
      <c r="J6" s="1" t="s">
        <v>69</v>
      </c>
      <c r="K6" s="1" t="s">
        <v>92</v>
      </c>
      <c r="L6" s="1" t="s">
        <v>92</v>
      </c>
      <c r="M6" s="1" t="s">
        <v>70</v>
      </c>
      <c r="N6" s="1" t="s">
        <v>70</v>
      </c>
      <c r="O6" s="1" t="s">
        <v>71</v>
      </c>
      <c r="P6" s="1" t="s">
        <v>72</v>
      </c>
      <c r="Q6" s="1" t="s">
        <v>96</v>
      </c>
      <c r="R6" s="1" t="s">
        <v>74</v>
      </c>
      <c r="S6" s="1" t="s">
        <v>75</v>
      </c>
      <c r="T6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2021-10-11T01:23:09Z</dcterms:created>
  <dcterms:modified xsi:type="dcterms:W3CDTF">2021-10-11T01:27:05Z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67DCEAAC2E3749A9B4B0FA720E897DB3</vt:lpwstr>
  </property>
  <property fmtid="{D5CDD505-2E9C-101B-9397-08002B2CF9AE}" pid="3" name="KSOProductBuildVer">
    <vt:lpwstr>2052-11.1.0.10938</vt:lpwstr>
  </property>
</Properties>
</file>