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对账!$1:$67</definedName>
  </definedNames>
  <calcPr calcId="144525"/>
</workbook>
</file>

<file path=xl/sharedStrings.xml><?xml version="1.0" encoding="utf-8"?>
<sst xmlns="http://schemas.openxmlformats.org/spreadsheetml/2006/main" count="1831" uniqueCount="478">
  <si>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</si>
  <si>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</si>
  <si>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</si>
  <si>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</si>
  <si>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</si>
  <si>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</si>
  <si>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</si>
  <si>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</si>
  <si>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</si>
  <si>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</si>
  <si>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</si>
  <si>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</si>
  <si>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</si>
  <si>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</si>
  <si>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</si>
  <si>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</si>
  <si>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</si>
  <si>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</si>
  <si>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</si>
  <si>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</si>
  <si>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</si>
  <si>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</si>
  <si>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</si>
  <si>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</si>
  <si>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</si>
  <si>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</si>
  <si>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</si>
  <si>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[长沙]城市便捷酒店(长沙湘雅附三店)(80250331)</t>
  </si>
  <si>
    <t>精选大床房&lt;2人入住&gt;</t>
  </si>
  <si>
    <t>CNY</t>
  </si>
  <si>
    <t>彭伟庭</t>
  </si>
  <si>
    <t>CA13744211010CNY</t>
  </si>
  <si>
    <t>未提现</t>
  </si>
  <si>
    <t>携程开票</t>
  </si>
  <si>
    <t>R_0731020_2240626</t>
  </si>
  <si>
    <t>[广州]维也纳酒店(广州南湖乐园店)(68323912)</t>
  </si>
  <si>
    <t>豪华双床房&lt;2人入住&gt;</t>
  </si>
  <si>
    <t>黄呈豪,严清桦</t>
  </si>
  <si>
    <t>[南昌]城市便捷酒店(南昌江西师范大学店)(68345395)</t>
  </si>
  <si>
    <t>标准大床房&lt;2人入住&gt;</t>
  </si>
  <si>
    <t>杨振宇</t>
  </si>
  <si>
    <t>R_0791011_2023703</t>
  </si>
  <si>
    <t>[香港]香港青逸酒店(Rambler Oasis Hotel)(80243559)</t>
  </si>
  <si>
    <t>高级客房&lt;2人入住&gt;</t>
  </si>
  <si>
    <t>Tong/Hau yan</t>
  </si>
  <si>
    <t>退单</t>
  </si>
  <si>
    <t>[杭州]全季酒店(杭州下沙经济开发区店)(76296546)</t>
  </si>
  <si>
    <t>双床房&lt;2人入住&gt;</t>
  </si>
  <si>
    <t>顾晓亮</t>
  </si>
  <si>
    <t>R3100182064586494001</t>
  </si>
  <si>
    <t>[张北]锦江之星(张北草原天路兴和西路酒店)(80248542)</t>
  </si>
  <si>
    <t>零压商务套房A&lt;2人入住&gt;</t>
  </si>
  <si>
    <t>刘博</t>
  </si>
  <si>
    <t>ONG/WAIMAN</t>
  </si>
  <si>
    <t>[杭州]杭州星海国际酒店(80129247)</t>
  </si>
  <si>
    <t>精致双床房&lt;2人入住&gt;&lt;早餐&gt;</t>
  </si>
  <si>
    <t>张天博,张君霞,张盼</t>
  </si>
  <si>
    <t>张天博</t>
  </si>
  <si>
    <t>张君霞</t>
  </si>
  <si>
    <t>张盼</t>
  </si>
  <si>
    <t>[杭州]牧晨酒店(杭州和达自由港店)(80129262)</t>
  </si>
  <si>
    <t>标准双床房&lt;2人入住&gt;&lt;早餐&gt;</t>
  </si>
  <si>
    <t>赵昀昀</t>
  </si>
  <si>
    <t>[深圳]深圳国际会展中心希尔顿花园酒店(80249378)</t>
  </si>
  <si>
    <t>无障碍大床房&lt;2人入住&gt;</t>
  </si>
  <si>
    <t>范勇</t>
  </si>
  <si>
    <t>[深圳]深圳国际会展中心希尔顿酒店(80249435)</t>
  </si>
  <si>
    <t>高级双床房&lt;2人入住&gt;&lt;早餐&gt;</t>
  </si>
  <si>
    <t>张千</t>
  </si>
  <si>
    <t>[天津]汉庭酒店(天津友谊路店)(80249830)</t>
  </si>
  <si>
    <t>大床房&lt;2人入住&gt;</t>
  </si>
  <si>
    <t>边辉</t>
  </si>
  <si>
    <t>R3002011065032428001</t>
  </si>
  <si>
    <t>[长治]格林豪泰(长治英雄南路解放西街店)(80248946)</t>
  </si>
  <si>
    <t>高级大床房&lt;2人入住&gt;</t>
  </si>
  <si>
    <t>王进</t>
  </si>
  <si>
    <t>(GRT)71417545;</t>
  </si>
  <si>
    <t>取消</t>
  </si>
  <si>
    <t>[共和]格林豪泰酒店(共和店)(76434196)</t>
  </si>
  <si>
    <t>安心双床房&lt;2人入住&gt;</t>
  </si>
  <si>
    <t>罗黎英</t>
  </si>
  <si>
    <t>(GRT)71428241;</t>
  </si>
  <si>
    <t>[长沙]格林豪泰酒店(长沙中医药大学店)(76434313)</t>
  </si>
  <si>
    <t>许洋</t>
  </si>
  <si>
    <t>[null](80248948)</t>
  </si>
  <si>
    <t>[广安]尚客优酒店（广安职业学院店）(80249401)</t>
  </si>
  <si>
    <t>麻将双床房&lt;2人入住&gt;</t>
  </si>
  <si>
    <t>徐展</t>
  </si>
  <si>
    <t>(THK)YD06183210924114054583;</t>
  </si>
  <si>
    <t>[长沙县]格林东方酒店(长沙县星沙螺丝塘地铁站店)(80248851)</t>
  </si>
  <si>
    <t>特色套房&lt;2人入住&gt;</t>
  </si>
  <si>
    <t>王紫仪</t>
  </si>
  <si>
    <t>(GRT)71463162;</t>
  </si>
  <si>
    <t>[陵水]城市便捷酒店(陵水中心大道汽车站店)(68346618)</t>
  </si>
  <si>
    <t>商务双人房&lt;2人入住&gt;</t>
  </si>
  <si>
    <t>罗会芳</t>
  </si>
  <si>
    <t>R_0898015_1955084</t>
  </si>
  <si>
    <t>郑捷</t>
  </si>
  <si>
    <t>(GRT)71463500;</t>
  </si>
  <si>
    <t>[怀来]速8酒店(怀来董存瑞东街店)(80250144)</t>
  </si>
  <si>
    <t>经济大床房&lt;2人入住&gt;</t>
  </si>
  <si>
    <t>赵迎春</t>
  </si>
  <si>
    <t>[苏州]尚客优酒店(江苏苏州工业园区胜浦镇兴浦路店)(80248951)</t>
  </si>
  <si>
    <t>商务大床房&lt;2人入住&gt;</t>
  </si>
  <si>
    <t>郑孔金</t>
  </si>
  <si>
    <t>[null](80249004)</t>
  </si>
  <si>
    <t>[启东]格林豪泰(启东滨海工业园区南海路店)(80245890)</t>
  </si>
  <si>
    <t>白洋丞</t>
  </si>
  <si>
    <t>[潜山]格林豪泰(潜山阳光城店)(76434269)</t>
  </si>
  <si>
    <t>丁家勇</t>
  </si>
  <si>
    <t>(GRT)71470839;</t>
  </si>
  <si>
    <t>[广州]精途酒店(广州钟落潭地铁站店)(68308496)</t>
  </si>
  <si>
    <t>陈志海</t>
  </si>
  <si>
    <t>R_0020110_1101271</t>
  </si>
  <si>
    <t>[菏泽]菏泽希尔顿花园酒店(80249855)</t>
  </si>
  <si>
    <t>花园大床房&lt;2人入住&gt;</t>
  </si>
  <si>
    <t>王方纬</t>
  </si>
  <si>
    <t>[香港]香港富荟旺角酒店(iclub Mong Kok Hotel)(76478775)</t>
  </si>
  <si>
    <t>尊荟客房&lt;2人入住&gt;&lt;早餐&gt;</t>
  </si>
  <si>
    <t>AU/MING</t>
  </si>
  <si>
    <t>EXP-1834279323</t>
  </si>
  <si>
    <t>[null](80245802)</t>
  </si>
  <si>
    <t>[北京]IU酒店(北京回龙观生命科学园地铁站店)(76248620)</t>
  </si>
  <si>
    <t>U选商务套房&lt;2人入住&gt;</t>
  </si>
  <si>
    <t>郭帅</t>
  </si>
  <si>
    <t>[广州]广州三寓宾馆(76479047)</t>
  </si>
  <si>
    <t>春晖楼标准双床房B&lt;2人入住&gt;</t>
  </si>
  <si>
    <t>李军</t>
  </si>
  <si>
    <t>[南宁]格林豪泰酒店(南宁秀峰路地铁站店)(76296058)</t>
  </si>
  <si>
    <t>陈军范</t>
  </si>
  <si>
    <t>(GRT)71483966;</t>
  </si>
  <si>
    <t>[上海]汉庭酒店(上海陆家嘴东方路店)(68610790)</t>
  </si>
  <si>
    <t>魏恺辰</t>
  </si>
  <si>
    <t>CA13744211011CNY</t>
  </si>
  <si>
    <t>R2001223064149040001</t>
  </si>
  <si>
    <t>[香港]香港悦品度假酒店(屯门)(Hotel COZi Resort)(80243669)</t>
  </si>
  <si>
    <t>高级客房（随机房型）&lt;2人入住&gt;</t>
  </si>
  <si>
    <t>tang/kong chuen,chan/kwok chun</t>
  </si>
  <si>
    <t>[上海]全季酒店(上海松江大学城店)(77138141)</t>
  </si>
  <si>
    <t>大床房&lt;2人入住&gt;&lt;早餐&gt;</t>
  </si>
  <si>
    <t>叶从梅</t>
  </si>
  <si>
    <t>R2016207064665948001</t>
  </si>
  <si>
    <t>[北京]北京昆泰嘉华酒店(76296635)</t>
  </si>
  <si>
    <t>豪华大床间&lt;2人入住&gt;</t>
  </si>
  <si>
    <t>马熙</t>
  </si>
  <si>
    <t>曾平,陈红英</t>
  </si>
  <si>
    <t>3192390809;3191954454</t>
  </si>
  <si>
    <t>[广州]广州石奥客栈(80251039)</t>
  </si>
  <si>
    <t>豪华海景大床房&lt;2人入住&gt;&lt;早餐&gt;</t>
  </si>
  <si>
    <t>张微</t>
  </si>
  <si>
    <t>豪华大床房&lt;2人入住&gt;</t>
  </si>
  <si>
    <t>曾冠鸣</t>
  </si>
  <si>
    <t>[珠海]贝壳酒店(珠海拱北口岸富华里沃尔玛店)(80245877)</t>
  </si>
  <si>
    <t>董井丹</t>
  </si>
  <si>
    <t>周彪</t>
  </si>
  <si>
    <t>[香港]富豪香港酒店(Regal Hongkong Hotel)(76478807)</t>
  </si>
  <si>
    <t>CHIU/Kai yeung</t>
  </si>
  <si>
    <t>[大同]锦江之星(大同南环桥方特欢乐世界店)(80246530)</t>
  </si>
  <si>
    <t>商务房C&lt;2人入住&gt;&lt;早餐&gt;</t>
  </si>
  <si>
    <t>许鸿伟</t>
  </si>
  <si>
    <t>张兵</t>
  </si>
  <si>
    <t>[南宁]格林豪泰酒店（南宁东葛路地铁站广园路店)(80246544)</t>
  </si>
  <si>
    <t>陈坤</t>
  </si>
  <si>
    <t>[苏州]尚客优快捷酒店(苏州通安店)(80247198)</t>
  </si>
  <si>
    <t>特惠大床房&lt;2人入住&gt;</t>
  </si>
  <si>
    <t>代胜利</t>
  </si>
  <si>
    <t>康战超,汪冯军</t>
  </si>
  <si>
    <t>3193776598;3188638036</t>
  </si>
  <si>
    <t>[上海]格林联盟酒店(上海大学丰翔路地铁站店)(80250528)</t>
  </si>
  <si>
    <t>谭凤鸣</t>
  </si>
  <si>
    <t>(GRT)71495146;</t>
  </si>
  <si>
    <t>(GRT)71495161;</t>
  </si>
  <si>
    <t>[临沂]格盟酒店(临沂机场陶然东路店)(80247680)</t>
  </si>
  <si>
    <t>商务双床房&lt;2人入住&gt;</t>
  </si>
  <si>
    <t>陈建国</t>
  </si>
  <si>
    <t>刘文斌</t>
  </si>
  <si>
    <t>[固镇]格林东方酒店(固镇世纪广场店)(80244354)</t>
  </si>
  <si>
    <t>零压大床房&lt;2人入住&gt;</t>
  </si>
  <si>
    <t>王传英</t>
  </si>
  <si>
    <t>马涛</t>
  </si>
  <si>
    <t>[香港]香港港丽酒店(Conrad Hong Kong)(80243534)</t>
  </si>
  <si>
    <t>豪华特大床房&lt;2人入住&gt;</t>
  </si>
  <si>
    <t>Ho/Tsz to Dennis</t>
  </si>
  <si>
    <t>[南宁]格林豪泰(南宁白沙大道普罗旺斯店)(80246602)</t>
  </si>
  <si>
    <t>商务大床房&lt;2人入住&gt;&lt;早餐&gt;</t>
  </si>
  <si>
    <t>宁锦健</t>
  </si>
  <si>
    <t>陈明辰,朱婕雯</t>
  </si>
  <si>
    <t>3192419722;3191983367</t>
  </si>
  <si>
    <t>[磁县]尚客优精选酒店(邯郸磁县新世纪店)(80247128)</t>
  </si>
  <si>
    <t>吴欠欠</t>
  </si>
  <si>
    <t>[六安]格美酒店(六安叶集区政务中心店)(80249395)</t>
  </si>
  <si>
    <t>高级大床房&lt;2人入住&gt;&lt;早餐&gt;</t>
  </si>
  <si>
    <t>郎建忠</t>
  </si>
  <si>
    <t>王建</t>
  </si>
  <si>
    <t>[张家口]派酒店(张家口明德北路附属医院店)(80248372)</t>
  </si>
  <si>
    <t>王海磊</t>
  </si>
  <si>
    <t>[北京]北京千禧大酒店(64882481)</t>
  </si>
  <si>
    <t>高级双床房&lt;2人入住&gt;</t>
  </si>
  <si>
    <t>苗娟</t>
  </si>
  <si>
    <t>王莉峰</t>
  </si>
  <si>
    <t>(GRT)71512934;</t>
  </si>
  <si>
    <t>靳展</t>
  </si>
  <si>
    <t>，</t>
  </si>
  <si>
    <t>本期扣款1.92元</t>
  </si>
  <si>
    <t>本期扣款14.34元</t>
  </si>
  <si>
    <t>16326219492此单多收12.4元待退回</t>
  </si>
  <si>
    <t>32312.21 CNY</t>
  </si>
  <si>
    <t>A211011093926481</t>
  </si>
  <si>
    <t>A2110110940333605</t>
  </si>
  <si>
    <t>总计：32312.21元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</si>
  <si>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</si>
  <si>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</si>
  <si>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</si>
  <si>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</si>
  <si>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</si>
  <si>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</si>
  <si>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</si>
  <si>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</si>
  <si>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</si>
  <si>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</si>
  <si>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</si>
  <si>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</si>
  <si>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</si>
  <si>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</si>
  <si>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</si>
  <si>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</si>
  <si>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</si>
  <si>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2021-09-10</t>
  </si>
  <si>
    <t>2249178</t>
  </si>
  <si>
    <t>城市便捷酒店(长沙湘雅附三店)</t>
  </si>
  <si>
    <t>2021-09-23</t>
  </si>
  <si>
    <t>2021-09-25</t>
  </si>
  <si>
    <t>退房日月结</t>
  </si>
  <si>
    <t>457.02</t>
  </si>
  <si>
    <t>RMB</t>
  </si>
  <si>
    <t>90.00</t>
  </si>
  <si>
    <t>-367</t>
  </si>
  <si>
    <t>0.00</t>
  </si>
  <si>
    <t>携程汇登国内直连</t>
  </si>
  <si>
    <t>2021-09-10 15:28:19</t>
  </si>
  <si>
    <t>否</t>
  </si>
  <si>
    <t>广州汇登信息科技有限公司</t>
  </si>
  <si>
    <t>直连</t>
  </si>
  <si>
    <t>2021-09-11</t>
  </si>
  <si>
    <t>2250452</t>
  </si>
  <si>
    <t>维也纳酒店(广州南湖乐园店)</t>
  </si>
  <si>
    <t>2021-09-24</t>
  </si>
  <si>
    <t>557.64</t>
  </si>
  <si>
    <t>0</t>
  </si>
  <si>
    <t>2021-09-11 15:55:38</t>
  </si>
  <si>
    <t>2250557</t>
  </si>
  <si>
    <t>城市便捷酒店(南昌江西师范大学店)</t>
  </si>
  <si>
    <t>144.88</t>
  </si>
  <si>
    <t>2021-09-11 17:29:00</t>
  </si>
  <si>
    <t>2021-09-13</t>
  </si>
  <si>
    <t>2252696</t>
  </si>
  <si>
    <t>香港悦品度假酒店(屯门)</t>
  </si>
  <si>
    <t>tang kong chuen,chan kwok chun</t>
  </si>
  <si>
    <t>2021-09-26</t>
  </si>
  <si>
    <t>385.70</t>
  </si>
  <si>
    <t>2021-09-13 23:19:49</t>
  </si>
  <si>
    <t>2021-09-16</t>
  </si>
  <si>
    <t>2255584</t>
  </si>
  <si>
    <t>香港青逸酒店</t>
  </si>
  <si>
    <t>Tong Hau yan</t>
  </si>
  <si>
    <t>178.18</t>
  </si>
  <si>
    <t>2021-09-16 15:09:29</t>
  </si>
  <si>
    <t>2021-09-17</t>
  </si>
  <si>
    <t>2256524</t>
  </si>
  <si>
    <t>全季酒店(杭州下沙经济开发区店)</t>
  </si>
  <si>
    <t>303.86</t>
  </si>
  <si>
    <t>2021-09-17 12:41:36</t>
  </si>
  <si>
    <t>2021-09-18</t>
  </si>
  <si>
    <t>2257644</t>
  </si>
  <si>
    <t>全季酒店(上海松江大学城店)</t>
  </si>
  <si>
    <t>504.45</t>
  </si>
  <si>
    <t>96.00</t>
  </si>
  <si>
    <t>-408</t>
  </si>
  <si>
    <t>2021-09-18 10:45:50</t>
  </si>
  <si>
    <t>2258083</t>
  </si>
  <si>
    <t>锦江之星(张北草原天路兴和西路酒店)</t>
  </si>
  <si>
    <t>2129.12</t>
  </si>
  <si>
    <t>2021-09-18 18:30:20</t>
  </si>
  <si>
    <t>2021-09-20</t>
  </si>
  <si>
    <t>2259696</t>
  </si>
  <si>
    <t>北京昆泰嘉华酒店</t>
  </si>
  <si>
    <t>143.20</t>
  </si>
  <si>
    <t>143</t>
  </si>
  <si>
    <t>2021-09-22 21:31:19</t>
  </si>
  <si>
    <t>2021-09-21</t>
  </si>
  <si>
    <t>2260260</t>
  </si>
  <si>
    <t>ONG WAIMAN</t>
  </si>
  <si>
    <t>2021-09-22</t>
  </si>
  <si>
    <t>540.81</t>
  </si>
  <si>
    <t>2021-09-21 07:34:45</t>
  </si>
  <si>
    <t>2260956</t>
  </si>
  <si>
    <t>杭州星海国际酒店</t>
  </si>
  <si>
    <t>3412.08</t>
  </si>
  <si>
    <t>2021-09-22 10:24:07</t>
  </si>
  <si>
    <t>2260980</t>
  </si>
  <si>
    <t>牧晨酒店(杭州和达自由港店)</t>
  </si>
  <si>
    <t>184.94</t>
  </si>
  <si>
    <t>2021-09-22 10:49:11</t>
  </si>
  <si>
    <t>2261110</t>
  </si>
  <si>
    <t>深圳国际会展中心希尔顿花园酒店</t>
  </si>
  <si>
    <t>2232.48</t>
  </si>
  <si>
    <t>2021-09-22 13:56:54</t>
  </si>
  <si>
    <t>2261210</t>
  </si>
  <si>
    <t>深圳国际会展中心希尔顿酒店</t>
  </si>
  <si>
    <t>3491.46</t>
  </si>
  <si>
    <t>2021-09-22 15:58:47</t>
  </si>
  <si>
    <t>2261238</t>
  </si>
  <si>
    <t>汉庭（天津友谊路店）</t>
  </si>
  <si>
    <t>342.96</t>
  </si>
  <si>
    <t>2021-09-22 16:33:51</t>
  </si>
  <si>
    <t>2261991</t>
  </si>
  <si>
    <t>格林豪泰酒店(共和店)</t>
  </si>
  <si>
    <t>405.82</t>
  </si>
  <si>
    <t>2021-09-23 12:14:52</t>
  </si>
  <si>
    <t>2262737</t>
  </si>
  <si>
    <t>3059.00</t>
  </si>
  <si>
    <t>2021-09-24 01:20:44</t>
  </si>
  <si>
    <t>2262968</t>
  </si>
  <si>
    <t>格林豪泰智选酒店(济南舜耕国际会展中心店)</t>
  </si>
  <si>
    <t>史健蕾</t>
  </si>
  <si>
    <t>249.45</t>
  </si>
  <si>
    <t>2021-09-24 10:55:19</t>
  </si>
  <si>
    <t>2262997</t>
  </si>
  <si>
    <t>尚客优酒店（广安职业学院店）</t>
  </si>
  <si>
    <t>180.61</t>
  </si>
  <si>
    <t>2021-09-24 11:40:57</t>
  </si>
  <si>
    <t>2263042</t>
  </si>
  <si>
    <t>广州石奥客栈</t>
  </si>
  <si>
    <t>765.74</t>
  </si>
  <si>
    <t>2021-09-24 12:12:55</t>
  </si>
  <si>
    <t>2263110</t>
  </si>
  <si>
    <t>格林东方酒店(长沙县星沙螺丝塘地铁站店)</t>
  </si>
  <si>
    <t>223.89</t>
  </si>
  <si>
    <t>2021-09-24 13:27:44</t>
  </si>
  <si>
    <t>2263113</t>
  </si>
  <si>
    <t>城市便捷酒店(陵水中心大道汽车站店)</t>
  </si>
  <si>
    <t>185.30</t>
  </si>
  <si>
    <t>2021-09-24 13:32:26</t>
  </si>
  <si>
    <t>2263120</t>
  </si>
  <si>
    <t>2021-09-24 13:36:36</t>
  </si>
  <si>
    <t>2263133</t>
  </si>
  <si>
    <t>1740.18</t>
  </si>
  <si>
    <t>2021-09-24 13:51:07</t>
  </si>
  <si>
    <t>2263167</t>
  </si>
  <si>
    <t>速8酒店(怀来董存瑞东街店)</t>
  </si>
  <si>
    <t>105.56</t>
  </si>
  <si>
    <t>2021-09-24 14:29:27</t>
  </si>
  <si>
    <t>2263171</t>
  </si>
  <si>
    <t>尚客优酒店(江苏苏州工业园区胜浦镇兴浦路店)</t>
  </si>
  <si>
    <t>183.72</t>
  </si>
  <si>
    <t>2021-09-24 14:30:11</t>
  </si>
  <si>
    <t>2263267</t>
  </si>
  <si>
    <t>格林豪泰酒店(丹阳界牌店)</t>
  </si>
  <si>
    <t>叶圣国</t>
  </si>
  <si>
    <t>182.93</t>
  </si>
  <si>
    <t>2021-09-24 15:56:15</t>
  </si>
  <si>
    <t>2263335</t>
  </si>
  <si>
    <t>格林豪泰快捷酒店（南通南海路店）</t>
  </si>
  <si>
    <t>175.60</t>
  </si>
  <si>
    <t>2021-09-24 17:07:02</t>
  </si>
  <si>
    <t>2263347</t>
  </si>
  <si>
    <t>贝壳酒店(珠海拱北口岸富华里沃尔玛店)</t>
  </si>
  <si>
    <t>221.28</t>
  </si>
  <si>
    <t>2021-09-24 17:19:47</t>
  </si>
  <si>
    <t>2263353</t>
  </si>
  <si>
    <t>格林豪泰(潜山阳光城店)</t>
  </si>
  <si>
    <t>157.16</t>
  </si>
  <si>
    <t>2021-09-24 17:23:20</t>
  </si>
  <si>
    <t>2263363</t>
  </si>
  <si>
    <t>精途酒店(广州钟落潭地铁站店)</t>
  </si>
  <si>
    <t>165.02</t>
  </si>
  <si>
    <t>2021-09-24 17:31:14</t>
  </si>
  <si>
    <t>2263367</t>
  </si>
  <si>
    <t>菏泽希尔顿花园酒店</t>
  </si>
  <si>
    <t>271.68</t>
  </si>
  <si>
    <t>2021-09-24 17:36:28</t>
  </si>
  <si>
    <t>2263437</t>
  </si>
  <si>
    <t>香港富荟旺角酒店</t>
  </si>
  <si>
    <t>AU MING</t>
  </si>
  <si>
    <t>456.34</t>
  </si>
  <si>
    <t>2021-09-24 18:40:55</t>
  </si>
  <si>
    <t>2263507</t>
  </si>
  <si>
    <t>格林豪泰快捷酒店（合肥淮南路淮合花园店）</t>
  </si>
  <si>
    <t>张大钊,张驰</t>
  </si>
  <si>
    <t>365.86</t>
  </si>
  <si>
    <t>2021-09-24 19:18:23</t>
  </si>
  <si>
    <t>2263547</t>
  </si>
  <si>
    <t>IU酒店(北京回龙观生命科学园地铁站店)</t>
  </si>
  <si>
    <t>430.82</t>
  </si>
  <si>
    <t>2021-09-24 20:00:49</t>
  </si>
  <si>
    <t>2263595</t>
  </si>
  <si>
    <t>广州三寓宾馆</t>
  </si>
  <si>
    <t>265.81</t>
  </si>
  <si>
    <t>2021-09-24 20:36:54</t>
  </si>
  <si>
    <t>2263766</t>
  </si>
  <si>
    <t>270.69</t>
  </si>
  <si>
    <t>2021-09-24 22:38:32</t>
  </si>
  <si>
    <t>2263781</t>
  </si>
  <si>
    <t>富豪香港酒店</t>
  </si>
  <si>
    <t>CHIU Kai yeung</t>
  </si>
  <si>
    <t>596.75</t>
  </si>
  <si>
    <t>2021-09-24 22:53:18</t>
  </si>
  <si>
    <t>2263811</t>
  </si>
  <si>
    <t>格林豪泰酒店(南宁秀峰路地铁站店)</t>
  </si>
  <si>
    <t>156.30</t>
  </si>
  <si>
    <t>2021-09-24 23:25:24</t>
  </si>
  <si>
    <t>2263883</t>
  </si>
  <si>
    <t>锦江之星(大同南环桥方特欢乐世界店)</t>
  </si>
  <si>
    <t>158.03</t>
  </si>
  <si>
    <t>2021-09-25 00:48:37</t>
  </si>
  <si>
    <t>2264011</t>
  </si>
  <si>
    <t>267.52</t>
  </si>
  <si>
    <t>2021-09-25 07:33:18</t>
  </si>
  <si>
    <t>2264144</t>
  </si>
  <si>
    <t>格林豪泰酒店（南宁东葛路地铁站广园路店)</t>
  </si>
  <si>
    <t>149.21</t>
  </si>
  <si>
    <t>2021-09-25 10:43:45</t>
  </si>
  <si>
    <t>2264218</t>
  </si>
  <si>
    <t>535.04</t>
  </si>
  <si>
    <t>2021-09-25 12:15:11</t>
  </si>
  <si>
    <t>2264251</t>
  </si>
  <si>
    <t>格林联盟(上海大学祁华路地铁站店)</t>
  </si>
  <si>
    <t>191.13</t>
  </si>
  <si>
    <t>2021-09-25 13:01:03</t>
  </si>
  <si>
    <t>2264253</t>
  </si>
  <si>
    <t>199.39</t>
  </si>
  <si>
    <t>2021-09-25 13:01:20</t>
  </si>
  <si>
    <t>2264258</t>
  </si>
  <si>
    <t>格盟酒店(临沂机场陶然东路店)</t>
  </si>
  <si>
    <t>2021-09-25 13:10:07</t>
  </si>
  <si>
    <t>2264354</t>
  </si>
  <si>
    <t>2021-09-25 14:42:09</t>
  </si>
  <si>
    <t>2264382</t>
  </si>
  <si>
    <t>格林东方酒店(固镇世纪广场店)</t>
  </si>
  <si>
    <t>204.02</t>
  </si>
  <si>
    <t>2021-09-25 15:12:50</t>
  </si>
  <si>
    <t>2264387</t>
  </si>
  <si>
    <t>2021-09-25 15:30:07</t>
  </si>
  <si>
    <t>2264404</t>
  </si>
  <si>
    <t>香港港丽酒店</t>
  </si>
  <si>
    <t>Ho Tsz to Dennis</t>
  </si>
  <si>
    <t>1256.26</t>
  </si>
  <si>
    <t>2021-09-25 15:43:16</t>
  </si>
  <si>
    <t>2264423</t>
  </si>
  <si>
    <t>格林豪泰(南宁白沙大道普罗旺斯店)</t>
  </si>
  <si>
    <t>186.76</t>
  </si>
  <si>
    <t>2021-09-25 16:02:43</t>
  </si>
  <si>
    <t>2264479</t>
  </si>
  <si>
    <t>1354.28</t>
  </si>
  <si>
    <t>2021-09-25 17:17:12</t>
  </si>
  <si>
    <t>2264520</t>
  </si>
  <si>
    <t>尚客优精选酒店(邯郸磁县新世纪店)</t>
  </si>
  <si>
    <t>131.95</t>
  </si>
  <si>
    <t>2021-09-25 17:53:50</t>
  </si>
  <si>
    <t>2264522</t>
  </si>
  <si>
    <t>格美酒店(六安叶集区政务中心店)</t>
  </si>
  <si>
    <t>159.36</t>
  </si>
  <si>
    <t>2021-09-25 17:57:05</t>
  </si>
  <si>
    <t>2264524</t>
  </si>
  <si>
    <t>2021-09-25 18:02:17</t>
  </si>
  <si>
    <t>2264568</t>
  </si>
  <si>
    <t>派酒店(张家口明德北路附属医院店)</t>
  </si>
  <si>
    <t>96.03</t>
  </si>
  <si>
    <t>2021-09-25 18:41:45</t>
  </si>
  <si>
    <t>2264766</t>
  </si>
  <si>
    <t>北京千禧大酒店</t>
  </si>
  <si>
    <t>929.72</t>
  </si>
  <si>
    <t>2021-09-25 21:25:59</t>
  </si>
  <si>
    <t>2264797</t>
  </si>
  <si>
    <t>格林豪泰快捷酒店（长治城区解放西街英雄南路店）</t>
  </si>
  <si>
    <t>2021-09-25 21:48:38</t>
  </si>
  <si>
    <t>2264862</t>
  </si>
  <si>
    <t>2021-09-25 23:06:15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</si>
</sst>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8" fillId="6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3" fillId="14" borderId="5" applyNumberFormat="0" applyFont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1" fillId="8" borderId="3" applyNumberFormat="0" applyAlignment="0" applyProtection="0">
      <alignment vertical="center"/>
    </xf>
    <xf numFmtId="0" fontId="20" fillId="8" borderId="1" applyNumberFormat="0" applyAlignment="0" applyProtection="0">
      <alignment vertical="center"/>
    </xf>
    <xf numFmtId="0" fontId="15" fillId="13" borderId="4" applyNumberFormat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0" fontId="3" fillId="2" borderId="0" xfId="0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71"/>
  <sheetViews>
    <sheetView topLeftCell="A31" workbookViewId="0">
      <selection activeCell="A3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>
        <v>16252794622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44462</v>
      </c>
      <c r="G2" s="5">
        <v>44464</v>
      </c>
      <c r="H2" s="4">
        <v>1</v>
      </c>
      <c r="I2" s="4">
        <v>2</v>
      </c>
      <c r="J2" s="4">
        <v>2</v>
      </c>
      <c r="K2" s="4" t="s">
        <v>29</v>
      </c>
      <c r="L2" s="4">
        <v>457.02</v>
      </c>
      <c r="M2" s="4">
        <v>457.02</v>
      </c>
      <c r="N2" s="4" t="s">
        <v>30</v>
      </c>
      <c r="O2" s="4" t="s">
        <v>31</v>
      </c>
      <c r="P2" s="4" t="s">
        <v>32</v>
      </c>
      <c r="Q2" s="4">
        <v>0</v>
      </c>
      <c r="R2" s="7">
        <v>44449</v>
      </c>
      <c r="S2" s="5">
        <v>44479</v>
      </c>
      <c r="T2" s="4" t="s">
        <v>33</v>
      </c>
      <c r="U2" s="4">
        <v>457.02</v>
      </c>
      <c r="V2" s="4">
        <v>0</v>
      </c>
      <c r="W2" s="4">
        <v>0</v>
      </c>
      <c r="X2" s="4"/>
      <c r="Y2" s="4" t="s">
        <v>34</v>
      </c>
    </row>
    <row r="3" s="4" customFormat="1" spans="1:25">
      <c r="A3" s="4">
        <v>16260346145</v>
      </c>
      <c r="B3" s="4" t="s">
        <v>25</v>
      </c>
      <c r="C3" s="4" t="s">
        <v>26</v>
      </c>
      <c r="D3" s="4" t="s">
        <v>35</v>
      </c>
      <c r="E3" s="4" t="s">
        <v>36</v>
      </c>
      <c r="F3" s="5">
        <v>44463</v>
      </c>
      <c r="G3" s="5">
        <v>44464</v>
      </c>
      <c r="H3" s="4">
        <v>2</v>
      </c>
      <c r="I3" s="4">
        <v>1</v>
      </c>
      <c r="J3" s="4">
        <v>2</v>
      </c>
      <c r="K3" s="4" t="s">
        <v>29</v>
      </c>
      <c r="L3" s="4">
        <v>557.64</v>
      </c>
      <c r="M3" s="4">
        <v>557.64</v>
      </c>
      <c r="N3" s="4" t="s">
        <v>37</v>
      </c>
      <c r="O3" s="4" t="s">
        <v>31</v>
      </c>
      <c r="P3" s="4" t="s">
        <v>32</v>
      </c>
      <c r="Q3" s="4">
        <v>0</v>
      </c>
      <c r="R3" s="7">
        <v>44450</v>
      </c>
      <c r="S3" s="5">
        <v>44479</v>
      </c>
      <c r="T3" s="4" t="s">
        <v>33</v>
      </c>
      <c r="U3" s="4">
        <v>557.64</v>
      </c>
      <c r="V3" s="4">
        <v>0</v>
      </c>
      <c r="W3" s="4">
        <v>0</v>
      </c>
      <c r="X3" s="4"/>
      <c r="Y3" s="4">
        <v>103852171274</v>
      </c>
    </row>
    <row r="4" s="4" customFormat="1" spans="1:25">
      <c r="A4" s="4">
        <v>16262811897</v>
      </c>
      <c r="B4" s="4" t="s">
        <v>25</v>
      </c>
      <c r="C4" s="4" t="s">
        <v>26</v>
      </c>
      <c r="D4" s="4" t="s">
        <v>38</v>
      </c>
      <c r="E4" s="4" t="s">
        <v>39</v>
      </c>
      <c r="F4" s="5">
        <v>44463</v>
      </c>
      <c r="G4" s="5">
        <v>44464</v>
      </c>
      <c r="H4" s="4">
        <v>1</v>
      </c>
      <c r="I4" s="4">
        <v>1</v>
      </c>
      <c r="J4" s="4">
        <v>1</v>
      </c>
      <c r="K4" s="4" t="s">
        <v>29</v>
      </c>
      <c r="L4" s="4">
        <v>144.88</v>
      </c>
      <c r="M4" s="4">
        <v>144.88</v>
      </c>
      <c r="N4" s="4" t="s">
        <v>40</v>
      </c>
      <c r="O4" s="4" t="s">
        <v>31</v>
      </c>
      <c r="P4" s="4" t="s">
        <v>32</v>
      </c>
      <c r="Q4" s="4">
        <v>0</v>
      </c>
      <c r="R4" s="7">
        <v>44450</v>
      </c>
      <c r="S4" s="5">
        <v>44479</v>
      </c>
      <c r="T4" s="4" t="s">
        <v>33</v>
      </c>
      <c r="U4" s="4">
        <v>144.88</v>
      </c>
      <c r="V4" s="4">
        <v>0</v>
      </c>
      <c r="W4" s="4">
        <v>0</v>
      </c>
      <c r="X4" s="4"/>
      <c r="Y4" s="4" t="s">
        <v>41</v>
      </c>
    </row>
    <row r="5" s="4" customFormat="1" spans="1:24">
      <c r="A5" s="4">
        <v>16297590522</v>
      </c>
      <c r="B5" s="4" t="s">
        <v>25</v>
      </c>
      <c r="C5" s="4" t="s">
        <v>26</v>
      </c>
      <c r="D5" s="4" t="s">
        <v>42</v>
      </c>
      <c r="E5" s="4" t="s">
        <v>43</v>
      </c>
      <c r="F5" s="5">
        <v>44463</v>
      </c>
      <c r="G5" s="5">
        <v>44464</v>
      </c>
      <c r="H5" s="4">
        <v>1</v>
      </c>
      <c r="I5" s="4">
        <v>1</v>
      </c>
      <c r="J5" s="4">
        <v>1</v>
      </c>
      <c r="K5" s="4" t="s">
        <v>29</v>
      </c>
      <c r="L5" s="4">
        <v>178.18</v>
      </c>
      <c r="M5" s="4">
        <v>178.18</v>
      </c>
      <c r="N5" s="4" t="s">
        <v>44</v>
      </c>
      <c r="O5" s="4" t="s">
        <v>31</v>
      </c>
      <c r="P5" s="4" t="s">
        <v>32</v>
      </c>
      <c r="Q5" s="4">
        <v>0</v>
      </c>
      <c r="R5" s="7">
        <v>44455</v>
      </c>
      <c r="S5" s="5">
        <v>44479</v>
      </c>
      <c r="T5" s="4" t="s">
        <v>33</v>
      </c>
      <c r="U5" s="4">
        <v>178.18</v>
      </c>
      <c r="V5" s="4">
        <v>0</v>
      </c>
      <c r="W5" s="4">
        <v>0</v>
      </c>
      <c r="X5" s="4">
        <v>2255584</v>
      </c>
    </row>
    <row r="6" s="4" customFormat="1" spans="1:25">
      <c r="A6" s="4">
        <v>16252794622</v>
      </c>
      <c r="B6" s="4" t="s">
        <v>25</v>
      </c>
      <c r="C6" s="4" t="s">
        <v>45</v>
      </c>
      <c r="D6" s="4" t="s">
        <v>27</v>
      </c>
      <c r="E6" s="4" t="s">
        <v>28</v>
      </c>
      <c r="F6" s="5">
        <v>44462</v>
      </c>
      <c r="G6" s="5">
        <v>44464</v>
      </c>
      <c r="H6" s="4">
        <v>1</v>
      </c>
      <c r="I6" s="4">
        <v>2</v>
      </c>
      <c r="J6" s="4">
        <v>2</v>
      </c>
      <c r="K6" s="4" t="s">
        <v>29</v>
      </c>
      <c r="L6" s="4">
        <v>-368.94</v>
      </c>
      <c r="M6" s="4">
        <v>-368.94</v>
      </c>
      <c r="N6" s="4" t="s">
        <v>30</v>
      </c>
      <c r="O6" s="4" t="s">
        <v>31</v>
      </c>
      <c r="P6" s="4" t="s">
        <v>32</v>
      </c>
      <c r="Q6" s="4">
        <v>0</v>
      </c>
      <c r="R6" s="7">
        <v>44449</v>
      </c>
      <c r="S6" s="5">
        <v>44479</v>
      </c>
      <c r="T6" s="4" t="s">
        <v>33</v>
      </c>
      <c r="U6" s="4">
        <v>-368.94</v>
      </c>
      <c r="V6" s="4">
        <v>0</v>
      </c>
      <c r="W6" s="4">
        <v>0</v>
      </c>
      <c r="X6" s="4"/>
      <c r="Y6" s="4" t="s">
        <v>34</v>
      </c>
    </row>
    <row r="7" s="4" customFormat="1" spans="1:25">
      <c r="A7" s="4">
        <v>16304804159</v>
      </c>
      <c r="B7" s="4" t="s">
        <v>25</v>
      </c>
      <c r="C7" s="4" t="s">
        <v>26</v>
      </c>
      <c r="D7" s="4" t="s">
        <v>46</v>
      </c>
      <c r="E7" s="4" t="s">
        <v>47</v>
      </c>
      <c r="F7" s="5">
        <v>44463</v>
      </c>
      <c r="G7" s="5">
        <v>44464</v>
      </c>
      <c r="H7" s="4">
        <v>1</v>
      </c>
      <c r="I7" s="4">
        <v>1</v>
      </c>
      <c r="J7" s="4">
        <v>1</v>
      </c>
      <c r="K7" s="4" t="s">
        <v>29</v>
      </c>
      <c r="L7" s="4">
        <v>303.86</v>
      </c>
      <c r="M7" s="4">
        <v>303.86</v>
      </c>
      <c r="N7" s="4" t="s">
        <v>48</v>
      </c>
      <c r="O7" s="4" t="s">
        <v>31</v>
      </c>
      <c r="P7" s="4" t="s">
        <v>32</v>
      </c>
      <c r="Q7" s="4">
        <v>0</v>
      </c>
      <c r="R7" s="7">
        <v>44456</v>
      </c>
      <c r="S7" s="5">
        <v>44479</v>
      </c>
      <c r="T7" s="4" t="s">
        <v>33</v>
      </c>
      <c r="U7" s="4">
        <v>303.86</v>
      </c>
      <c r="V7" s="4">
        <v>0</v>
      </c>
      <c r="W7" s="4">
        <v>0</v>
      </c>
      <c r="X7" s="4"/>
      <c r="Y7" s="4" t="s">
        <v>49</v>
      </c>
    </row>
    <row r="8" s="4" customFormat="1" spans="1:25">
      <c r="A8" s="4">
        <v>16314502036</v>
      </c>
      <c r="B8" s="4" t="s">
        <v>25</v>
      </c>
      <c r="C8" s="4" t="s">
        <v>26</v>
      </c>
      <c r="D8" s="4" t="s">
        <v>50</v>
      </c>
      <c r="E8" s="4" t="s">
        <v>51</v>
      </c>
      <c r="F8" s="5">
        <v>44457</v>
      </c>
      <c r="G8" s="5">
        <v>44464</v>
      </c>
      <c r="H8" s="4">
        <v>1</v>
      </c>
      <c r="I8" s="4">
        <v>7</v>
      </c>
      <c r="J8" s="4">
        <v>7</v>
      </c>
      <c r="K8" s="4" t="s">
        <v>29</v>
      </c>
      <c r="L8" s="4">
        <v>2129.14</v>
      </c>
      <c r="M8" s="4">
        <v>2129.14</v>
      </c>
      <c r="N8" s="4" t="s">
        <v>52</v>
      </c>
      <c r="O8" s="4" t="s">
        <v>31</v>
      </c>
      <c r="P8" s="4" t="s">
        <v>32</v>
      </c>
      <c r="Q8" s="4">
        <v>0</v>
      </c>
      <c r="R8" s="7">
        <v>44457</v>
      </c>
      <c r="S8" s="5">
        <v>44479</v>
      </c>
      <c r="T8" s="4" t="s">
        <v>33</v>
      </c>
      <c r="U8" s="4">
        <v>2129.14</v>
      </c>
      <c r="V8" s="4">
        <v>0</v>
      </c>
      <c r="W8" s="4">
        <v>0</v>
      </c>
      <c r="X8" s="4">
        <v>2258083</v>
      </c>
      <c r="Y8" s="4">
        <v>103872763414</v>
      </c>
    </row>
    <row r="9" s="4" customFormat="1" spans="1:23">
      <c r="A9" s="4">
        <v>16330921858</v>
      </c>
      <c r="B9" s="4" t="s">
        <v>25</v>
      </c>
      <c r="C9" s="4" t="s">
        <v>26</v>
      </c>
      <c r="D9" s="4" t="s">
        <v>42</v>
      </c>
      <c r="E9" s="4" t="s">
        <v>43</v>
      </c>
      <c r="F9" s="5">
        <v>44461</v>
      </c>
      <c r="G9" s="5">
        <v>44464</v>
      </c>
      <c r="H9" s="4">
        <v>1</v>
      </c>
      <c r="I9" s="4">
        <v>3</v>
      </c>
      <c r="J9" s="4">
        <v>3</v>
      </c>
      <c r="K9" s="4" t="s">
        <v>29</v>
      </c>
      <c r="L9" s="4">
        <v>540.83</v>
      </c>
      <c r="M9" s="4">
        <v>540.83</v>
      </c>
      <c r="N9" s="4" t="s">
        <v>53</v>
      </c>
      <c r="O9" s="4" t="s">
        <v>31</v>
      </c>
      <c r="P9" s="4" t="s">
        <v>32</v>
      </c>
      <c r="Q9" s="4">
        <v>0</v>
      </c>
      <c r="R9" s="7">
        <v>44460</v>
      </c>
      <c r="S9" s="5">
        <v>44479</v>
      </c>
      <c r="T9" s="4" t="s">
        <v>33</v>
      </c>
      <c r="U9" s="4">
        <v>540.83</v>
      </c>
      <c r="V9" s="4">
        <v>0</v>
      </c>
      <c r="W9" s="4">
        <v>0</v>
      </c>
    </row>
    <row r="10" s="4" customFormat="1" spans="1:27">
      <c r="A10" s="4">
        <v>16336853960</v>
      </c>
      <c r="B10" s="4" t="s">
        <v>25</v>
      </c>
      <c r="C10" s="4" t="s">
        <v>26</v>
      </c>
      <c r="D10" s="4" t="s">
        <v>54</v>
      </c>
      <c r="E10" s="4" t="s">
        <v>55</v>
      </c>
      <c r="F10" s="5">
        <v>44461</v>
      </c>
      <c r="G10" s="5">
        <v>44464</v>
      </c>
      <c r="H10" s="4">
        <v>3</v>
      </c>
      <c r="I10" s="4">
        <v>3</v>
      </c>
      <c r="J10" s="4">
        <v>9</v>
      </c>
      <c r="K10" s="4" t="s">
        <v>29</v>
      </c>
      <c r="L10" s="4">
        <v>3412.08</v>
      </c>
      <c r="M10" s="4">
        <v>3412.08</v>
      </c>
      <c r="N10" s="4" t="s">
        <v>56</v>
      </c>
      <c r="O10" s="4" t="s">
        <v>31</v>
      </c>
      <c r="P10" s="4" t="s">
        <v>32</v>
      </c>
      <c r="Q10" s="4">
        <v>0</v>
      </c>
      <c r="R10" s="7">
        <v>44461</v>
      </c>
      <c r="S10" s="5">
        <v>44479</v>
      </c>
      <c r="T10" s="4" t="s">
        <v>33</v>
      </c>
      <c r="U10" s="4">
        <v>3412.08</v>
      </c>
      <c r="V10" s="4">
        <v>0</v>
      </c>
      <c r="W10" s="4">
        <v>0</v>
      </c>
      <c r="X10" s="4">
        <v>2260956</v>
      </c>
      <c r="Y10" s="4" t="s">
        <v>57</v>
      </c>
      <c r="Z10" s="4" t="s">
        <v>58</v>
      </c>
      <c r="AA10" s="4" t="s">
        <v>59</v>
      </c>
    </row>
    <row r="11" s="4" customFormat="1" spans="1:23">
      <c r="A11" s="4">
        <v>16336974532</v>
      </c>
      <c r="B11" s="4" t="s">
        <v>25</v>
      </c>
      <c r="C11" s="4" t="s">
        <v>26</v>
      </c>
      <c r="D11" s="4" t="s">
        <v>60</v>
      </c>
      <c r="E11" s="4" t="s">
        <v>61</v>
      </c>
      <c r="F11" s="5">
        <v>44463</v>
      </c>
      <c r="G11" s="5">
        <v>44464</v>
      </c>
      <c r="H11" s="4">
        <v>1</v>
      </c>
      <c r="I11" s="4">
        <v>1</v>
      </c>
      <c r="J11" s="4">
        <v>1</v>
      </c>
      <c r="K11" s="4" t="s">
        <v>29</v>
      </c>
      <c r="L11" s="4">
        <v>184.94</v>
      </c>
      <c r="M11" s="4">
        <v>184.94</v>
      </c>
      <c r="N11" s="4" t="s">
        <v>62</v>
      </c>
      <c r="O11" s="4" t="s">
        <v>31</v>
      </c>
      <c r="P11" s="4" t="s">
        <v>32</v>
      </c>
      <c r="Q11" s="4">
        <v>0</v>
      </c>
      <c r="R11" s="7">
        <v>44461</v>
      </c>
      <c r="S11" s="5">
        <v>44479</v>
      </c>
      <c r="T11" s="4" t="s">
        <v>33</v>
      </c>
      <c r="U11" s="4">
        <v>184.94</v>
      </c>
      <c r="V11" s="4">
        <v>0</v>
      </c>
      <c r="W11" s="4">
        <v>0</v>
      </c>
    </row>
    <row r="12" s="4" customFormat="1" spans="1:25">
      <c r="A12" s="4">
        <v>16339647934</v>
      </c>
      <c r="B12" s="4" t="s">
        <v>25</v>
      </c>
      <c r="C12" s="4" t="s">
        <v>26</v>
      </c>
      <c r="D12" s="4" t="s">
        <v>63</v>
      </c>
      <c r="E12" s="4" t="s">
        <v>64</v>
      </c>
      <c r="F12" s="5">
        <v>44461</v>
      </c>
      <c r="G12" s="5">
        <v>44464</v>
      </c>
      <c r="H12" s="4">
        <v>1</v>
      </c>
      <c r="I12" s="4">
        <v>3</v>
      </c>
      <c r="J12" s="4">
        <v>3</v>
      </c>
      <c r="K12" s="4" t="s">
        <v>29</v>
      </c>
      <c r="L12" s="4">
        <v>2232.47</v>
      </c>
      <c r="M12" s="4">
        <v>2232.47</v>
      </c>
      <c r="N12" s="4" t="s">
        <v>65</v>
      </c>
      <c r="O12" s="4" t="s">
        <v>31</v>
      </c>
      <c r="P12" s="4" t="s">
        <v>32</v>
      </c>
      <c r="Q12" s="4">
        <v>0</v>
      </c>
      <c r="R12" s="7">
        <v>44461</v>
      </c>
      <c r="S12" s="5">
        <v>44479</v>
      </c>
      <c r="T12" s="4" t="s">
        <v>33</v>
      </c>
      <c r="U12" s="4">
        <v>2232.47</v>
      </c>
      <c r="V12" s="4">
        <v>0</v>
      </c>
      <c r="W12" s="4">
        <v>0</v>
      </c>
      <c r="X12" s="4"/>
      <c r="Y12" s="4">
        <v>3196091888</v>
      </c>
    </row>
    <row r="13" s="4" customFormat="1" spans="1:25">
      <c r="A13" s="4">
        <v>16340566896</v>
      </c>
      <c r="B13" s="4" t="s">
        <v>25</v>
      </c>
      <c r="C13" s="4" t="s">
        <v>26</v>
      </c>
      <c r="D13" s="4" t="s">
        <v>66</v>
      </c>
      <c r="E13" s="4" t="s">
        <v>67</v>
      </c>
      <c r="F13" s="5">
        <v>44461</v>
      </c>
      <c r="G13" s="5">
        <v>44464</v>
      </c>
      <c r="H13" s="4">
        <v>1</v>
      </c>
      <c r="I13" s="4">
        <v>3</v>
      </c>
      <c r="J13" s="4">
        <v>3</v>
      </c>
      <c r="K13" s="4" t="s">
        <v>29</v>
      </c>
      <c r="L13" s="4">
        <v>3491.46</v>
      </c>
      <c r="M13" s="4">
        <v>3491.46</v>
      </c>
      <c r="N13" s="4" t="s">
        <v>68</v>
      </c>
      <c r="O13" s="4" t="s">
        <v>31</v>
      </c>
      <c r="P13" s="4" t="s">
        <v>32</v>
      </c>
      <c r="Q13" s="4">
        <v>0</v>
      </c>
      <c r="R13" s="7">
        <v>44461</v>
      </c>
      <c r="S13" s="5">
        <v>44479</v>
      </c>
      <c r="T13" s="4" t="s">
        <v>33</v>
      </c>
      <c r="U13" s="4">
        <v>3491.46</v>
      </c>
      <c r="V13" s="4">
        <v>0</v>
      </c>
      <c r="W13" s="4">
        <v>0</v>
      </c>
      <c r="X13" s="4">
        <v>2261210</v>
      </c>
      <c r="Y13" s="4">
        <v>3188832420</v>
      </c>
    </row>
    <row r="14" s="4" customFormat="1" spans="1:25">
      <c r="A14" s="4">
        <v>16340747395</v>
      </c>
      <c r="B14" s="4" t="s">
        <v>25</v>
      </c>
      <c r="C14" s="4" t="s">
        <v>26</v>
      </c>
      <c r="D14" s="4" t="s">
        <v>69</v>
      </c>
      <c r="E14" s="4" t="s">
        <v>70</v>
      </c>
      <c r="F14" s="5">
        <v>44462</v>
      </c>
      <c r="G14" s="5">
        <v>44464</v>
      </c>
      <c r="H14" s="4">
        <v>1</v>
      </c>
      <c r="I14" s="4">
        <v>2</v>
      </c>
      <c r="J14" s="4">
        <v>2</v>
      </c>
      <c r="K14" s="4" t="s">
        <v>29</v>
      </c>
      <c r="L14" s="4">
        <v>342.96</v>
      </c>
      <c r="M14" s="4">
        <v>342.96</v>
      </c>
      <c r="N14" s="4" t="s">
        <v>71</v>
      </c>
      <c r="O14" s="4" t="s">
        <v>31</v>
      </c>
      <c r="P14" s="4" t="s">
        <v>32</v>
      </c>
      <c r="Q14" s="4">
        <v>0</v>
      </c>
      <c r="R14" s="7">
        <v>44461</v>
      </c>
      <c r="S14" s="5">
        <v>44479</v>
      </c>
      <c r="T14" s="4" t="s">
        <v>33</v>
      </c>
      <c r="U14" s="4">
        <v>342.96</v>
      </c>
      <c r="V14" s="4">
        <v>0</v>
      </c>
      <c r="W14" s="4">
        <v>0</v>
      </c>
      <c r="X14" s="4">
        <v>2261238</v>
      </c>
      <c r="Y14" s="4" t="s">
        <v>72</v>
      </c>
    </row>
    <row r="15" s="4" customFormat="1" spans="1:25">
      <c r="A15" s="4">
        <v>16342723445</v>
      </c>
      <c r="B15" s="4" t="s">
        <v>25</v>
      </c>
      <c r="C15" s="4" t="s">
        <v>26</v>
      </c>
      <c r="D15" s="4" t="s">
        <v>73</v>
      </c>
      <c r="E15" s="4" t="s">
        <v>74</v>
      </c>
      <c r="F15" s="5">
        <v>44462</v>
      </c>
      <c r="G15" s="5">
        <v>44464</v>
      </c>
      <c r="H15" s="4">
        <v>1</v>
      </c>
      <c r="I15" s="4">
        <v>2</v>
      </c>
      <c r="J15" s="4">
        <v>2</v>
      </c>
      <c r="K15" s="4" t="s">
        <v>29</v>
      </c>
      <c r="L15" s="4">
        <v>314.54</v>
      </c>
      <c r="M15" s="4">
        <v>314.54</v>
      </c>
      <c r="N15" s="4" t="s">
        <v>75</v>
      </c>
      <c r="O15" s="4" t="s">
        <v>31</v>
      </c>
      <c r="P15" s="4" t="s">
        <v>32</v>
      </c>
      <c r="Q15" s="4">
        <v>0</v>
      </c>
      <c r="R15" s="7">
        <v>44461</v>
      </c>
      <c r="S15" s="5">
        <v>44479</v>
      </c>
      <c r="T15" s="4" t="s">
        <v>33</v>
      </c>
      <c r="U15" s="4">
        <v>314.54</v>
      </c>
      <c r="V15" s="4">
        <v>0</v>
      </c>
      <c r="W15" s="4">
        <v>0</v>
      </c>
      <c r="X15" s="4"/>
      <c r="Y15" s="4" t="s">
        <v>76</v>
      </c>
    </row>
    <row r="16" s="4" customFormat="1" spans="1:25">
      <c r="A16" s="4">
        <v>16342723445</v>
      </c>
      <c r="B16" s="4" t="s">
        <v>25</v>
      </c>
      <c r="C16" s="4" t="s">
        <v>77</v>
      </c>
      <c r="D16" s="4" t="s">
        <v>73</v>
      </c>
      <c r="E16" s="4" t="s">
        <v>74</v>
      </c>
      <c r="F16" s="5">
        <v>44462</v>
      </c>
      <c r="G16" s="5">
        <v>44464</v>
      </c>
      <c r="H16" s="4">
        <v>1</v>
      </c>
      <c r="I16" s="4">
        <v>2</v>
      </c>
      <c r="J16" s="4">
        <v>2</v>
      </c>
      <c r="K16" s="4" t="s">
        <v>29</v>
      </c>
      <c r="L16" s="4">
        <v>-314.54</v>
      </c>
      <c r="M16" s="4">
        <v>-314.54</v>
      </c>
      <c r="N16" s="4" t="s">
        <v>75</v>
      </c>
      <c r="O16" s="4" t="s">
        <v>31</v>
      </c>
      <c r="P16" s="4" t="s">
        <v>32</v>
      </c>
      <c r="Q16" s="4">
        <v>0</v>
      </c>
      <c r="R16" s="7">
        <v>44461</v>
      </c>
      <c r="S16" s="5">
        <v>44479</v>
      </c>
      <c r="T16" s="4" t="s">
        <v>33</v>
      </c>
      <c r="U16" s="4">
        <v>-314.54</v>
      </c>
      <c r="V16" s="4">
        <v>0</v>
      </c>
      <c r="W16" s="4">
        <v>0</v>
      </c>
      <c r="X16" s="4"/>
      <c r="Y16" s="4" t="s">
        <v>76</v>
      </c>
    </row>
    <row r="17" s="4" customFormat="1" spans="1:25">
      <c r="A17" s="4">
        <v>16346794446</v>
      </c>
      <c r="B17" s="4" t="s">
        <v>25</v>
      </c>
      <c r="C17" s="4" t="s">
        <v>26</v>
      </c>
      <c r="D17" s="4" t="s">
        <v>78</v>
      </c>
      <c r="E17" s="4" t="s">
        <v>79</v>
      </c>
      <c r="F17" s="5">
        <v>44462</v>
      </c>
      <c r="G17" s="5">
        <v>44464</v>
      </c>
      <c r="H17" s="4">
        <v>1</v>
      </c>
      <c r="I17" s="4">
        <v>2</v>
      </c>
      <c r="J17" s="4">
        <v>2</v>
      </c>
      <c r="K17" s="4" t="s">
        <v>29</v>
      </c>
      <c r="L17" s="4">
        <v>405.82</v>
      </c>
      <c r="M17" s="4">
        <v>405.82</v>
      </c>
      <c r="N17" s="4" t="s">
        <v>80</v>
      </c>
      <c r="O17" s="4" t="s">
        <v>31</v>
      </c>
      <c r="P17" s="4" t="s">
        <v>32</v>
      </c>
      <c r="Q17" s="4">
        <v>0</v>
      </c>
      <c r="R17" s="7">
        <v>44462</v>
      </c>
      <c r="S17" s="5">
        <v>44479</v>
      </c>
      <c r="T17" s="4" t="s">
        <v>33</v>
      </c>
      <c r="U17" s="4">
        <v>405.82</v>
      </c>
      <c r="V17" s="4">
        <v>0</v>
      </c>
      <c r="W17" s="4">
        <v>0</v>
      </c>
      <c r="X17" s="4">
        <v>2261991</v>
      </c>
      <c r="Y17" s="4" t="s">
        <v>81</v>
      </c>
    </row>
    <row r="18" s="4" customFormat="1" spans="1:23">
      <c r="A18" s="4">
        <v>16354519282</v>
      </c>
      <c r="B18" s="4" t="s">
        <v>25</v>
      </c>
      <c r="C18" s="4" t="s">
        <v>26</v>
      </c>
      <c r="D18" s="4" t="s">
        <v>82</v>
      </c>
      <c r="E18" s="4" t="s">
        <v>47</v>
      </c>
      <c r="F18" s="5">
        <v>44463</v>
      </c>
      <c r="G18" s="5">
        <v>44464</v>
      </c>
      <c r="H18" s="4">
        <v>1</v>
      </c>
      <c r="I18" s="4">
        <v>1</v>
      </c>
      <c r="J18" s="4">
        <v>1</v>
      </c>
      <c r="K18" s="4" t="s">
        <v>29</v>
      </c>
      <c r="L18" s="4">
        <v>173.79</v>
      </c>
      <c r="M18" s="4">
        <v>173.79</v>
      </c>
      <c r="N18" s="4" t="s">
        <v>83</v>
      </c>
      <c r="O18" s="4" t="s">
        <v>31</v>
      </c>
      <c r="P18" s="4" t="s">
        <v>32</v>
      </c>
      <c r="Q18" s="4">
        <v>0</v>
      </c>
      <c r="R18" s="7">
        <v>44463</v>
      </c>
      <c r="S18" s="5">
        <v>44479</v>
      </c>
      <c r="T18" s="4" t="s">
        <v>33</v>
      </c>
      <c r="U18" s="4">
        <v>173.79</v>
      </c>
      <c r="V18" s="4">
        <v>0</v>
      </c>
      <c r="W18" s="4">
        <v>0</v>
      </c>
    </row>
    <row r="19" s="4" customFormat="1" spans="1:23">
      <c r="A19" s="4">
        <v>16354545695</v>
      </c>
      <c r="B19" s="4" t="s">
        <v>25</v>
      </c>
      <c r="C19" s="4" t="s">
        <v>26</v>
      </c>
      <c r="D19" s="4" t="s">
        <v>84</v>
      </c>
      <c r="E19" s="4"/>
      <c r="F19" s="5">
        <v>44463</v>
      </c>
      <c r="G19" s="5">
        <v>44464</v>
      </c>
      <c r="H19" s="4">
        <v>0</v>
      </c>
      <c r="I19" s="4">
        <v>1</v>
      </c>
      <c r="J19" s="4">
        <v>0</v>
      </c>
      <c r="K19" s="4" t="s">
        <v>29</v>
      </c>
      <c r="L19" s="4">
        <v>249.45</v>
      </c>
      <c r="M19" s="4">
        <v>249.45</v>
      </c>
      <c r="N19" s="4"/>
      <c r="O19" s="4" t="s">
        <v>31</v>
      </c>
      <c r="P19" s="4" t="s">
        <v>32</v>
      </c>
      <c r="Q19" s="4">
        <v>0</v>
      </c>
      <c r="R19" s="7">
        <v>44463</v>
      </c>
      <c r="S19" s="5">
        <v>44479</v>
      </c>
      <c r="T19" s="4" t="s">
        <v>33</v>
      </c>
      <c r="U19" s="4">
        <v>249.45</v>
      </c>
      <c r="V19" s="4">
        <v>0</v>
      </c>
      <c r="W19" s="4">
        <v>0</v>
      </c>
    </row>
    <row r="20" s="4" customFormat="1" spans="1:25">
      <c r="A20" s="4">
        <v>16354809362</v>
      </c>
      <c r="B20" s="4" t="s">
        <v>25</v>
      </c>
      <c r="C20" s="4" t="s">
        <v>26</v>
      </c>
      <c r="D20" s="4" t="s">
        <v>85</v>
      </c>
      <c r="E20" s="4" t="s">
        <v>86</v>
      </c>
      <c r="F20" s="5">
        <v>44463</v>
      </c>
      <c r="G20" s="5">
        <v>44464</v>
      </c>
      <c r="H20" s="4">
        <v>1</v>
      </c>
      <c r="I20" s="4">
        <v>1</v>
      </c>
      <c r="J20" s="4">
        <v>1</v>
      </c>
      <c r="K20" s="4" t="s">
        <v>29</v>
      </c>
      <c r="L20" s="4">
        <v>180.61</v>
      </c>
      <c r="M20" s="4">
        <v>180.61</v>
      </c>
      <c r="N20" s="4" t="s">
        <v>87</v>
      </c>
      <c r="O20" s="4" t="s">
        <v>31</v>
      </c>
      <c r="P20" s="4" t="s">
        <v>32</v>
      </c>
      <c r="Q20" s="4">
        <v>0</v>
      </c>
      <c r="R20" s="7">
        <v>44463</v>
      </c>
      <c r="S20" s="5">
        <v>44479</v>
      </c>
      <c r="T20" s="4" t="s">
        <v>33</v>
      </c>
      <c r="U20" s="4">
        <v>180.61</v>
      </c>
      <c r="V20" s="4">
        <v>0</v>
      </c>
      <c r="W20" s="4">
        <v>0</v>
      </c>
      <c r="X20" s="4"/>
      <c r="Y20" s="4" t="s">
        <v>88</v>
      </c>
    </row>
    <row r="21" s="4" customFormat="1" spans="1:25">
      <c r="A21" s="4">
        <v>16355473538</v>
      </c>
      <c r="B21" s="4" t="s">
        <v>25</v>
      </c>
      <c r="C21" s="4" t="s">
        <v>26</v>
      </c>
      <c r="D21" s="4" t="s">
        <v>89</v>
      </c>
      <c r="E21" s="4" t="s">
        <v>90</v>
      </c>
      <c r="F21" s="5">
        <v>44463</v>
      </c>
      <c r="G21" s="5">
        <v>44464</v>
      </c>
      <c r="H21" s="4">
        <v>1</v>
      </c>
      <c r="I21" s="4">
        <v>1</v>
      </c>
      <c r="J21" s="4">
        <v>1</v>
      </c>
      <c r="K21" s="4" t="s">
        <v>29</v>
      </c>
      <c r="L21" s="4">
        <v>223.89</v>
      </c>
      <c r="M21" s="4">
        <v>223.89</v>
      </c>
      <c r="N21" s="4" t="s">
        <v>91</v>
      </c>
      <c r="O21" s="4" t="s">
        <v>31</v>
      </c>
      <c r="P21" s="4" t="s">
        <v>32</v>
      </c>
      <c r="Q21" s="4">
        <v>0</v>
      </c>
      <c r="R21" s="7">
        <v>44463</v>
      </c>
      <c r="S21" s="5">
        <v>44479</v>
      </c>
      <c r="T21" s="4" t="s">
        <v>33</v>
      </c>
      <c r="U21" s="4">
        <v>223.89</v>
      </c>
      <c r="V21" s="4">
        <v>0</v>
      </c>
      <c r="W21" s="4">
        <v>0</v>
      </c>
      <c r="X21" s="4"/>
      <c r="Y21" s="4" t="s">
        <v>92</v>
      </c>
    </row>
    <row r="22" s="4" customFormat="1" spans="1:25">
      <c r="A22" s="4">
        <v>16355501947</v>
      </c>
      <c r="B22" s="4" t="s">
        <v>25</v>
      </c>
      <c r="C22" s="4" t="s">
        <v>26</v>
      </c>
      <c r="D22" s="4" t="s">
        <v>93</v>
      </c>
      <c r="E22" s="4" t="s">
        <v>94</v>
      </c>
      <c r="F22" s="5">
        <v>44463</v>
      </c>
      <c r="G22" s="5">
        <v>44464</v>
      </c>
      <c r="H22" s="4">
        <v>1</v>
      </c>
      <c r="I22" s="4">
        <v>1</v>
      </c>
      <c r="J22" s="4">
        <v>1</v>
      </c>
      <c r="K22" s="4" t="s">
        <v>29</v>
      </c>
      <c r="L22" s="4">
        <v>185.3</v>
      </c>
      <c r="M22" s="4">
        <v>185.3</v>
      </c>
      <c r="N22" s="4" t="s">
        <v>95</v>
      </c>
      <c r="O22" s="4" t="s">
        <v>31</v>
      </c>
      <c r="P22" s="4" t="s">
        <v>32</v>
      </c>
      <c r="Q22" s="4">
        <v>0</v>
      </c>
      <c r="R22" s="7">
        <v>44463</v>
      </c>
      <c r="S22" s="5">
        <v>44479</v>
      </c>
      <c r="T22" s="4" t="s">
        <v>33</v>
      </c>
      <c r="U22" s="4">
        <v>185.3</v>
      </c>
      <c r="V22" s="4">
        <v>0</v>
      </c>
      <c r="W22" s="4">
        <v>0</v>
      </c>
      <c r="X22" s="4"/>
      <c r="Y22" s="4" t="s">
        <v>96</v>
      </c>
    </row>
    <row r="23" s="4" customFormat="1" spans="1:25">
      <c r="A23" s="4">
        <v>16355526226</v>
      </c>
      <c r="B23" s="4" t="s">
        <v>25</v>
      </c>
      <c r="C23" s="4" t="s">
        <v>26</v>
      </c>
      <c r="D23" s="4" t="s">
        <v>89</v>
      </c>
      <c r="E23" s="4" t="s">
        <v>90</v>
      </c>
      <c r="F23" s="5">
        <v>44463</v>
      </c>
      <c r="G23" s="5">
        <v>44464</v>
      </c>
      <c r="H23" s="4">
        <v>1</v>
      </c>
      <c r="I23" s="4">
        <v>1</v>
      </c>
      <c r="J23" s="4">
        <v>1</v>
      </c>
      <c r="K23" s="4" t="s">
        <v>29</v>
      </c>
      <c r="L23" s="4">
        <v>223.89</v>
      </c>
      <c r="M23" s="4">
        <v>223.89</v>
      </c>
      <c r="N23" s="4" t="s">
        <v>97</v>
      </c>
      <c r="O23" s="4" t="s">
        <v>31</v>
      </c>
      <c r="P23" s="4" t="s">
        <v>32</v>
      </c>
      <c r="Q23" s="4">
        <v>0</v>
      </c>
      <c r="R23" s="7">
        <v>44463</v>
      </c>
      <c r="S23" s="5">
        <v>44479</v>
      </c>
      <c r="T23" s="4" t="s">
        <v>33</v>
      </c>
      <c r="U23" s="4">
        <v>223.89</v>
      </c>
      <c r="V23" s="4">
        <v>0</v>
      </c>
      <c r="W23" s="4">
        <v>0</v>
      </c>
      <c r="X23" s="4"/>
      <c r="Y23" s="4" t="s">
        <v>98</v>
      </c>
    </row>
    <row r="24" s="4" customFormat="1" spans="1:24">
      <c r="A24" s="4">
        <v>16355816767</v>
      </c>
      <c r="B24" s="4" t="s">
        <v>25</v>
      </c>
      <c r="C24" s="4" t="s">
        <v>26</v>
      </c>
      <c r="D24" s="4" t="s">
        <v>99</v>
      </c>
      <c r="E24" s="4" t="s">
        <v>100</v>
      </c>
      <c r="F24" s="5">
        <v>44463</v>
      </c>
      <c r="G24" s="5">
        <v>44464</v>
      </c>
      <c r="H24" s="4">
        <v>1</v>
      </c>
      <c r="I24" s="4">
        <v>1</v>
      </c>
      <c r="J24" s="4">
        <v>1</v>
      </c>
      <c r="K24" s="4" t="s">
        <v>29</v>
      </c>
      <c r="L24" s="4">
        <v>105.56</v>
      </c>
      <c r="M24" s="4">
        <v>105.56</v>
      </c>
      <c r="N24" s="4" t="s">
        <v>101</v>
      </c>
      <c r="O24" s="4" t="s">
        <v>31</v>
      </c>
      <c r="P24" s="4" t="s">
        <v>32</v>
      </c>
      <c r="Q24" s="4">
        <v>0</v>
      </c>
      <c r="R24" s="7">
        <v>44463</v>
      </c>
      <c r="S24" s="5">
        <v>44479</v>
      </c>
      <c r="T24" s="4" t="s">
        <v>33</v>
      </c>
      <c r="U24" s="4">
        <v>105.56</v>
      </c>
      <c r="V24" s="4">
        <v>0</v>
      </c>
      <c r="W24" s="4">
        <v>0</v>
      </c>
      <c r="X24" s="4">
        <v>2263167</v>
      </c>
    </row>
    <row r="25" s="4" customFormat="1" spans="1:23">
      <c r="A25" s="4">
        <v>16355820852</v>
      </c>
      <c r="B25" s="4" t="s">
        <v>25</v>
      </c>
      <c r="C25" s="4" t="s">
        <v>26</v>
      </c>
      <c r="D25" s="4" t="s">
        <v>102</v>
      </c>
      <c r="E25" s="4" t="s">
        <v>103</v>
      </c>
      <c r="F25" s="5">
        <v>44463</v>
      </c>
      <c r="G25" s="5">
        <v>44464</v>
      </c>
      <c r="H25" s="4">
        <v>1</v>
      </c>
      <c r="I25" s="4">
        <v>1</v>
      </c>
      <c r="J25" s="4">
        <v>1</v>
      </c>
      <c r="K25" s="4" t="s">
        <v>29</v>
      </c>
      <c r="L25" s="4">
        <v>183.72</v>
      </c>
      <c r="M25" s="4">
        <v>183.72</v>
      </c>
      <c r="N25" s="4" t="s">
        <v>104</v>
      </c>
      <c r="O25" s="4" t="s">
        <v>31</v>
      </c>
      <c r="P25" s="4" t="s">
        <v>32</v>
      </c>
      <c r="Q25" s="4">
        <v>0</v>
      </c>
      <c r="R25" s="7">
        <v>44463</v>
      </c>
      <c r="S25" s="5">
        <v>44479</v>
      </c>
      <c r="T25" s="4" t="s">
        <v>33</v>
      </c>
      <c r="U25" s="4">
        <v>183.72</v>
      </c>
      <c r="V25" s="4">
        <v>0</v>
      </c>
      <c r="W25" s="4">
        <v>0</v>
      </c>
    </row>
    <row r="26" s="4" customFormat="1" spans="1:23">
      <c r="A26" s="4">
        <v>16354519282</v>
      </c>
      <c r="B26" s="4" t="s">
        <v>25</v>
      </c>
      <c r="C26" s="4" t="s">
        <v>77</v>
      </c>
      <c r="D26" s="4" t="s">
        <v>82</v>
      </c>
      <c r="E26" s="4" t="s">
        <v>47</v>
      </c>
      <c r="F26" s="5">
        <v>44463</v>
      </c>
      <c r="G26" s="5">
        <v>44464</v>
      </c>
      <c r="H26" s="4">
        <v>1</v>
      </c>
      <c r="I26" s="4">
        <v>1</v>
      </c>
      <c r="J26" s="4">
        <v>1</v>
      </c>
      <c r="K26" s="4" t="s">
        <v>29</v>
      </c>
      <c r="L26" s="4">
        <v>-173.79</v>
      </c>
      <c r="M26" s="4">
        <v>-173.79</v>
      </c>
      <c r="N26" s="4" t="s">
        <v>83</v>
      </c>
      <c r="O26" s="4" t="s">
        <v>31</v>
      </c>
      <c r="P26" s="4" t="s">
        <v>32</v>
      </c>
      <c r="Q26" s="4">
        <v>0</v>
      </c>
      <c r="R26" s="7">
        <v>44463</v>
      </c>
      <c r="S26" s="5">
        <v>44479</v>
      </c>
      <c r="T26" s="4" t="s">
        <v>33</v>
      </c>
      <c r="U26" s="4">
        <v>-173.79</v>
      </c>
      <c r="V26" s="4">
        <v>0</v>
      </c>
      <c r="W26" s="4">
        <v>0</v>
      </c>
    </row>
    <row r="27" s="4" customFormat="1" spans="1:23">
      <c r="A27" s="4">
        <v>16358383042</v>
      </c>
      <c r="B27" s="4" t="s">
        <v>25</v>
      </c>
      <c r="C27" s="4" t="s">
        <v>26</v>
      </c>
      <c r="D27" s="4" t="s">
        <v>105</v>
      </c>
      <c r="E27" s="4"/>
      <c r="F27" s="5">
        <v>44463</v>
      </c>
      <c r="G27" s="5">
        <v>44464</v>
      </c>
      <c r="H27" s="4">
        <v>0</v>
      </c>
      <c r="I27" s="4">
        <v>1</v>
      </c>
      <c r="J27" s="4">
        <v>0</v>
      </c>
      <c r="K27" s="4" t="s">
        <v>29</v>
      </c>
      <c r="L27" s="4">
        <v>182.93</v>
      </c>
      <c r="M27" s="4">
        <v>182.93</v>
      </c>
      <c r="N27" s="4"/>
      <c r="O27" s="4" t="s">
        <v>31</v>
      </c>
      <c r="P27" s="4" t="s">
        <v>32</v>
      </c>
      <c r="Q27" s="4">
        <v>0</v>
      </c>
      <c r="R27" s="7">
        <v>44463</v>
      </c>
      <c r="S27" s="5">
        <v>44479</v>
      </c>
      <c r="T27" s="4" t="s">
        <v>33</v>
      </c>
      <c r="U27" s="4">
        <v>182.93</v>
      </c>
      <c r="V27" s="4">
        <v>0</v>
      </c>
      <c r="W27" s="4">
        <v>0</v>
      </c>
    </row>
    <row r="28" s="4" customFormat="1" spans="1:23">
      <c r="A28" s="4">
        <v>16358811936</v>
      </c>
      <c r="B28" s="4" t="s">
        <v>25</v>
      </c>
      <c r="C28" s="4" t="s">
        <v>26</v>
      </c>
      <c r="D28" s="4" t="s">
        <v>106</v>
      </c>
      <c r="E28" s="4" t="s">
        <v>74</v>
      </c>
      <c r="F28" s="5">
        <v>44463</v>
      </c>
      <c r="G28" s="5">
        <v>44464</v>
      </c>
      <c r="H28" s="4">
        <v>1</v>
      </c>
      <c r="I28" s="4">
        <v>1</v>
      </c>
      <c r="J28" s="4">
        <v>1</v>
      </c>
      <c r="K28" s="4" t="s">
        <v>29</v>
      </c>
      <c r="L28" s="4">
        <v>175.6</v>
      </c>
      <c r="M28" s="4">
        <v>175.6</v>
      </c>
      <c r="N28" s="4" t="s">
        <v>107</v>
      </c>
      <c r="O28" s="4" t="s">
        <v>31</v>
      </c>
      <c r="P28" s="4" t="s">
        <v>32</v>
      </c>
      <c r="Q28" s="4">
        <v>0</v>
      </c>
      <c r="R28" s="7">
        <v>44463</v>
      </c>
      <c r="S28" s="5">
        <v>44479</v>
      </c>
      <c r="T28" s="4" t="s">
        <v>33</v>
      </c>
      <c r="U28" s="4">
        <v>175.6</v>
      </c>
      <c r="V28" s="4">
        <v>0</v>
      </c>
      <c r="W28" s="4">
        <v>0</v>
      </c>
    </row>
    <row r="29" s="4" customFormat="1" spans="1:25">
      <c r="A29" s="4">
        <v>16358913810</v>
      </c>
      <c r="B29" s="4" t="s">
        <v>25</v>
      </c>
      <c r="C29" s="4" t="s">
        <v>26</v>
      </c>
      <c r="D29" s="4" t="s">
        <v>108</v>
      </c>
      <c r="E29" s="4" t="s">
        <v>70</v>
      </c>
      <c r="F29" s="5">
        <v>44463</v>
      </c>
      <c r="G29" s="5">
        <v>44464</v>
      </c>
      <c r="H29" s="4">
        <v>1</v>
      </c>
      <c r="I29" s="4">
        <v>1</v>
      </c>
      <c r="J29" s="4">
        <v>1</v>
      </c>
      <c r="K29" s="4" t="s">
        <v>29</v>
      </c>
      <c r="L29" s="4">
        <v>157.16</v>
      </c>
      <c r="M29" s="4">
        <v>157.16</v>
      </c>
      <c r="N29" s="4" t="s">
        <v>109</v>
      </c>
      <c r="O29" s="4" t="s">
        <v>31</v>
      </c>
      <c r="P29" s="4" t="s">
        <v>32</v>
      </c>
      <c r="Q29" s="4">
        <v>0</v>
      </c>
      <c r="R29" s="7">
        <v>44463</v>
      </c>
      <c r="S29" s="5">
        <v>44479</v>
      </c>
      <c r="T29" s="4" t="s">
        <v>33</v>
      </c>
      <c r="U29" s="4">
        <v>157.16</v>
      </c>
      <c r="V29" s="4">
        <v>0</v>
      </c>
      <c r="W29" s="4">
        <v>0</v>
      </c>
      <c r="X29" s="4"/>
      <c r="Y29" s="4" t="s">
        <v>110</v>
      </c>
    </row>
    <row r="30" s="4" customFormat="1" spans="1:25">
      <c r="A30" s="4">
        <v>16358963455</v>
      </c>
      <c r="B30" s="4" t="s">
        <v>25</v>
      </c>
      <c r="C30" s="4" t="s">
        <v>26</v>
      </c>
      <c r="D30" s="4" t="s">
        <v>111</v>
      </c>
      <c r="E30" s="4" t="s">
        <v>28</v>
      </c>
      <c r="F30" s="5">
        <v>44463</v>
      </c>
      <c r="G30" s="5">
        <v>44464</v>
      </c>
      <c r="H30" s="4">
        <v>1</v>
      </c>
      <c r="I30" s="4">
        <v>1</v>
      </c>
      <c r="J30" s="4">
        <v>1</v>
      </c>
      <c r="K30" s="4" t="s">
        <v>29</v>
      </c>
      <c r="L30" s="4">
        <v>165.02</v>
      </c>
      <c r="M30" s="4">
        <v>165.02</v>
      </c>
      <c r="N30" s="4" t="s">
        <v>112</v>
      </c>
      <c r="O30" s="4" t="s">
        <v>31</v>
      </c>
      <c r="P30" s="4" t="s">
        <v>32</v>
      </c>
      <c r="Q30" s="4">
        <v>0</v>
      </c>
      <c r="R30" s="7">
        <v>44463</v>
      </c>
      <c r="S30" s="5">
        <v>44479</v>
      </c>
      <c r="T30" s="4" t="s">
        <v>33</v>
      </c>
      <c r="U30" s="4">
        <v>165.02</v>
      </c>
      <c r="V30" s="4">
        <v>0</v>
      </c>
      <c r="W30" s="4">
        <v>0</v>
      </c>
      <c r="X30" s="4"/>
      <c r="Y30" s="4" t="s">
        <v>113</v>
      </c>
    </row>
    <row r="31" s="4" customFormat="1" spans="1:25">
      <c r="A31" s="4">
        <v>16358994894</v>
      </c>
      <c r="B31" s="4" t="s">
        <v>25</v>
      </c>
      <c r="C31" s="4" t="s">
        <v>26</v>
      </c>
      <c r="D31" s="4" t="s">
        <v>114</v>
      </c>
      <c r="E31" s="4" t="s">
        <v>115</v>
      </c>
      <c r="F31" s="5">
        <v>44463</v>
      </c>
      <c r="G31" s="5">
        <v>44464</v>
      </c>
      <c r="H31" s="4">
        <v>1</v>
      </c>
      <c r="I31" s="4">
        <v>1</v>
      </c>
      <c r="J31" s="4">
        <v>1</v>
      </c>
      <c r="K31" s="4" t="s">
        <v>29</v>
      </c>
      <c r="L31" s="4">
        <v>271.68</v>
      </c>
      <c r="M31" s="4">
        <v>271.68</v>
      </c>
      <c r="N31" s="4" t="s">
        <v>116</v>
      </c>
      <c r="O31" s="4" t="s">
        <v>31</v>
      </c>
      <c r="P31" s="4" t="s">
        <v>32</v>
      </c>
      <c r="Q31" s="4">
        <v>0</v>
      </c>
      <c r="R31" s="7">
        <v>44463</v>
      </c>
      <c r="S31" s="5">
        <v>44479</v>
      </c>
      <c r="T31" s="4" t="s">
        <v>33</v>
      </c>
      <c r="U31" s="4">
        <v>271.68</v>
      </c>
      <c r="V31" s="4">
        <v>0</v>
      </c>
      <c r="W31" s="4">
        <v>0</v>
      </c>
      <c r="X31" s="4"/>
      <c r="Y31" s="4">
        <v>3195356427</v>
      </c>
    </row>
    <row r="32" s="4" customFormat="1" spans="1:25">
      <c r="A32" s="4">
        <v>16359327436</v>
      </c>
      <c r="B32" s="4" t="s">
        <v>25</v>
      </c>
      <c r="C32" s="4" t="s">
        <v>26</v>
      </c>
      <c r="D32" s="4" t="s">
        <v>117</v>
      </c>
      <c r="E32" s="4" t="s">
        <v>118</v>
      </c>
      <c r="F32" s="5">
        <v>44463</v>
      </c>
      <c r="G32" s="5">
        <v>44464</v>
      </c>
      <c r="H32" s="4">
        <v>1</v>
      </c>
      <c r="I32" s="4">
        <v>1</v>
      </c>
      <c r="J32" s="4">
        <v>1</v>
      </c>
      <c r="K32" s="4" t="s">
        <v>29</v>
      </c>
      <c r="L32" s="4">
        <v>456.34</v>
      </c>
      <c r="M32" s="4">
        <v>456.34</v>
      </c>
      <c r="N32" s="4" t="s">
        <v>119</v>
      </c>
      <c r="O32" s="4" t="s">
        <v>31</v>
      </c>
      <c r="P32" s="4" t="s">
        <v>32</v>
      </c>
      <c r="Q32" s="4">
        <v>0</v>
      </c>
      <c r="R32" s="7">
        <v>44463</v>
      </c>
      <c r="S32" s="5">
        <v>44479</v>
      </c>
      <c r="T32" s="4" t="s">
        <v>33</v>
      </c>
      <c r="U32" s="4">
        <v>456.34</v>
      </c>
      <c r="V32" s="4">
        <v>0</v>
      </c>
      <c r="W32" s="4">
        <v>0</v>
      </c>
      <c r="X32" s="4">
        <v>2263437</v>
      </c>
      <c r="Y32" s="4" t="s">
        <v>120</v>
      </c>
    </row>
    <row r="33" s="4" customFormat="1" spans="1:23">
      <c r="A33" s="4">
        <v>16359621189</v>
      </c>
      <c r="B33" s="4" t="s">
        <v>25</v>
      </c>
      <c r="C33" s="4" t="s">
        <v>26</v>
      </c>
      <c r="D33" s="4" t="s">
        <v>121</v>
      </c>
      <c r="E33" s="4"/>
      <c r="F33" s="5">
        <v>44463</v>
      </c>
      <c r="G33" s="5">
        <v>44464</v>
      </c>
      <c r="H33" s="4">
        <v>0</v>
      </c>
      <c r="I33" s="4">
        <v>1</v>
      </c>
      <c r="J33" s="4">
        <v>0</v>
      </c>
      <c r="K33" s="4" t="s">
        <v>29</v>
      </c>
      <c r="L33" s="4">
        <v>365.86</v>
      </c>
      <c r="M33" s="4">
        <v>365.86</v>
      </c>
      <c r="N33" s="4"/>
      <c r="O33" s="4" t="s">
        <v>31</v>
      </c>
      <c r="P33" s="4" t="s">
        <v>32</v>
      </c>
      <c r="Q33" s="4">
        <v>0</v>
      </c>
      <c r="R33" s="7">
        <v>44463</v>
      </c>
      <c r="S33" s="5">
        <v>44479</v>
      </c>
      <c r="T33" s="4" t="s">
        <v>33</v>
      </c>
      <c r="U33" s="4">
        <v>365.86</v>
      </c>
      <c r="V33" s="4">
        <v>0</v>
      </c>
      <c r="W33" s="4">
        <v>0</v>
      </c>
    </row>
    <row r="34" s="4" customFormat="1" spans="1:25">
      <c r="A34" s="4">
        <v>16359886489</v>
      </c>
      <c r="B34" s="4" t="s">
        <v>25</v>
      </c>
      <c r="C34" s="4" t="s">
        <v>26</v>
      </c>
      <c r="D34" s="4" t="s">
        <v>122</v>
      </c>
      <c r="E34" s="4" t="s">
        <v>123</v>
      </c>
      <c r="F34" s="5">
        <v>44463</v>
      </c>
      <c r="G34" s="5">
        <v>44464</v>
      </c>
      <c r="H34" s="4">
        <v>1</v>
      </c>
      <c r="I34" s="4">
        <v>1</v>
      </c>
      <c r="J34" s="4">
        <v>1</v>
      </c>
      <c r="K34" s="4" t="s">
        <v>29</v>
      </c>
      <c r="L34" s="4">
        <v>430.82</v>
      </c>
      <c r="M34" s="4">
        <v>430.82</v>
      </c>
      <c r="N34" s="4" t="s">
        <v>124</v>
      </c>
      <c r="O34" s="4" t="s">
        <v>31</v>
      </c>
      <c r="P34" s="4" t="s">
        <v>32</v>
      </c>
      <c r="Q34" s="4">
        <v>0</v>
      </c>
      <c r="R34" s="7">
        <v>44463</v>
      </c>
      <c r="S34" s="5">
        <v>44479</v>
      </c>
      <c r="T34" s="4" t="s">
        <v>33</v>
      </c>
      <c r="U34" s="4">
        <v>430.82</v>
      </c>
      <c r="V34" s="4">
        <v>0</v>
      </c>
      <c r="W34" s="4">
        <v>0</v>
      </c>
      <c r="X34" s="4">
        <v>2263547</v>
      </c>
      <c r="Y34" s="4">
        <v>103888684444</v>
      </c>
    </row>
    <row r="35" s="4" customFormat="1" spans="1:25">
      <c r="A35" s="4">
        <v>16360113556</v>
      </c>
      <c r="B35" s="4" t="s">
        <v>25</v>
      </c>
      <c r="C35" s="4" t="s">
        <v>26</v>
      </c>
      <c r="D35" s="4" t="s">
        <v>125</v>
      </c>
      <c r="E35" s="4" t="s">
        <v>126</v>
      </c>
      <c r="F35" s="5">
        <v>44463</v>
      </c>
      <c r="G35" s="5">
        <v>44464</v>
      </c>
      <c r="H35" s="4">
        <v>1</v>
      </c>
      <c r="I35" s="4">
        <v>1</v>
      </c>
      <c r="J35" s="4">
        <v>1</v>
      </c>
      <c r="K35" s="4" t="s">
        <v>29</v>
      </c>
      <c r="L35" s="4">
        <v>265.81</v>
      </c>
      <c r="M35" s="4">
        <v>265.81</v>
      </c>
      <c r="N35" s="4" t="s">
        <v>127</v>
      </c>
      <c r="O35" s="4" t="s">
        <v>31</v>
      </c>
      <c r="P35" s="4" t="s">
        <v>32</v>
      </c>
      <c r="Q35" s="4">
        <v>0</v>
      </c>
      <c r="R35" s="7">
        <v>44463</v>
      </c>
      <c r="S35" s="5">
        <v>44479</v>
      </c>
      <c r="T35" s="4" t="s">
        <v>33</v>
      </c>
      <c r="U35" s="4">
        <v>265.81</v>
      </c>
      <c r="V35" s="4">
        <v>0</v>
      </c>
      <c r="W35" s="4">
        <v>0</v>
      </c>
      <c r="X35" s="4"/>
      <c r="Y35" s="4">
        <v>2109240022</v>
      </c>
    </row>
    <row r="36" s="4" customFormat="1" spans="1:25">
      <c r="A36" s="4">
        <v>16361128561</v>
      </c>
      <c r="B36" s="4" t="s">
        <v>25</v>
      </c>
      <c r="C36" s="4" t="s">
        <v>26</v>
      </c>
      <c r="D36" s="4" t="s">
        <v>128</v>
      </c>
      <c r="E36" s="4" t="s">
        <v>103</v>
      </c>
      <c r="F36" s="5">
        <v>44463</v>
      </c>
      <c r="G36" s="5">
        <v>44464</v>
      </c>
      <c r="H36" s="4">
        <v>1</v>
      </c>
      <c r="I36" s="4">
        <v>1</v>
      </c>
      <c r="J36" s="4">
        <v>1</v>
      </c>
      <c r="K36" s="4" t="s">
        <v>29</v>
      </c>
      <c r="L36" s="4">
        <v>156.3</v>
      </c>
      <c r="M36" s="4">
        <v>156.3</v>
      </c>
      <c r="N36" s="4" t="s">
        <v>129</v>
      </c>
      <c r="O36" s="4" t="s">
        <v>31</v>
      </c>
      <c r="P36" s="4" t="s">
        <v>32</v>
      </c>
      <c r="Q36" s="4">
        <v>0</v>
      </c>
      <c r="R36" s="7">
        <v>44463</v>
      </c>
      <c r="S36" s="5">
        <v>44479</v>
      </c>
      <c r="T36" s="4" t="s">
        <v>33</v>
      </c>
      <c r="U36" s="4">
        <v>156.3</v>
      </c>
      <c r="V36" s="4">
        <v>0</v>
      </c>
      <c r="W36" s="4">
        <v>0</v>
      </c>
      <c r="X36" s="4">
        <v>2263811</v>
      </c>
      <c r="Y36" s="4" t="s">
        <v>130</v>
      </c>
    </row>
    <row r="37" s="4" customFormat="1" spans="1:25">
      <c r="A37" s="4">
        <v>16265904177</v>
      </c>
      <c r="B37" s="4" t="s">
        <v>25</v>
      </c>
      <c r="C37" s="4" t="s">
        <v>26</v>
      </c>
      <c r="D37" s="4" t="s">
        <v>131</v>
      </c>
      <c r="E37" s="4" t="s">
        <v>70</v>
      </c>
      <c r="F37" s="5">
        <v>44458</v>
      </c>
      <c r="G37" s="5">
        <v>44465</v>
      </c>
      <c r="H37" s="4">
        <v>1</v>
      </c>
      <c r="I37" s="4">
        <v>7</v>
      </c>
      <c r="J37" s="4">
        <v>7</v>
      </c>
      <c r="K37" s="4" t="s">
        <v>29</v>
      </c>
      <c r="L37" s="4">
        <v>1698.39</v>
      </c>
      <c r="M37" s="4">
        <v>1698.39</v>
      </c>
      <c r="N37" s="4" t="s">
        <v>132</v>
      </c>
      <c r="O37" s="4" t="s">
        <v>133</v>
      </c>
      <c r="P37" s="4" t="s">
        <v>32</v>
      </c>
      <c r="Q37" s="4">
        <v>0</v>
      </c>
      <c r="R37" s="7">
        <v>44451</v>
      </c>
      <c r="S37" s="5">
        <v>44480</v>
      </c>
      <c r="T37" s="4" t="s">
        <v>33</v>
      </c>
      <c r="U37" s="4">
        <v>1698.39</v>
      </c>
      <c r="V37" s="4">
        <v>0</v>
      </c>
      <c r="W37" s="4">
        <v>0</v>
      </c>
      <c r="X37" s="4"/>
      <c r="Y37" s="4" t="s">
        <v>134</v>
      </c>
    </row>
    <row r="38" s="4" customFormat="1" spans="1:24">
      <c r="A38" s="4">
        <v>16280053575</v>
      </c>
      <c r="B38" s="4" t="s">
        <v>25</v>
      </c>
      <c r="C38" s="4" t="s">
        <v>26</v>
      </c>
      <c r="D38" s="4" t="s">
        <v>135</v>
      </c>
      <c r="E38" s="4" t="s">
        <v>136</v>
      </c>
      <c r="F38" s="5">
        <v>44464</v>
      </c>
      <c r="G38" s="5">
        <v>44465</v>
      </c>
      <c r="H38" s="4">
        <v>1</v>
      </c>
      <c r="I38" s="4">
        <v>1</v>
      </c>
      <c r="J38" s="4">
        <v>1</v>
      </c>
      <c r="K38" s="4" t="s">
        <v>29</v>
      </c>
      <c r="L38" s="4">
        <v>385.7</v>
      </c>
      <c r="M38" s="4">
        <v>385.7</v>
      </c>
      <c r="N38" s="4" t="s">
        <v>137</v>
      </c>
      <c r="O38" s="4" t="s">
        <v>133</v>
      </c>
      <c r="P38" s="4" t="s">
        <v>32</v>
      </c>
      <c r="Q38" s="4">
        <v>0</v>
      </c>
      <c r="R38" s="7">
        <v>44452</v>
      </c>
      <c r="S38" s="5">
        <v>44480</v>
      </c>
      <c r="T38" s="4" t="s">
        <v>33</v>
      </c>
      <c r="U38" s="4">
        <v>385.7</v>
      </c>
      <c r="V38" s="4">
        <v>0</v>
      </c>
      <c r="W38" s="4">
        <v>0</v>
      </c>
      <c r="X38" s="4">
        <v>2252696</v>
      </c>
    </row>
    <row r="39" s="4" customFormat="1" spans="1:25">
      <c r="A39" s="4">
        <v>16310747272</v>
      </c>
      <c r="B39" s="4" t="s">
        <v>25</v>
      </c>
      <c r="C39" s="4" t="s">
        <v>26</v>
      </c>
      <c r="D39" s="4" t="s">
        <v>138</v>
      </c>
      <c r="E39" s="4" t="s">
        <v>139</v>
      </c>
      <c r="F39" s="5">
        <v>44464</v>
      </c>
      <c r="G39" s="5">
        <v>44465</v>
      </c>
      <c r="H39" s="4">
        <v>1</v>
      </c>
      <c r="I39" s="4">
        <v>1</v>
      </c>
      <c r="J39" s="4">
        <v>1</v>
      </c>
      <c r="K39" s="4" t="s">
        <v>29</v>
      </c>
      <c r="L39" s="4">
        <v>504.45</v>
      </c>
      <c r="M39" s="4">
        <v>504.45</v>
      </c>
      <c r="N39" s="4" t="s">
        <v>140</v>
      </c>
      <c r="O39" s="4" t="s">
        <v>133</v>
      </c>
      <c r="P39" s="4" t="s">
        <v>32</v>
      </c>
      <c r="Q39" s="4">
        <v>0</v>
      </c>
      <c r="R39" s="7">
        <v>44457</v>
      </c>
      <c r="S39" s="5">
        <v>44480</v>
      </c>
      <c r="T39" s="4" t="s">
        <v>33</v>
      </c>
      <c r="U39" s="4">
        <v>504.45</v>
      </c>
      <c r="V39" s="4">
        <v>0</v>
      </c>
      <c r="W39" s="4">
        <v>0</v>
      </c>
      <c r="X39" s="4"/>
      <c r="Y39" s="4" t="s">
        <v>141</v>
      </c>
    </row>
    <row r="40" s="4" customFormat="1" spans="1:25">
      <c r="A40" s="4">
        <v>16310747272</v>
      </c>
      <c r="B40" s="4" t="s">
        <v>25</v>
      </c>
      <c r="C40" s="4" t="s">
        <v>45</v>
      </c>
      <c r="D40" s="4" t="s">
        <v>138</v>
      </c>
      <c r="E40" s="4" t="s">
        <v>139</v>
      </c>
      <c r="F40" s="5">
        <v>44464</v>
      </c>
      <c r="G40" s="5">
        <v>44465</v>
      </c>
      <c r="H40" s="4">
        <v>1</v>
      </c>
      <c r="I40" s="4">
        <v>1</v>
      </c>
      <c r="J40" s="4">
        <v>1</v>
      </c>
      <c r="K40" s="4" t="s">
        <v>29</v>
      </c>
      <c r="L40" s="4">
        <v>-422.79</v>
      </c>
      <c r="M40" s="4">
        <v>-422.79</v>
      </c>
      <c r="N40" s="4" t="s">
        <v>140</v>
      </c>
      <c r="O40" s="4" t="s">
        <v>133</v>
      </c>
      <c r="P40" s="4" t="s">
        <v>32</v>
      </c>
      <c r="Q40" s="4">
        <v>0</v>
      </c>
      <c r="R40" s="7">
        <v>44457</v>
      </c>
      <c r="S40" s="5">
        <v>44480</v>
      </c>
      <c r="T40" s="4" t="s">
        <v>33</v>
      </c>
      <c r="U40" s="4">
        <v>-422.79</v>
      </c>
      <c r="V40" s="4">
        <v>0</v>
      </c>
      <c r="W40" s="4">
        <v>0</v>
      </c>
      <c r="X40" s="4"/>
      <c r="Y40" s="4" t="s">
        <v>141</v>
      </c>
    </row>
    <row r="41" s="4" customFormat="1" spans="1:25">
      <c r="A41" s="4">
        <v>16265904177</v>
      </c>
      <c r="B41" s="4" t="s">
        <v>25</v>
      </c>
      <c r="C41" s="4" t="s">
        <v>77</v>
      </c>
      <c r="D41" s="4" t="s">
        <v>131</v>
      </c>
      <c r="E41" s="4" t="s">
        <v>70</v>
      </c>
      <c r="F41" s="5">
        <v>44458</v>
      </c>
      <c r="G41" s="5">
        <v>44465</v>
      </c>
      <c r="H41" s="4">
        <v>1</v>
      </c>
      <c r="I41" s="4">
        <v>7</v>
      </c>
      <c r="J41" s="4">
        <v>7</v>
      </c>
      <c r="K41" s="4" t="s">
        <v>29</v>
      </c>
      <c r="L41" s="4">
        <v>-1698.39</v>
      </c>
      <c r="M41" s="4">
        <v>-1698.39</v>
      </c>
      <c r="N41" s="4" t="s">
        <v>132</v>
      </c>
      <c r="O41" s="4" t="s">
        <v>133</v>
      </c>
      <c r="P41" s="4" t="s">
        <v>32</v>
      </c>
      <c r="Q41" s="4">
        <v>0</v>
      </c>
      <c r="R41" s="7">
        <v>44451</v>
      </c>
      <c r="S41" s="5">
        <v>44480</v>
      </c>
      <c r="T41" s="4" t="s">
        <v>33</v>
      </c>
      <c r="U41" s="4">
        <v>-1698.39</v>
      </c>
      <c r="V41" s="4">
        <v>0</v>
      </c>
      <c r="W41" s="4">
        <v>0</v>
      </c>
      <c r="X41" s="4"/>
      <c r="Y41" s="4" t="s">
        <v>134</v>
      </c>
    </row>
    <row r="42" s="4" customFormat="1" spans="1:25">
      <c r="A42" s="4">
        <v>16326219492</v>
      </c>
      <c r="B42" s="4" t="s">
        <v>25</v>
      </c>
      <c r="C42" s="4" t="s">
        <v>26</v>
      </c>
      <c r="D42" s="4" t="s">
        <v>142</v>
      </c>
      <c r="E42" s="4" t="s">
        <v>143</v>
      </c>
      <c r="F42" s="5">
        <v>44463</v>
      </c>
      <c r="G42" s="5">
        <v>44465</v>
      </c>
      <c r="H42" s="4">
        <v>1</v>
      </c>
      <c r="I42" s="4">
        <v>2</v>
      </c>
      <c r="J42" s="4">
        <v>2</v>
      </c>
      <c r="K42" s="4" t="s">
        <v>29</v>
      </c>
      <c r="L42" s="4">
        <v>1432.62</v>
      </c>
      <c r="M42" s="4">
        <v>1432.62</v>
      </c>
      <c r="N42" s="4" t="s">
        <v>144</v>
      </c>
      <c r="O42" s="4" t="s">
        <v>133</v>
      </c>
      <c r="P42" s="4" t="s">
        <v>32</v>
      </c>
      <c r="Q42" s="4">
        <v>0</v>
      </c>
      <c r="R42" s="7">
        <v>44459</v>
      </c>
      <c r="S42" s="5">
        <v>44480</v>
      </c>
      <c r="T42" s="4" t="s">
        <v>33</v>
      </c>
      <c r="U42" s="4">
        <v>1432.62</v>
      </c>
      <c r="V42" s="4">
        <v>0</v>
      </c>
      <c r="W42" s="4">
        <v>0</v>
      </c>
      <c r="X42" s="4">
        <v>2259696</v>
      </c>
      <c r="Y42" s="4">
        <v>2048690</v>
      </c>
    </row>
    <row r="43" s="4" customFormat="1" spans="1:25">
      <c r="A43" s="4">
        <v>16326219492</v>
      </c>
      <c r="B43" s="4" t="s">
        <v>25</v>
      </c>
      <c r="C43" s="4" t="s">
        <v>45</v>
      </c>
      <c r="D43" s="4" t="s">
        <v>142</v>
      </c>
      <c r="E43" s="4" t="s">
        <v>143</v>
      </c>
      <c r="F43" s="5">
        <v>44463</v>
      </c>
      <c r="G43" s="5">
        <v>44465</v>
      </c>
      <c r="H43" s="4">
        <v>1</v>
      </c>
      <c r="I43" s="4">
        <v>2</v>
      </c>
      <c r="J43" s="4">
        <v>2</v>
      </c>
      <c r="K43" s="4" t="s">
        <v>29</v>
      </c>
      <c r="L43" s="4">
        <v>-1277.02</v>
      </c>
      <c r="M43" s="4">
        <v>-1277.02</v>
      </c>
      <c r="N43" s="4" t="s">
        <v>144</v>
      </c>
      <c r="O43" s="4" t="s">
        <v>133</v>
      </c>
      <c r="P43" s="4" t="s">
        <v>32</v>
      </c>
      <c r="Q43" s="4">
        <v>0</v>
      </c>
      <c r="R43" s="7">
        <v>44459</v>
      </c>
      <c r="S43" s="5">
        <v>44480</v>
      </c>
      <c r="T43" s="4" t="s">
        <v>33</v>
      </c>
      <c r="U43" s="4">
        <v>-1277.02</v>
      </c>
      <c r="V43" s="4">
        <v>0</v>
      </c>
      <c r="W43" s="4">
        <v>0</v>
      </c>
      <c r="X43" s="4">
        <v>2259696</v>
      </c>
      <c r="Y43" s="4">
        <v>2048690</v>
      </c>
    </row>
    <row r="44" s="4" customFormat="1" spans="1:25">
      <c r="A44" s="4">
        <v>16353610198</v>
      </c>
      <c r="B44" s="4" t="s">
        <v>25</v>
      </c>
      <c r="C44" s="4" t="s">
        <v>26</v>
      </c>
      <c r="D44" s="4" t="s">
        <v>66</v>
      </c>
      <c r="E44" s="4" t="s">
        <v>74</v>
      </c>
      <c r="F44" s="5">
        <v>44463</v>
      </c>
      <c r="G44" s="5">
        <v>44465</v>
      </c>
      <c r="H44" s="4">
        <v>2</v>
      </c>
      <c r="I44" s="4">
        <v>2</v>
      </c>
      <c r="J44" s="4">
        <v>4</v>
      </c>
      <c r="K44" s="4" t="s">
        <v>29</v>
      </c>
      <c r="L44" s="4">
        <v>3058.98</v>
      </c>
      <c r="M44" s="4">
        <v>3058.98</v>
      </c>
      <c r="N44" s="4" t="s">
        <v>145</v>
      </c>
      <c r="O44" s="4" t="s">
        <v>133</v>
      </c>
      <c r="P44" s="4" t="s">
        <v>32</v>
      </c>
      <c r="Q44" s="4">
        <v>0</v>
      </c>
      <c r="R44" s="7">
        <v>44463</v>
      </c>
      <c r="S44" s="5">
        <v>44480</v>
      </c>
      <c r="T44" s="4" t="s">
        <v>33</v>
      </c>
      <c r="U44" s="4">
        <v>3058.98</v>
      </c>
      <c r="V44" s="4">
        <v>0</v>
      </c>
      <c r="W44" s="4">
        <v>0</v>
      </c>
      <c r="X44" s="4"/>
      <c r="Y44" s="4" t="s">
        <v>146</v>
      </c>
    </row>
    <row r="45" s="4" customFormat="1" spans="1:25">
      <c r="A45" s="4">
        <v>16355004856</v>
      </c>
      <c r="B45" s="4" t="s">
        <v>25</v>
      </c>
      <c r="C45" s="4" t="s">
        <v>26</v>
      </c>
      <c r="D45" s="4" t="s">
        <v>147</v>
      </c>
      <c r="E45" s="4" t="s">
        <v>148</v>
      </c>
      <c r="F45" s="5">
        <v>44464</v>
      </c>
      <c r="G45" s="5">
        <v>44465</v>
      </c>
      <c r="H45" s="4">
        <v>1</v>
      </c>
      <c r="I45" s="4">
        <v>1</v>
      </c>
      <c r="J45" s="4">
        <v>1</v>
      </c>
      <c r="K45" s="4" t="s">
        <v>29</v>
      </c>
      <c r="L45" s="4">
        <v>765.74</v>
      </c>
      <c r="M45" s="4">
        <v>765.74</v>
      </c>
      <c r="N45" s="4" t="s">
        <v>149</v>
      </c>
      <c r="O45" s="4" t="s">
        <v>133</v>
      </c>
      <c r="P45" s="4" t="s">
        <v>32</v>
      </c>
      <c r="Q45" s="4">
        <v>0</v>
      </c>
      <c r="R45" s="7">
        <v>44463</v>
      </c>
      <c r="S45" s="5">
        <v>44480</v>
      </c>
      <c r="T45" s="4" t="s">
        <v>33</v>
      </c>
      <c r="U45" s="4">
        <v>765.74</v>
      </c>
      <c r="V45" s="4">
        <v>0</v>
      </c>
      <c r="W45" s="4">
        <v>0</v>
      </c>
      <c r="X45" s="4"/>
      <c r="Y45" s="4">
        <v>2109240007</v>
      </c>
    </row>
    <row r="46" s="4" customFormat="1" spans="1:25">
      <c r="A46" s="4">
        <v>16355609898</v>
      </c>
      <c r="B46" s="4" t="s">
        <v>25</v>
      </c>
      <c r="C46" s="4" t="s">
        <v>26</v>
      </c>
      <c r="D46" s="4" t="s">
        <v>66</v>
      </c>
      <c r="E46" s="4" t="s">
        <v>150</v>
      </c>
      <c r="F46" s="5">
        <v>44463</v>
      </c>
      <c r="G46" s="5">
        <v>44465</v>
      </c>
      <c r="H46" s="4">
        <v>1</v>
      </c>
      <c r="I46" s="4">
        <v>2</v>
      </c>
      <c r="J46" s="4">
        <v>2</v>
      </c>
      <c r="K46" s="4" t="s">
        <v>29</v>
      </c>
      <c r="L46" s="4">
        <v>1740.19</v>
      </c>
      <c r="M46" s="4">
        <v>1740.19</v>
      </c>
      <c r="N46" s="4" t="s">
        <v>151</v>
      </c>
      <c r="O46" s="4" t="s">
        <v>133</v>
      </c>
      <c r="P46" s="4" t="s">
        <v>32</v>
      </c>
      <c r="Q46" s="4">
        <v>0</v>
      </c>
      <c r="R46" s="7">
        <v>44463</v>
      </c>
      <c r="S46" s="5">
        <v>44480</v>
      </c>
      <c r="T46" s="4" t="s">
        <v>33</v>
      </c>
      <c r="U46" s="4">
        <v>1740.19</v>
      </c>
      <c r="V46" s="4">
        <v>0</v>
      </c>
      <c r="W46" s="4">
        <v>0</v>
      </c>
      <c r="X46" s="4">
        <v>2263133</v>
      </c>
      <c r="Y46" s="4">
        <v>3190408496</v>
      </c>
    </row>
    <row r="47" s="4" customFormat="1" spans="1:24">
      <c r="A47" s="4">
        <v>16358886155</v>
      </c>
      <c r="B47" s="4" t="s">
        <v>25</v>
      </c>
      <c r="C47" s="4" t="s">
        <v>26</v>
      </c>
      <c r="D47" s="4" t="s">
        <v>152</v>
      </c>
      <c r="E47" s="4" t="s">
        <v>70</v>
      </c>
      <c r="F47" s="5">
        <v>44463</v>
      </c>
      <c r="G47" s="5">
        <v>44465</v>
      </c>
      <c r="H47" s="4">
        <v>1</v>
      </c>
      <c r="I47" s="4">
        <v>2</v>
      </c>
      <c r="J47" s="4">
        <v>2</v>
      </c>
      <c r="K47" s="4" t="s">
        <v>29</v>
      </c>
      <c r="L47" s="4">
        <v>221.28</v>
      </c>
      <c r="M47" s="4">
        <v>221.28</v>
      </c>
      <c r="N47" s="4" t="s">
        <v>153</v>
      </c>
      <c r="O47" s="4" t="s">
        <v>133</v>
      </c>
      <c r="P47" s="4" t="s">
        <v>32</v>
      </c>
      <c r="Q47" s="4">
        <v>0</v>
      </c>
      <c r="R47" s="7">
        <v>44463</v>
      </c>
      <c r="S47" s="5">
        <v>44480</v>
      </c>
      <c r="T47" s="4" t="s">
        <v>33</v>
      </c>
      <c r="U47" s="4">
        <v>221.28</v>
      </c>
      <c r="V47" s="4">
        <v>0</v>
      </c>
      <c r="W47" s="4">
        <v>0</v>
      </c>
      <c r="X47" s="4">
        <v>2263347</v>
      </c>
    </row>
    <row r="48" s="4" customFormat="1" spans="1:25">
      <c r="A48" s="4">
        <v>16360870109</v>
      </c>
      <c r="B48" s="4" t="s">
        <v>25</v>
      </c>
      <c r="C48" s="4" t="s">
        <v>26</v>
      </c>
      <c r="D48" s="4" t="s">
        <v>125</v>
      </c>
      <c r="E48" s="4" t="s">
        <v>126</v>
      </c>
      <c r="F48" s="5">
        <v>44464</v>
      </c>
      <c r="G48" s="5">
        <v>44465</v>
      </c>
      <c r="H48" s="4">
        <v>1</v>
      </c>
      <c r="I48" s="4">
        <v>1</v>
      </c>
      <c r="J48" s="4">
        <v>1</v>
      </c>
      <c r="K48" s="4" t="s">
        <v>29</v>
      </c>
      <c r="L48" s="4">
        <v>270.69</v>
      </c>
      <c r="M48" s="4">
        <v>270.69</v>
      </c>
      <c r="N48" s="4" t="s">
        <v>154</v>
      </c>
      <c r="O48" s="4" t="s">
        <v>133</v>
      </c>
      <c r="P48" s="4" t="s">
        <v>32</v>
      </c>
      <c r="Q48" s="4">
        <v>0</v>
      </c>
      <c r="R48" s="7">
        <v>44463</v>
      </c>
      <c r="S48" s="5">
        <v>44480</v>
      </c>
      <c r="T48" s="4" t="s">
        <v>33</v>
      </c>
      <c r="U48" s="4">
        <v>270.69</v>
      </c>
      <c r="V48" s="4">
        <v>0</v>
      </c>
      <c r="W48" s="4">
        <v>0</v>
      </c>
      <c r="X48" s="4"/>
      <c r="Y48" s="4">
        <v>2109250001</v>
      </c>
    </row>
    <row r="49" s="4" customFormat="1" spans="1:24">
      <c r="A49" s="4">
        <v>16360952833</v>
      </c>
      <c r="B49" s="4" t="s">
        <v>25</v>
      </c>
      <c r="C49" s="4" t="s">
        <v>26</v>
      </c>
      <c r="D49" s="4" t="s">
        <v>155</v>
      </c>
      <c r="E49" s="4" t="s">
        <v>150</v>
      </c>
      <c r="F49" s="5">
        <v>44464</v>
      </c>
      <c r="G49" s="5">
        <v>44465</v>
      </c>
      <c r="H49" s="4">
        <v>1</v>
      </c>
      <c r="I49" s="4">
        <v>1</v>
      </c>
      <c r="J49" s="4">
        <v>1</v>
      </c>
      <c r="K49" s="4" t="s">
        <v>29</v>
      </c>
      <c r="L49" s="4">
        <v>596.75</v>
      </c>
      <c r="M49" s="4">
        <v>596.75</v>
      </c>
      <c r="N49" s="4" t="s">
        <v>156</v>
      </c>
      <c r="O49" s="4" t="s">
        <v>133</v>
      </c>
      <c r="P49" s="4" t="s">
        <v>32</v>
      </c>
      <c r="Q49" s="4">
        <v>0</v>
      </c>
      <c r="R49" s="7">
        <v>44463</v>
      </c>
      <c r="S49" s="5">
        <v>44480</v>
      </c>
      <c r="T49" s="4" t="s">
        <v>33</v>
      </c>
      <c r="U49" s="4">
        <v>596.75</v>
      </c>
      <c r="V49" s="4">
        <v>0</v>
      </c>
      <c r="W49" s="4">
        <v>0</v>
      </c>
      <c r="X49" s="4">
        <v>2263781</v>
      </c>
    </row>
    <row r="50" s="4" customFormat="1" spans="1:24">
      <c r="A50" s="4">
        <v>16363428480</v>
      </c>
      <c r="B50" s="4" t="s">
        <v>25</v>
      </c>
      <c r="C50" s="4" t="s">
        <v>26</v>
      </c>
      <c r="D50" s="4" t="s">
        <v>157</v>
      </c>
      <c r="E50" s="4" t="s">
        <v>158</v>
      </c>
      <c r="F50" s="5">
        <v>44464</v>
      </c>
      <c r="G50" s="5">
        <v>44465</v>
      </c>
      <c r="H50" s="4">
        <v>1</v>
      </c>
      <c r="I50" s="4">
        <v>1</v>
      </c>
      <c r="J50" s="4">
        <v>1</v>
      </c>
      <c r="K50" s="4" t="s">
        <v>29</v>
      </c>
      <c r="L50" s="4">
        <v>158.03</v>
      </c>
      <c r="M50" s="4">
        <v>158.03</v>
      </c>
      <c r="N50" s="4" t="s">
        <v>159</v>
      </c>
      <c r="O50" s="4" t="s">
        <v>133</v>
      </c>
      <c r="P50" s="4" t="s">
        <v>32</v>
      </c>
      <c r="Q50" s="4">
        <v>0</v>
      </c>
      <c r="R50" s="7">
        <v>44464</v>
      </c>
      <c r="S50" s="5">
        <v>44480</v>
      </c>
      <c r="T50" s="4" t="s">
        <v>33</v>
      </c>
      <c r="U50" s="4">
        <v>158.03</v>
      </c>
      <c r="V50" s="4">
        <v>0</v>
      </c>
      <c r="W50" s="4">
        <v>0</v>
      </c>
      <c r="X50" s="4">
        <v>2263883</v>
      </c>
    </row>
    <row r="51" s="4" customFormat="1" spans="1:25">
      <c r="A51" s="4">
        <v>16363998870</v>
      </c>
      <c r="B51" s="4" t="s">
        <v>25</v>
      </c>
      <c r="C51" s="4" t="s">
        <v>26</v>
      </c>
      <c r="D51" s="4" t="s">
        <v>114</v>
      </c>
      <c r="E51" s="4" t="s">
        <v>115</v>
      </c>
      <c r="F51" s="5">
        <v>44464</v>
      </c>
      <c r="G51" s="5">
        <v>44465</v>
      </c>
      <c r="H51" s="4">
        <v>1</v>
      </c>
      <c r="I51" s="4">
        <v>1</v>
      </c>
      <c r="J51" s="4">
        <v>1</v>
      </c>
      <c r="K51" s="4" t="s">
        <v>29</v>
      </c>
      <c r="L51" s="4">
        <v>267.52</v>
      </c>
      <c r="M51" s="4">
        <v>267.52</v>
      </c>
      <c r="N51" s="4" t="s">
        <v>160</v>
      </c>
      <c r="O51" s="4" t="s">
        <v>133</v>
      </c>
      <c r="P51" s="4" t="s">
        <v>32</v>
      </c>
      <c r="Q51" s="4">
        <v>0</v>
      </c>
      <c r="R51" s="7">
        <v>44464</v>
      </c>
      <c r="S51" s="5">
        <v>44480</v>
      </c>
      <c r="T51" s="4" t="s">
        <v>33</v>
      </c>
      <c r="U51" s="4">
        <v>267.52</v>
      </c>
      <c r="V51" s="4">
        <v>0</v>
      </c>
      <c r="W51" s="4">
        <v>0</v>
      </c>
      <c r="X51" s="4">
        <v>2264011</v>
      </c>
      <c r="Y51" s="4">
        <v>3196798750</v>
      </c>
    </row>
    <row r="52" s="4" customFormat="1" spans="1:23">
      <c r="A52" s="4">
        <v>16364604639</v>
      </c>
      <c r="B52" s="4" t="s">
        <v>25</v>
      </c>
      <c r="C52" s="4" t="s">
        <v>26</v>
      </c>
      <c r="D52" s="4" t="s">
        <v>161</v>
      </c>
      <c r="E52" s="4" t="s">
        <v>74</v>
      </c>
      <c r="F52" s="5">
        <v>44464</v>
      </c>
      <c r="G52" s="5">
        <v>44465</v>
      </c>
      <c r="H52" s="4">
        <v>1</v>
      </c>
      <c r="I52" s="4">
        <v>1</v>
      </c>
      <c r="J52" s="4">
        <v>1</v>
      </c>
      <c r="K52" s="4" t="s">
        <v>29</v>
      </c>
      <c r="L52" s="4">
        <v>149.21</v>
      </c>
      <c r="M52" s="4">
        <v>149.21</v>
      </c>
      <c r="N52" s="4" t="s">
        <v>162</v>
      </c>
      <c r="O52" s="4" t="s">
        <v>133</v>
      </c>
      <c r="P52" s="4" t="s">
        <v>32</v>
      </c>
      <c r="Q52" s="4">
        <v>0</v>
      </c>
      <c r="R52" s="7">
        <v>44464</v>
      </c>
      <c r="S52" s="5">
        <v>44480</v>
      </c>
      <c r="T52" s="4" t="s">
        <v>33</v>
      </c>
      <c r="U52" s="4">
        <v>149.21</v>
      </c>
      <c r="V52" s="4">
        <v>0</v>
      </c>
      <c r="W52" s="4">
        <v>0</v>
      </c>
    </row>
    <row r="53" s="4" customFormat="1" spans="1:23">
      <c r="A53" s="4">
        <v>16364829791</v>
      </c>
      <c r="B53" s="4" t="s">
        <v>25</v>
      </c>
      <c r="C53" s="4" t="s">
        <v>26</v>
      </c>
      <c r="D53" s="4" t="s">
        <v>163</v>
      </c>
      <c r="E53" s="4" t="s">
        <v>164</v>
      </c>
      <c r="F53" s="5">
        <v>44464</v>
      </c>
      <c r="G53" s="5">
        <v>44465</v>
      </c>
      <c r="H53" s="4">
        <v>1</v>
      </c>
      <c r="I53" s="4">
        <v>1</v>
      </c>
      <c r="J53" s="4">
        <v>1</v>
      </c>
      <c r="K53" s="4" t="s">
        <v>29</v>
      </c>
      <c r="L53" s="4">
        <v>108.61</v>
      </c>
      <c r="M53" s="4">
        <v>108.61</v>
      </c>
      <c r="N53" s="4" t="s">
        <v>165</v>
      </c>
      <c r="O53" s="4" t="s">
        <v>133</v>
      </c>
      <c r="P53" s="4" t="s">
        <v>32</v>
      </c>
      <c r="Q53" s="4">
        <v>0</v>
      </c>
      <c r="R53" s="7">
        <v>44464</v>
      </c>
      <c r="S53" s="5">
        <v>44480</v>
      </c>
      <c r="T53" s="4" t="s">
        <v>33</v>
      </c>
      <c r="U53" s="4">
        <v>108.61</v>
      </c>
      <c r="V53" s="4">
        <v>0</v>
      </c>
      <c r="W53" s="4">
        <v>0</v>
      </c>
    </row>
    <row r="54" s="4" customFormat="1" spans="1:25">
      <c r="A54" s="4">
        <v>16365094539</v>
      </c>
      <c r="B54" s="4" t="s">
        <v>25</v>
      </c>
      <c r="C54" s="4" t="s">
        <v>26</v>
      </c>
      <c r="D54" s="4" t="s">
        <v>114</v>
      </c>
      <c r="E54" s="4" t="s">
        <v>115</v>
      </c>
      <c r="F54" s="5">
        <v>44464</v>
      </c>
      <c r="G54" s="5">
        <v>44465</v>
      </c>
      <c r="H54" s="4">
        <v>2</v>
      </c>
      <c r="I54" s="4">
        <v>1</v>
      </c>
      <c r="J54" s="4">
        <v>2</v>
      </c>
      <c r="K54" s="4" t="s">
        <v>29</v>
      </c>
      <c r="L54" s="4">
        <v>535.04</v>
      </c>
      <c r="M54" s="4">
        <v>535.04</v>
      </c>
      <c r="N54" s="4" t="s">
        <v>166</v>
      </c>
      <c r="O54" s="4" t="s">
        <v>133</v>
      </c>
      <c r="P54" s="4" t="s">
        <v>32</v>
      </c>
      <c r="Q54" s="4">
        <v>0</v>
      </c>
      <c r="R54" s="7">
        <v>44464</v>
      </c>
      <c r="S54" s="5">
        <v>44480</v>
      </c>
      <c r="T54" s="4" t="s">
        <v>33</v>
      </c>
      <c r="U54" s="4">
        <v>535.04</v>
      </c>
      <c r="V54" s="4">
        <v>0</v>
      </c>
      <c r="W54" s="4">
        <v>0</v>
      </c>
      <c r="X54" s="4">
        <v>2264218</v>
      </c>
      <c r="Y54" s="4" t="s">
        <v>167</v>
      </c>
    </row>
    <row r="55" s="4" customFormat="1" spans="1:23">
      <c r="A55" s="4">
        <v>16364829791</v>
      </c>
      <c r="B55" s="4" t="s">
        <v>25</v>
      </c>
      <c r="C55" s="4" t="s">
        <v>77</v>
      </c>
      <c r="D55" s="4" t="s">
        <v>163</v>
      </c>
      <c r="E55" s="4" t="s">
        <v>164</v>
      </c>
      <c r="F55" s="5">
        <v>44464</v>
      </c>
      <c r="G55" s="5">
        <v>44465</v>
      </c>
      <c r="H55" s="4">
        <v>1</v>
      </c>
      <c r="I55" s="4">
        <v>1</v>
      </c>
      <c r="J55" s="4">
        <v>1</v>
      </c>
      <c r="K55" s="4" t="s">
        <v>29</v>
      </c>
      <c r="L55" s="4">
        <v>-108.61</v>
      </c>
      <c r="M55" s="4">
        <v>-108.61</v>
      </c>
      <c r="N55" s="4" t="s">
        <v>165</v>
      </c>
      <c r="O55" s="4" t="s">
        <v>133</v>
      </c>
      <c r="P55" s="4" t="s">
        <v>32</v>
      </c>
      <c r="Q55" s="4">
        <v>0</v>
      </c>
      <c r="R55" s="7">
        <v>44464</v>
      </c>
      <c r="S55" s="5">
        <v>44480</v>
      </c>
      <c r="T55" s="4" t="s">
        <v>33</v>
      </c>
      <c r="U55" s="4">
        <v>-108.61</v>
      </c>
      <c r="V55" s="4">
        <v>0</v>
      </c>
      <c r="W55" s="4">
        <v>0</v>
      </c>
    </row>
    <row r="56" s="4" customFormat="1" spans="1:25">
      <c r="A56" s="4">
        <v>16365353261</v>
      </c>
      <c r="B56" s="4" t="s">
        <v>25</v>
      </c>
      <c r="C56" s="4" t="s">
        <v>26</v>
      </c>
      <c r="D56" s="4" t="s">
        <v>168</v>
      </c>
      <c r="E56" s="4" t="s">
        <v>103</v>
      </c>
      <c r="F56" s="5">
        <v>44464</v>
      </c>
      <c r="G56" s="5">
        <v>44465</v>
      </c>
      <c r="H56" s="4">
        <v>1</v>
      </c>
      <c r="I56" s="4">
        <v>1</v>
      </c>
      <c r="J56" s="4">
        <v>1</v>
      </c>
      <c r="K56" s="4" t="s">
        <v>29</v>
      </c>
      <c r="L56" s="4">
        <v>191.13</v>
      </c>
      <c r="M56" s="4">
        <v>191.13</v>
      </c>
      <c r="N56" s="4" t="s">
        <v>169</v>
      </c>
      <c r="O56" s="4" t="s">
        <v>133</v>
      </c>
      <c r="P56" s="4" t="s">
        <v>32</v>
      </c>
      <c r="Q56" s="4">
        <v>0</v>
      </c>
      <c r="R56" s="7">
        <v>44464</v>
      </c>
      <c r="S56" s="5">
        <v>44480</v>
      </c>
      <c r="T56" s="4" t="s">
        <v>33</v>
      </c>
      <c r="U56" s="4">
        <v>191.13</v>
      </c>
      <c r="V56" s="4">
        <v>0</v>
      </c>
      <c r="W56" s="4">
        <v>0</v>
      </c>
      <c r="X56" s="4"/>
      <c r="Y56" s="4" t="s">
        <v>170</v>
      </c>
    </row>
    <row r="57" s="4" customFormat="1" spans="1:25">
      <c r="A57" s="4">
        <v>16365354533</v>
      </c>
      <c r="B57" s="4" t="s">
        <v>25</v>
      </c>
      <c r="C57" s="4" t="s">
        <v>26</v>
      </c>
      <c r="D57" s="4" t="s">
        <v>78</v>
      </c>
      <c r="E57" s="4" t="s">
        <v>79</v>
      </c>
      <c r="F57" s="5">
        <v>44464</v>
      </c>
      <c r="G57" s="5">
        <v>44465</v>
      </c>
      <c r="H57" s="4">
        <v>1</v>
      </c>
      <c r="I57" s="4">
        <v>1</v>
      </c>
      <c r="J57" s="4">
        <v>1</v>
      </c>
      <c r="K57" s="4" t="s">
        <v>29</v>
      </c>
      <c r="L57" s="4">
        <v>199.39</v>
      </c>
      <c r="M57" s="4">
        <v>199.39</v>
      </c>
      <c r="N57" s="4" t="s">
        <v>80</v>
      </c>
      <c r="O57" s="4" t="s">
        <v>133</v>
      </c>
      <c r="P57" s="4" t="s">
        <v>32</v>
      </c>
      <c r="Q57" s="4">
        <v>0</v>
      </c>
      <c r="R57" s="7">
        <v>44464</v>
      </c>
      <c r="S57" s="5">
        <v>44480</v>
      </c>
      <c r="T57" s="4" t="s">
        <v>33</v>
      </c>
      <c r="U57" s="4">
        <v>199.39</v>
      </c>
      <c r="V57" s="4">
        <v>0</v>
      </c>
      <c r="W57" s="4">
        <v>0</v>
      </c>
      <c r="X57" s="4">
        <v>2264253</v>
      </c>
      <c r="Y57" s="4" t="s">
        <v>171</v>
      </c>
    </row>
    <row r="58" s="4" customFormat="1" spans="1:24">
      <c r="A58" s="4">
        <v>16365400159</v>
      </c>
      <c r="B58" s="4" t="s">
        <v>25</v>
      </c>
      <c r="C58" s="4" t="s">
        <v>26</v>
      </c>
      <c r="D58" s="4" t="s">
        <v>172</v>
      </c>
      <c r="E58" s="4" t="s">
        <v>173</v>
      </c>
      <c r="F58" s="5">
        <v>44464</v>
      </c>
      <c r="G58" s="5">
        <v>44465</v>
      </c>
      <c r="H58" s="4">
        <v>1</v>
      </c>
      <c r="I58" s="4">
        <v>1</v>
      </c>
      <c r="J58" s="4">
        <v>1</v>
      </c>
      <c r="K58" s="4" t="s">
        <v>29</v>
      </c>
      <c r="L58" s="4">
        <v>105.56</v>
      </c>
      <c r="M58" s="4">
        <v>105.56</v>
      </c>
      <c r="N58" s="4" t="s">
        <v>174</v>
      </c>
      <c r="O58" s="4" t="s">
        <v>133</v>
      </c>
      <c r="P58" s="4" t="s">
        <v>32</v>
      </c>
      <c r="Q58" s="4">
        <v>0</v>
      </c>
      <c r="R58" s="7">
        <v>44464</v>
      </c>
      <c r="S58" s="5">
        <v>44480</v>
      </c>
      <c r="T58" s="4" t="s">
        <v>33</v>
      </c>
      <c r="U58" s="4">
        <v>105.56</v>
      </c>
      <c r="V58" s="4">
        <v>0</v>
      </c>
      <c r="W58" s="4">
        <v>0</v>
      </c>
      <c r="X58" s="4">
        <v>2264258</v>
      </c>
    </row>
    <row r="59" s="4" customFormat="1" spans="1:25">
      <c r="A59" s="4">
        <v>16365906038</v>
      </c>
      <c r="B59" s="4" t="s">
        <v>25</v>
      </c>
      <c r="C59" s="4" t="s">
        <v>26</v>
      </c>
      <c r="D59" s="4" t="s">
        <v>114</v>
      </c>
      <c r="E59" s="4" t="s">
        <v>115</v>
      </c>
      <c r="F59" s="5">
        <v>44464</v>
      </c>
      <c r="G59" s="5">
        <v>44465</v>
      </c>
      <c r="H59" s="4">
        <v>1</v>
      </c>
      <c r="I59" s="4">
        <v>1</v>
      </c>
      <c r="J59" s="4">
        <v>1</v>
      </c>
      <c r="K59" s="4" t="s">
        <v>29</v>
      </c>
      <c r="L59" s="4">
        <v>267.52</v>
      </c>
      <c r="M59" s="4">
        <v>267.52</v>
      </c>
      <c r="N59" s="4" t="s">
        <v>175</v>
      </c>
      <c r="O59" s="4" t="s">
        <v>133</v>
      </c>
      <c r="P59" s="4" t="s">
        <v>32</v>
      </c>
      <c r="Q59" s="4">
        <v>0</v>
      </c>
      <c r="R59" s="7">
        <v>44464</v>
      </c>
      <c r="S59" s="5">
        <v>44480</v>
      </c>
      <c r="T59" s="4" t="s">
        <v>33</v>
      </c>
      <c r="U59" s="4">
        <v>267.52</v>
      </c>
      <c r="V59" s="4">
        <v>0</v>
      </c>
      <c r="W59" s="4">
        <v>0</v>
      </c>
      <c r="X59" s="4"/>
      <c r="Y59" s="4">
        <v>3188392667</v>
      </c>
    </row>
    <row r="60" s="4" customFormat="1" spans="1:24">
      <c r="A60" s="4">
        <v>16366050629</v>
      </c>
      <c r="B60" s="4" t="s">
        <v>25</v>
      </c>
      <c r="C60" s="4" t="s">
        <v>26</v>
      </c>
      <c r="D60" s="4" t="s">
        <v>176</v>
      </c>
      <c r="E60" s="4" t="s">
        <v>177</v>
      </c>
      <c r="F60" s="5">
        <v>44464</v>
      </c>
      <c r="G60" s="5">
        <v>44465</v>
      </c>
      <c r="H60" s="4">
        <v>1</v>
      </c>
      <c r="I60" s="4">
        <v>1</v>
      </c>
      <c r="J60" s="4">
        <v>1</v>
      </c>
      <c r="K60" s="4" t="s">
        <v>29</v>
      </c>
      <c r="L60" s="4">
        <v>204.02</v>
      </c>
      <c r="M60" s="4">
        <v>204.02</v>
      </c>
      <c r="N60" s="4" t="s">
        <v>178</v>
      </c>
      <c r="O60" s="4" t="s">
        <v>133</v>
      </c>
      <c r="P60" s="4" t="s">
        <v>32</v>
      </c>
      <c r="Q60" s="4">
        <v>0</v>
      </c>
      <c r="R60" s="7">
        <v>44464</v>
      </c>
      <c r="S60" s="5">
        <v>44480</v>
      </c>
      <c r="T60" s="4" t="s">
        <v>33</v>
      </c>
      <c r="U60" s="4">
        <v>204.02</v>
      </c>
      <c r="V60" s="4">
        <v>0</v>
      </c>
      <c r="W60" s="4">
        <v>0</v>
      </c>
      <c r="X60" s="4">
        <v>2264382</v>
      </c>
    </row>
    <row r="61" s="4" customFormat="1" spans="1:25">
      <c r="A61" s="4">
        <v>16366075337</v>
      </c>
      <c r="B61" s="4" t="s">
        <v>25</v>
      </c>
      <c r="C61" s="4" t="s">
        <v>26</v>
      </c>
      <c r="D61" s="4" t="s">
        <v>114</v>
      </c>
      <c r="E61" s="4" t="s">
        <v>115</v>
      </c>
      <c r="F61" s="5">
        <v>44464</v>
      </c>
      <c r="G61" s="5">
        <v>44465</v>
      </c>
      <c r="H61" s="4">
        <v>1</v>
      </c>
      <c r="I61" s="4">
        <v>1</v>
      </c>
      <c r="J61" s="4">
        <v>1</v>
      </c>
      <c r="K61" s="4" t="s">
        <v>29</v>
      </c>
      <c r="L61" s="4">
        <v>267.52</v>
      </c>
      <c r="M61" s="4">
        <v>267.52</v>
      </c>
      <c r="N61" s="4" t="s">
        <v>179</v>
      </c>
      <c r="O61" s="4" t="s">
        <v>133</v>
      </c>
      <c r="P61" s="4" t="s">
        <v>32</v>
      </c>
      <c r="Q61" s="4">
        <v>0</v>
      </c>
      <c r="R61" s="7">
        <v>44464</v>
      </c>
      <c r="S61" s="5">
        <v>44480</v>
      </c>
      <c r="T61" s="4" t="s">
        <v>33</v>
      </c>
      <c r="U61" s="4">
        <v>267.52</v>
      </c>
      <c r="V61" s="4">
        <v>0</v>
      </c>
      <c r="W61" s="4">
        <v>0</v>
      </c>
      <c r="X61" s="4"/>
      <c r="Y61" s="4">
        <v>3187466499</v>
      </c>
    </row>
    <row r="62" s="4" customFormat="1" spans="1:23">
      <c r="A62" s="4">
        <v>16366206612</v>
      </c>
      <c r="B62" s="4" t="s">
        <v>25</v>
      </c>
      <c r="C62" s="4" t="s">
        <v>26</v>
      </c>
      <c r="D62" s="4" t="s">
        <v>180</v>
      </c>
      <c r="E62" s="4" t="s">
        <v>181</v>
      </c>
      <c r="F62" s="5">
        <v>44464</v>
      </c>
      <c r="G62" s="5">
        <v>44465</v>
      </c>
      <c r="H62" s="4">
        <v>1</v>
      </c>
      <c r="I62" s="4">
        <v>1</v>
      </c>
      <c r="J62" s="4">
        <v>1</v>
      </c>
      <c r="K62" s="4" t="s">
        <v>29</v>
      </c>
      <c r="L62" s="4">
        <v>1256.26</v>
      </c>
      <c r="M62" s="4">
        <v>1256.26</v>
      </c>
      <c r="N62" s="4" t="s">
        <v>182</v>
      </c>
      <c r="O62" s="4" t="s">
        <v>133</v>
      </c>
      <c r="P62" s="4" t="s">
        <v>32</v>
      </c>
      <c r="Q62" s="4">
        <v>0</v>
      </c>
      <c r="R62" s="7">
        <v>44464</v>
      </c>
      <c r="S62" s="5">
        <v>44480</v>
      </c>
      <c r="T62" s="4" t="s">
        <v>33</v>
      </c>
      <c r="U62" s="4">
        <v>1256.26</v>
      </c>
      <c r="V62" s="4">
        <v>0</v>
      </c>
      <c r="W62" s="4">
        <v>0</v>
      </c>
    </row>
    <row r="63" s="4" customFormat="1" spans="1:24">
      <c r="A63" s="4">
        <v>16366298267</v>
      </c>
      <c r="B63" s="4" t="s">
        <v>25</v>
      </c>
      <c r="C63" s="4" t="s">
        <v>26</v>
      </c>
      <c r="D63" s="4" t="s">
        <v>183</v>
      </c>
      <c r="E63" s="4" t="s">
        <v>184</v>
      </c>
      <c r="F63" s="5">
        <v>44464</v>
      </c>
      <c r="G63" s="5">
        <v>44465</v>
      </c>
      <c r="H63" s="4">
        <v>1</v>
      </c>
      <c r="I63" s="4">
        <v>1</v>
      </c>
      <c r="J63" s="4">
        <v>1</v>
      </c>
      <c r="K63" s="4" t="s">
        <v>29</v>
      </c>
      <c r="L63" s="4">
        <v>186.76</v>
      </c>
      <c r="M63" s="4">
        <v>186.76</v>
      </c>
      <c r="N63" s="4" t="s">
        <v>185</v>
      </c>
      <c r="O63" s="4" t="s">
        <v>133</v>
      </c>
      <c r="P63" s="4" t="s">
        <v>32</v>
      </c>
      <c r="Q63" s="4">
        <v>0</v>
      </c>
      <c r="R63" s="7">
        <v>44464</v>
      </c>
      <c r="S63" s="5">
        <v>44480</v>
      </c>
      <c r="T63" s="4" t="s">
        <v>33</v>
      </c>
      <c r="U63" s="4">
        <v>186.76</v>
      </c>
      <c r="V63" s="4">
        <v>0</v>
      </c>
      <c r="W63" s="4">
        <v>0</v>
      </c>
      <c r="X63" s="4">
        <v>2264423</v>
      </c>
    </row>
    <row r="64" s="4" customFormat="1" spans="1:25">
      <c r="A64" s="4">
        <v>16366696411</v>
      </c>
      <c r="B64" s="4" t="s">
        <v>25</v>
      </c>
      <c r="C64" s="4" t="s">
        <v>26</v>
      </c>
      <c r="D64" s="4" t="s">
        <v>66</v>
      </c>
      <c r="E64" s="4" t="s">
        <v>74</v>
      </c>
      <c r="F64" s="5">
        <v>44464</v>
      </c>
      <c r="G64" s="5">
        <v>44465</v>
      </c>
      <c r="H64" s="4">
        <v>2</v>
      </c>
      <c r="I64" s="4">
        <v>1</v>
      </c>
      <c r="J64" s="4">
        <v>2</v>
      </c>
      <c r="K64" s="4" t="s">
        <v>29</v>
      </c>
      <c r="L64" s="4">
        <v>1354.28</v>
      </c>
      <c r="M64" s="4">
        <v>1354.28</v>
      </c>
      <c r="N64" s="4" t="s">
        <v>186</v>
      </c>
      <c r="O64" s="4" t="s">
        <v>133</v>
      </c>
      <c r="P64" s="4" t="s">
        <v>32</v>
      </c>
      <c r="Q64" s="4">
        <v>0</v>
      </c>
      <c r="R64" s="7">
        <v>44464</v>
      </c>
      <c r="S64" s="5">
        <v>44480</v>
      </c>
      <c r="T64" s="4" t="s">
        <v>33</v>
      </c>
      <c r="U64" s="4">
        <v>1354.28</v>
      </c>
      <c r="V64" s="4">
        <v>0</v>
      </c>
      <c r="W64" s="4">
        <v>0</v>
      </c>
      <c r="X64" s="4"/>
      <c r="Y64" s="4" t="s">
        <v>187</v>
      </c>
    </row>
    <row r="65" s="4" customFormat="1" spans="1:24">
      <c r="A65" s="4">
        <v>16366892542</v>
      </c>
      <c r="B65" s="4" t="s">
        <v>25</v>
      </c>
      <c r="C65" s="4" t="s">
        <v>26</v>
      </c>
      <c r="D65" s="4" t="s">
        <v>188</v>
      </c>
      <c r="E65" s="4" t="s">
        <v>150</v>
      </c>
      <c r="F65" s="5">
        <v>44464</v>
      </c>
      <c r="G65" s="5">
        <v>44465</v>
      </c>
      <c r="H65" s="4">
        <v>1</v>
      </c>
      <c r="I65" s="4">
        <v>1</v>
      </c>
      <c r="J65" s="4">
        <v>1</v>
      </c>
      <c r="K65" s="4" t="s">
        <v>29</v>
      </c>
      <c r="L65" s="4">
        <v>131.95</v>
      </c>
      <c r="M65" s="4">
        <v>131.95</v>
      </c>
      <c r="N65" s="4" t="s">
        <v>189</v>
      </c>
      <c r="O65" s="4" t="s">
        <v>133</v>
      </c>
      <c r="P65" s="4" t="s">
        <v>32</v>
      </c>
      <c r="Q65" s="4">
        <v>0</v>
      </c>
      <c r="R65" s="7">
        <v>44464</v>
      </c>
      <c r="S65" s="5">
        <v>44480</v>
      </c>
      <c r="T65" s="4" t="s">
        <v>33</v>
      </c>
      <c r="U65" s="4">
        <v>131.95</v>
      </c>
      <c r="V65" s="4">
        <v>0</v>
      </c>
      <c r="W65" s="4">
        <v>0</v>
      </c>
      <c r="X65" s="4">
        <v>2264520</v>
      </c>
    </row>
    <row r="66" s="4" customFormat="1" spans="1:24">
      <c r="A66" s="4">
        <v>16366912991</v>
      </c>
      <c r="B66" s="4" t="s">
        <v>25</v>
      </c>
      <c r="C66" s="4" t="s">
        <v>26</v>
      </c>
      <c r="D66" s="4" t="s">
        <v>190</v>
      </c>
      <c r="E66" s="4" t="s">
        <v>191</v>
      </c>
      <c r="F66" s="5">
        <v>44464</v>
      </c>
      <c r="G66" s="5">
        <v>44465</v>
      </c>
      <c r="H66" s="4">
        <v>1</v>
      </c>
      <c r="I66" s="4">
        <v>1</v>
      </c>
      <c r="J66" s="4">
        <v>1</v>
      </c>
      <c r="K66" s="4" t="s">
        <v>29</v>
      </c>
      <c r="L66" s="4">
        <v>159.36</v>
      </c>
      <c r="M66" s="4">
        <v>159.36</v>
      </c>
      <c r="N66" s="4" t="s">
        <v>192</v>
      </c>
      <c r="O66" s="4" t="s">
        <v>133</v>
      </c>
      <c r="P66" s="4" t="s">
        <v>32</v>
      </c>
      <c r="Q66" s="4">
        <v>0</v>
      </c>
      <c r="R66" s="7">
        <v>44464</v>
      </c>
      <c r="S66" s="5">
        <v>44480</v>
      </c>
      <c r="T66" s="4" t="s">
        <v>33</v>
      </c>
      <c r="U66" s="4">
        <v>159.36</v>
      </c>
      <c r="V66" s="4">
        <v>0</v>
      </c>
      <c r="W66" s="4">
        <v>0</v>
      </c>
      <c r="X66" s="4">
        <v>2264522</v>
      </c>
    </row>
    <row r="67" s="4" customFormat="1" spans="1:24">
      <c r="A67" s="4">
        <v>16366940312</v>
      </c>
      <c r="B67" s="4" t="s">
        <v>25</v>
      </c>
      <c r="C67" s="4" t="s">
        <v>26</v>
      </c>
      <c r="D67" s="4" t="s">
        <v>190</v>
      </c>
      <c r="E67" s="4" t="s">
        <v>191</v>
      </c>
      <c r="F67" s="5">
        <v>44464</v>
      </c>
      <c r="G67" s="5">
        <v>44465</v>
      </c>
      <c r="H67" s="4">
        <v>1</v>
      </c>
      <c r="I67" s="4">
        <v>1</v>
      </c>
      <c r="J67" s="4">
        <v>1</v>
      </c>
      <c r="K67" s="4" t="s">
        <v>29</v>
      </c>
      <c r="L67" s="4">
        <v>159.36</v>
      </c>
      <c r="M67" s="4">
        <v>159.36</v>
      </c>
      <c r="N67" s="4" t="s">
        <v>193</v>
      </c>
      <c r="O67" s="4" t="s">
        <v>133</v>
      </c>
      <c r="P67" s="4" t="s">
        <v>32</v>
      </c>
      <c r="Q67" s="4">
        <v>0</v>
      </c>
      <c r="R67" s="7">
        <v>44464</v>
      </c>
      <c r="S67" s="5">
        <v>44480</v>
      </c>
      <c r="T67" s="4" t="s">
        <v>33</v>
      </c>
      <c r="U67" s="4">
        <v>159.36</v>
      </c>
      <c r="V67" s="4">
        <v>0</v>
      </c>
      <c r="W67" s="4">
        <v>0</v>
      </c>
      <c r="X67" s="4">
        <v>2264524</v>
      </c>
    </row>
    <row r="68" s="4" customFormat="1" spans="1:25">
      <c r="A68" s="4">
        <v>16367165362</v>
      </c>
      <c r="B68" s="4" t="s">
        <v>25</v>
      </c>
      <c r="C68" s="4" t="s">
        <v>26</v>
      </c>
      <c r="D68" s="4" t="s">
        <v>194</v>
      </c>
      <c r="E68" s="4" t="s">
        <v>103</v>
      </c>
      <c r="F68" s="5">
        <v>44464</v>
      </c>
      <c r="G68" s="5">
        <v>44465</v>
      </c>
      <c r="H68" s="4">
        <v>1</v>
      </c>
      <c r="I68" s="4">
        <v>1</v>
      </c>
      <c r="J68" s="4">
        <v>1</v>
      </c>
      <c r="K68" s="4" t="s">
        <v>29</v>
      </c>
      <c r="L68" s="4">
        <v>96.03</v>
      </c>
      <c r="M68" s="4">
        <v>96.03</v>
      </c>
      <c r="N68" s="4" t="s">
        <v>195</v>
      </c>
      <c r="O68" s="4" t="s">
        <v>133</v>
      </c>
      <c r="P68" s="4" t="s">
        <v>32</v>
      </c>
      <c r="Q68" s="4">
        <v>0</v>
      </c>
      <c r="R68" s="7">
        <v>44464</v>
      </c>
      <c r="S68" s="5">
        <v>44480</v>
      </c>
      <c r="T68" s="4" t="s">
        <v>33</v>
      </c>
      <c r="U68" s="4">
        <v>96.03</v>
      </c>
      <c r="V68" s="4">
        <v>0</v>
      </c>
      <c r="W68" s="4">
        <v>0</v>
      </c>
      <c r="X68" s="4"/>
      <c r="Y68" s="4">
        <v>103891374204</v>
      </c>
    </row>
    <row r="69" s="4" customFormat="1" spans="1:24">
      <c r="A69" s="4">
        <v>16370623782</v>
      </c>
      <c r="B69" s="4" t="s">
        <v>25</v>
      </c>
      <c r="C69" s="4" t="s">
        <v>26</v>
      </c>
      <c r="D69" s="4" t="s">
        <v>196</v>
      </c>
      <c r="E69" s="4" t="s">
        <v>197</v>
      </c>
      <c r="F69" s="5">
        <v>44464</v>
      </c>
      <c r="G69" s="5">
        <v>44465</v>
      </c>
      <c r="H69" s="4">
        <v>1</v>
      </c>
      <c r="I69" s="4">
        <v>1</v>
      </c>
      <c r="J69" s="4">
        <v>1</v>
      </c>
      <c r="K69" s="4" t="s">
        <v>29</v>
      </c>
      <c r="L69" s="4">
        <v>929.72</v>
      </c>
      <c r="M69" s="4">
        <v>929.72</v>
      </c>
      <c r="N69" s="4" t="s">
        <v>198</v>
      </c>
      <c r="O69" s="4" t="s">
        <v>133</v>
      </c>
      <c r="P69" s="4" t="s">
        <v>32</v>
      </c>
      <c r="Q69" s="4">
        <v>0</v>
      </c>
      <c r="R69" s="7">
        <v>44464</v>
      </c>
      <c r="S69" s="5">
        <v>44480</v>
      </c>
      <c r="T69" s="4" t="s">
        <v>33</v>
      </c>
      <c r="U69" s="4">
        <v>929.72</v>
      </c>
      <c r="V69" s="4">
        <v>0</v>
      </c>
      <c r="W69" s="4">
        <v>0</v>
      </c>
      <c r="X69" s="4">
        <v>2264766</v>
      </c>
    </row>
    <row r="70" s="4" customFormat="1" spans="1:25">
      <c r="A70" s="4">
        <v>16370753860</v>
      </c>
      <c r="B70" s="4" t="s">
        <v>25</v>
      </c>
      <c r="C70" s="4" t="s">
        <v>26</v>
      </c>
      <c r="D70" s="4" t="s">
        <v>73</v>
      </c>
      <c r="E70" s="4" t="s">
        <v>74</v>
      </c>
      <c r="F70" s="5">
        <v>44464</v>
      </c>
      <c r="G70" s="5">
        <v>44465</v>
      </c>
      <c r="H70" s="4">
        <v>1</v>
      </c>
      <c r="I70" s="4">
        <v>1</v>
      </c>
      <c r="J70" s="4">
        <v>1</v>
      </c>
      <c r="K70" s="4" t="s">
        <v>29</v>
      </c>
      <c r="L70" s="4">
        <v>157.16</v>
      </c>
      <c r="M70" s="4">
        <v>157.16</v>
      </c>
      <c r="N70" s="4" t="s">
        <v>199</v>
      </c>
      <c r="O70" s="4" t="s">
        <v>133</v>
      </c>
      <c r="P70" s="4" t="s">
        <v>32</v>
      </c>
      <c r="Q70" s="4">
        <v>0</v>
      </c>
      <c r="R70" s="7">
        <v>44464</v>
      </c>
      <c r="S70" s="5">
        <v>44480</v>
      </c>
      <c r="T70" s="4" t="s">
        <v>33</v>
      </c>
      <c r="U70" s="4">
        <v>157.16</v>
      </c>
      <c r="V70" s="4">
        <v>0</v>
      </c>
      <c r="W70" s="4">
        <v>0</v>
      </c>
      <c r="X70" s="4"/>
      <c r="Y70" s="4" t="s">
        <v>200</v>
      </c>
    </row>
    <row r="71" s="4" customFormat="1" spans="1:25">
      <c r="A71" s="4">
        <v>16371172699</v>
      </c>
      <c r="B71" s="4" t="s">
        <v>25</v>
      </c>
      <c r="C71" s="4" t="s">
        <v>26</v>
      </c>
      <c r="D71" s="4" t="s">
        <v>114</v>
      </c>
      <c r="E71" s="4" t="s">
        <v>115</v>
      </c>
      <c r="F71" s="5">
        <v>44464</v>
      </c>
      <c r="G71" s="5">
        <v>44465</v>
      </c>
      <c r="H71" s="4">
        <v>1</v>
      </c>
      <c r="I71" s="4">
        <v>1</v>
      </c>
      <c r="J71" s="4">
        <v>1</v>
      </c>
      <c r="K71" s="4" t="s">
        <v>29</v>
      </c>
      <c r="L71" s="4">
        <v>267.52</v>
      </c>
      <c r="M71" s="4">
        <v>267.52</v>
      </c>
      <c r="N71" s="4" t="s">
        <v>201</v>
      </c>
      <c r="O71" s="4" t="s">
        <v>133</v>
      </c>
      <c r="P71" s="4" t="s">
        <v>32</v>
      </c>
      <c r="Q71" s="4">
        <v>0</v>
      </c>
      <c r="R71" s="7">
        <v>44464</v>
      </c>
      <c r="S71" s="5">
        <v>44480</v>
      </c>
      <c r="T71" s="4" t="s">
        <v>33</v>
      </c>
      <c r="U71" s="4">
        <v>267.52</v>
      </c>
      <c r="V71" s="4">
        <v>0</v>
      </c>
      <c r="W71" s="4">
        <v>0</v>
      </c>
      <c r="X71" s="4">
        <v>2264862</v>
      </c>
      <c r="Y71" s="4">
        <v>3189730096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72"/>
  <sheetViews>
    <sheetView tabSelected="1" workbookViewId="0">
      <selection activeCell="E80" sqref="E80"/>
    </sheetView>
  </sheetViews>
  <sheetFormatPr defaultColWidth="9" defaultRowHeight="13.5"/>
  <cols>
    <col min="1" max="1" width="14.625" style="4" customWidth="1"/>
    <col min="2" max="3" width="10.375" style="4"/>
    <col min="4" max="4" width="9.375" style="4"/>
    <col min="5" max="6" width="9" style="4"/>
    <col min="7" max="7" width="9.375" style="4"/>
    <col min="8" max="16358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202</v>
      </c>
    </row>
    <row r="2" s="4" customFormat="1" spans="1:10">
      <c r="A2" s="4">
        <v>16252794622</v>
      </c>
      <c r="B2" s="5">
        <v>44462</v>
      </c>
      <c r="C2" s="5">
        <v>44464</v>
      </c>
      <c r="D2" s="4">
        <v>88.08</v>
      </c>
      <c r="E2" s="4" t="str">
        <f>VLOOKUP(A2,HOP!A:L,12,0)</f>
        <v>90.00</v>
      </c>
      <c r="F2" s="4" t="str">
        <f>VLOOKUP(A2,HOP!A:C,3,0)</f>
        <v>2249178</v>
      </c>
      <c r="G2" s="4">
        <f>D2-E2</f>
        <v>-1.92</v>
      </c>
      <c r="H2" s="4" t="str">
        <f>$H$1&amp;F2</f>
        <v>，2249178</v>
      </c>
      <c r="I2" s="4" t="str">
        <f>VLOOKUP(A2,HOP!A:T,20,0)</f>
        <v>直连</v>
      </c>
      <c r="J2" s="4" t="s">
        <v>203</v>
      </c>
    </row>
    <row r="3" s="4" customFormat="1" hidden="1" spans="1:9">
      <c r="A3" s="4">
        <v>16260346145</v>
      </c>
      <c r="B3" s="5">
        <v>44463</v>
      </c>
      <c r="C3" s="5">
        <v>44464</v>
      </c>
      <c r="D3" s="4">
        <v>557.64</v>
      </c>
      <c r="E3" s="4" t="str">
        <f>VLOOKUP(A3,HOP!A:L,12,0)</f>
        <v>557.64</v>
      </c>
      <c r="F3" s="4" t="str">
        <f>VLOOKUP(A3,HOP!A:C,3,0)</f>
        <v>2250452</v>
      </c>
      <c r="G3" s="4">
        <f>D3-E3</f>
        <v>0</v>
      </c>
      <c r="H3" s="4" t="str">
        <f>$H$1&amp;F3</f>
        <v>，2250452</v>
      </c>
      <c r="I3" s="4" t="str">
        <f>VLOOKUP(A3,HOP!A:T,20,0)</f>
        <v>直连</v>
      </c>
    </row>
    <row r="4" s="4" customFormat="1" hidden="1" spans="1:9">
      <c r="A4" s="4">
        <v>16262811897</v>
      </c>
      <c r="B4" s="5">
        <v>44463</v>
      </c>
      <c r="C4" s="5">
        <v>44464</v>
      </c>
      <c r="D4" s="4">
        <v>144.88</v>
      </c>
      <c r="E4" s="4" t="str">
        <f>VLOOKUP(A4,HOP!A:L,12,0)</f>
        <v>144.88</v>
      </c>
      <c r="F4" s="4" t="str">
        <f>VLOOKUP(A4,HOP!A:C,3,0)</f>
        <v>2250557</v>
      </c>
      <c r="G4" s="4">
        <f>D4-E4</f>
        <v>0</v>
      </c>
      <c r="H4" s="4" t="str">
        <f>$H$1&amp;F4</f>
        <v>，2250557</v>
      </c>
      <c r="I4" s="4" t="str">
        <f>VLOOKUP(A4,HOP!A:T,20,0)</f>
        <v>直连</v>
      </c>
    </row>
    <row r="5" s="4" customFormat="1" hidden="1" spans="1:9">
      <c r="A5" s="4">
        <v>16297590522</v>
      </c>
      <c r="B5" s="5">
        <v>44463</v>
      </c>
      <c r="C5" s="5">
        <v>44464</v>
      </c>
      <c r="D5" s="4">
        <v>178.18</v>
      </c>
      <c r="E5" s="4" t="str">
        <f>VLOOKUP(A5,HOP!A:L,12,0)</f>
        <v>178.18</v>
      </c>
      <c r="F5" s="4" t="str">
        <f>VLOOKUP(A5,HOP!A:C,3,0)</f>
        <v>2255584</v>
      </c>
      <c r="G5" s="4">
        <f>D5-E5</f>
        <v>0</v>
      </c>
      <c r="H5" s="4" t="str">
        <f>$H$1&amp;F5</f>
        <v>，2255584</v>
      </c>
      <c r="I5" s="4" t="str">
        <f>VLOOKUP(A5,HOP!A:T,20,0)</f>
        <v>直连</v>
      </c>
    </row>
    <row r="6" s="4" customFormat="1" hidden="1" spans="1:9">
      <c r="A6" s="4">
        <v>16304804159</v>
      </c>
      <c r="B6" s="5">
        <v>44463</v>
      </c>
      <c r="C6" s="5">
        <v>44464</v>
      </c>
      <c r="D6" s="4">
        <v>303.86</v>
      </c>
      <c r="E6" s="4" t="str">
        <f>VLOOKUP(A6,HOP!A:L,12,0)</f>
        <v>303.86</v>
      </c>
      <c r="F6" s="4" t="str">
        <f>VLOOKUP(A6,HOP!A:C,3,0)</f>
        <v>2256524</v>
      </c>
      <c r="G6" s="4">
        <f>D6-E6</f>
        <v>0</v>
      </c>
      <c r="H6" s="4" t="str">
        <f>$H$1&amp;F6</f>
        <v>，2256524</v>
      </c>
      <c r="I6" s="4" t="str">
        <f>VLOOKUP(A6,HOP!A:T,20,0)</f>
        <v>直连</v>
      </c>
    </row>
    <row r="7" s="4" customFormat="1" spans="1:9">
      <c r="A7" s="4">
        <v>16314502036</v>
      </c>
      <c r="B7" s="5">
        <v>44457</v>
      </c>
      <c r="C7" s="5">
        <v>44464</v>
      </c>
      <c r="D7" s="4">
        <v>2129.14</v>
      </c>
      <c r="E7" s="4" t="str">
        <f>VLOOKUP(A7,HOP!A:L,12,0)</f>
        <v>2129.12</v>
      </c>
      <c r="F7" s="4" t="str">
        <f>VLOOKUP(A7,HOP!A:C,3,0)</f>
        <v>2258083</v>
      </c>
      <c r="G7" s="6">
        <f>D7-E7</f>
        <v>0.0199999999999818</v>
      </c>
      <c r="H7" s="4" t="str">
        <f>$H$1&amp;F7</f>
        <v>，2258083</v>
      </c>
      <c r="I7" s="4" t="str">
        <f>VLOOKUP(A7,HOP!A:T,20,0)</f>
        <v>直连</v>
      </c>
    </row>
    <row r="8" s="4" customFormat="1" spans="1:9">
      <c r="A8" s="4">
        <v>16330921858</v>
      </c>
      <c r="B8" s="5">
        <v>44461</v>
      </c>
      <c r="C8" s="5">
        <v>44464</v>
      </c>
      <c r="D8" s="4">
        <v>540.83</v>
      </c>
      <c r="E8" s="4" t="str">
        <f>VLOOKUP(A8,HOP!A:L,12,0)</f>
        <v>540.81</v>
      </c>
      <c r="F8" s="4" t="str">
        <f>VLOOKUP(A8,HOP!A:C,3,0)</f>
        <v>2260260</v>
      </c>
      <c r="G8" s="4">
        <f>D8-E8</f>
        <v>0.0200000000000955</v>
      </c>
      <c r="H8" s="4" t="str">
        <f>$H$1&amp;F8</f>
        <v>，2260260</v>
      </c>
      <c r="I8" s="4" t="str">
        <f>VLOOKUP(A8,HOP!A:T,20,0)</f>
        <v>直连</v>
      </c>
    </row>
    <row r="9" s="4" customFormat="1" hidden="1" spans="1:9">
      <c r="A9" s="4">
        <v>16336853960</v>
      </c>
      <c r="B9" s="5">
        <v>44461</v>
      </c>
      <c r="C9" s="5">
        <v>44464</v>
      </c>
      <c r="D9" s="4">
        <v>3412.08</v>
      </c>
      <c r="E9" s="4" t="str">
        <f>VLOOKUP(A9,HOP!A:L,12,0)</f>
        <v>3412.08</v>
      </c>
      <c r="F9" s="4" t="str">
        <f>VLOOKUP(A9,HOP!A:C,3,0)</f>
        <v>2260956</v>
      </c>
      <c r="G9" s="4">
        <f>D9-E9</f>
        <v>0</v>
      </c>
      <c r="H9" s="4" t="str">
        <f>$H$1&amp;F9</f>
        <v>，2260956</v>
      </c>
      <c r="I9" s="4" t="str">
        <f>VLOOKUP(A9,HOP!A:T,20,0)</f>
        <v>直连</v>
      </c>
    </row>
    <row r="10" s="4" customFormat="1" hidden="1" spans="1:9">
      <c r="A10" s="4">
        <v>16336974532</v>
      </c>
      <c r="B10" s="5">
        <v>44463</v>
      </c>
      <c r="C10" s="5">
        <v>44464</v>
      </c>
      <c r="D10" s="4">
        <v>184.94</v>
      </c>
      <c r="E10" s="4" t="str">
        <f>VLOOKUP(A10,HOP!A:L,12,0)</f>
        <v>184.94</v>
      </c>
      <c r="F10" s="4" t="str">
        <f>VLOOKUP(A10,HOP!A:C,3,0)</f>
        <v>2260980</v>
      </c>
      <c r="G10" s="4">
        <f>D10-E10</f>
        <v>0</v>
      </c>
      <c r="H10" s="4" t="str">
        <f>$H$1&amp;F10</f>
        <v>，2260980</v>
      </c>
      <c r="I10" s="4" t="str">
        <f>VLOOKUP(A10,HOP!A:T,20,0)</f>
        <v>直连</v>
      </c>
    </row>
    <row r="11" s="4" customFormat="1" spans="1:9">
      <c r="A11" s="4">
        <v>16339647934</v>
      </c>
      <c r="B11" s="5">
        <v>44461</v>
      </c>
      <c r="C11" s="5">
        <v>44464</v>
      </c>
      <c r="D11" s="4">
        <v>2232.47</v>
      </c>
      <c r="E11" s="4" t="str">
        <f>VLOOKUP(A11,HOP!A:L,12,0)</f>
        <v>2232.48</v>
      </c>
      <c r="F11" s="4" t="str">
        <f>VLOOKUP(A11,HOP!A:C,3,0)</f>
        <v>2261110</v>
      </c>
      <c r="G11" s="6">
        <f>D11-E11</f>
        <v>-0.0100000000002183</v>
      </c>
      <c r="H11" s="4" t="str">
        <f>$H$1&amp;F11</f>
        <v>，2261110</v>
      </c>
      <c r="I11" s="4" t="str">
        <f>VLOOKUP(A11,HOP!A:T,20,0)</f>
        <v>直连</v>
      </c>
    </row>
    <row r="12" s="4" customFormat="1" hidden="1" spans="1:9">
      <c r="A12" s="4">
        <v>16340566896</v>
      </c>
      <c r="B12" s="5">
        <v>44461</v>
      </c>
      <c r="C12" s="5">
        <v>44464</v>
      </c>
      <c r="D12" s="4">
        <v>3491.46</v>
      </c>
      <c r="E12" s="4" t="str">
        <f>VLOOKUP(A12,HOP!A:L,12,0)</f>
        <v>3491.46</v>
      </c>
      <c r="F12" s="4" t="str">
        <f>VLOOKUP(A12,HOP!A:C,3,0)</f>
        <v>2261210</v>
      </c>
      <c r="G12" s="4">
        <f>D12-E12</f>
        <v>0</v>
      </c>
      <c r="H12" s="4" t="str">
        <f>$H$1&amp;F12</f>
        <v>，2261210</v>
      </c>
      <c r="I12" s="4" t="str">
        <f>VLOOKUP(A12,HOP!A:T,20,0)</f>
        <v>直连</v>
      </c>
    </row>
    <row r="13" s="4" customFormat="1" hidden="1" spans="1:9">
      <c r="A13" s="4">
        <v>16340747395</v>
      </c>
      <c r="B13" s="5">
        <v>44462</v>
      </c>
      <c r="C13" s="5">
        <v>44464</v>
      </c>
      <c r="D13" s="4">
        <v>342.96</v>
      </c>
      <c r="E13" s="4" t="str">
        <f>VLOOKUP(A13,HOP!A:L,12,0)</f>
        <v>342.96</v>
      </c>
      <c r="F13" s="4" t="str">
        <f>VLOOKUP(A13,HOP!A:C,3,0)</f>
        <v>2261238</v>
      </c>
      <c r="G13" s="4">
        <f>D13-E13</f>
        <v>0</v>
      </c>
      <c r="H13" s="4" t="str">
        <f>$H$1&amp;F13</f>
        <v>，2261238</v>
      </c>
      <c r="I13" s="4" t="str">
        <f>VLOOKUP(A13,HOP!A:T,20,0)</f>
        <v>直连</v>
      </c>
    </row>
    <row r="14" s="4" customFormat="1" hidden="1" spans="1:9">
      <c r="A14" s="4">
        <v>16342723445</v>
      </c>
      <c r="B14" s="5">
        <v>44462</v>
      </c>
      <c r="C14" s="5">
        <v>44464</v>
      </c>
      <c r="D14" s="4">
        <v>0</v>
      </c>
      <c r="E14" s="4" t="e">
        <f>VLOOKUP(A14,HOP!A:L,12,0)</f>
        <v>#N/A</v>
      </c>
      <c r="F14" s="4" t="e">
        <f>VLOOKUP(A14,HOP!A:C,3,0)</f>
        <v>#N/A</v>
      </c>
      <c r="G14" s="4" t="e">
        <f>D14-E14</f>
        <v>#N/A</v>
      </c>
      <c r="H14" s="4" t="e">
        <f>$H$1&amp;F14</f>
        <v>#N/A</v>
      </c>
      <c r="I14" s="4" t="e">
        <f>VLOOKUP(A14,HOP!A:T,20,0)</f>
        <v>#N/A</v>
      </c>
    </row>
    <row r="15" s="4" customFormat="1" hidden="1" spans="1:9">
      <c r="A15" s="4">
        <v>16346794446</v>
      </c>
      <c r="B15" s="5">
        <v>44462</v>
      </c>
      <c r="C15" s="5">
        <v>44464</v>
      </c>
      <c r="D15" s="4">
        <v>405.82</v>
      </c>
      <c r="E15" s="4" t="str">
        <f>VLOOKUP(A15,HOP!A:L,12,0)</f>
        <v>405.82</v>
      </c>
      <c r="F15" s="4" t="str">
        <f>VLOOKUP(A15,HOP!A:C,3,0)</f>
        <v>2261991</v>
      </c>
      <c r="G15" s="4">
        <f t="shared" ref="G15:G32" si="0">D15-E15</f>
        <v>0</v>
      </c>
      <c r="H15" s="4" t="str">
        <f t="shared" ref="H15:H32" si="1">$H$1&amp;F15</f>
        <v>，2261991</v>
      </c>
      <c r="I15" s="4" t="str">
        <f>VLOOKUP(A15,HOP!A:T,20,0)</f>
        <v>直连</v>
      </c>
    </row>
    <row r="16" s="4" customFormat="1" hidden="1" spans="1:9">
      <c r="A16" s="4">
        <v>16354519282</v>
      </c>
      <c r="B16" s="5">
        <v>44463</v>
      </c>
      <c r="C16" s="5">
        <v>44464</v>
      </c>
      <c r="D16" s="4">
        <v>0</v>
      </c>
      <c r="E16" s="4" t="e">
        <f>VLOOKUP(A16,HOP!A:L,12,0)</f>
        <v>#N/A</v>
      </c>
      <c r="F16" s="4" t="e">
        <f>VLOOKUP(A16,HOP!A:C,3,0)</f>
        <v>#N/A</v>
      </c>
      <c r="G16" s="4" t="e">
        <f t="shared" si="0"/>
        <v>#N/A</v>
      </c>
      <c r="H16" s="4" t="e">
        <f t="shared" si="1"/>
        <v>#N/A</v>
      </c>
      <c r="I16" s="4" t="e">
        <f>VLOOKUP(A16,HOP!A:T,20,0)</f>
        <v>#N/A</v>
      </c>
    </row>
    <row r="17" s="4" customFormat="1" hidden="1" spans="1:9">
      <c r="A17" s="4">
        <v>16354545695</v>
      </c>
      <c r="B17" s="5">
        <v>44463</v>
      </c>
      <c r="C17" s="5">
        <v>44464</v>
      </c>
      <c r="D17" s="4">
        <v>249.45</v>
      </c>
      <c r="E17" s="4" t="str">
        <f>VLOOKUP(A17,HOP!A:L,12,0)</f>
        <v>249.45</v>
      </c>
      <c r="F17" s="4" t="str">
        <f>VLOOKUP(A17,HOP!A:C,3,0)</f>
        <v>2262968</v>
      </c>
      <c r="G17" s="4">
        <f t="shared" si="0"/>
        <v>0</v>
      </c>
      <c r="H17" s="4" t="str">
        <f t="shared" si="1"/>
        <v>，2262968</v>
      </c>
      <c r="I17" s="4" t="str">
        <f>VLOOKUP(A17,HOP!A:T,20,0)</f>
        <v>直连</v>
      </c>
    </row>
    <row r="18" s="4" customFormat="1" hidden="1" spans="1:9">
      <c r="A18" s="4">
        <v>16354809362</v>
      </c>
      <c r="B18" s="5">
        <v>44463</v>
      </c>
      <c r="C18" s="5">
        <v>44464</v>
      </c>
      <c r="D18" s="4">
        <v>180.61</v>
      </c>
      <c r="E18" s="4" t="str">
        <f>VLOOKUP(A18,HOP!A:L,12,0)</f>
        <v>180.61</v>
      </c>
      <c r="F18" s="4" t="str">
        <f>VLOOKUP(A18,HOP!A:C,3,0)</f>
        <v>2262997</v>
      </c>
      <c r="G18" s="4">
        <f t="shared" si="0"/>
        <v>0</v>
      </c>
      <c r="H18" s="4" t="str">
        <f t="shared" si="1"/>
        <v>，2262997</v>
      </c>
      <c r="I18" s="4" t="str">
        <f>VLOOKUP(A18,HOP!A:T,20,0)</f>
        <v>直连</v>
      </c>
    </row>
    <row r="19" s="4" customFormat="1" hidden="1" spans="1:9">
      <c r="A19" s="4">
        <v>16355473538</v>
      </c>
      <c r="B19" s="5">
        <v>44463</v>
      </c>
      <c r="C19" s="5">
        <v>44464</v>
      </c>
      <c r="D19" s="4">
        <v>223.89</v>
      </c>
      <c r="E19" s="4" t="str">
        <f>VLOOKUP(A19,HOP!A:L,12,0)</f>
        <v>223.89</v>
      </c>
      <c r="F19" s="4" t="str">
        <f>VLOOKUP(A19,HOP!A:C,3,0)</f>
        <v>2263110</v>
      </c>
      <c r="G19" s="4">
        <f t="shared" si="0"/>
        <v>0</v>
      </c>
      <c r="H19" s="4" t="str">
        <f t="shared" si="1"/>
        <v>，2263110</v>
      </c>
      <c r="I19" s="4" t="str">
        <f>VLOOKUP(A19,HOP!A:T,20,0)</f>
        <v>直连</v>
      </c>
    </row>
    <row r="20" s="4" customFormat="1" hidden="1" spans="1:9">
      <c r="A20" s="4">
        <v>16355501947</v>
      </c>
      <c r="B20" s="5">
        <v>44463</v>
      </c>
      <c r="C20" s="5">
        <v>44464</v>
      </c>
      <c r="D20" s="4">
        <v>185.3</v>
      </c>
      <c r="E20" s="4" t="str">
        <f>VLOOKUP(A20,HOP!A:L,12,0)</f>
        <v>185.30</v>
      </c>
      <c r="F20" s="4" t="str">
        <f>VLOOKUP(A20,HOP!A:C,3,0)</f>
        <v>2263113</v>
      </c>
      <c r="G20" s="4">
        <f t="shared" si="0"/>
        <v>0</v>
      </c>
      <c r="H20" s="4" t="str">
        <f t="shared" si="1"/>
        <v>，2263113</v>
      </c>
      <c r="I20" s="4" t="str">
        <f>VLOOKUP(A20,HOP!A:T,20,0)</f>
        <v>直连</v>
      </c>
    </row>
    <row r="21" s="4" customFormat="1" hidden="1" spans="1:9">
      <c r="A21" s="4">
        <v>16355526226</v>
      </c>
      <c r="B21" s="5">
        <v>44463</v>
      </c>
      <c r="C21" s="5">
        <v>44464</v>
      </c>
      <c r="D21" s="4">
        <v>223.89</v>
      </c>
      <c r="E21" s="4" t="str">
        <f>VLOOKUP(A21,HOP!A:L,12,0)</f>
        <v>223.89</v>
      </c>
      <c r="F21" s="4" t="str">
        <f>VLOOKUP(A21,HOP!A:C,3,0)</f>
        <v>2263120</v>
      </c>
      <c r="G21" s="4">
        <f t="shared" si="0"/>
        <v>0</v>
      </c>
      <c r="H21" s="4" t="str">
        <f t="shared" si="1"/>
        <v>，2263120</v>
      </c>
      <c r="I21" s="4" t="str">
        <f>VLOOKUP(A21,HOP!A:T,20,0)</f>
        <v>直连</v>
      </c>
    </row>
    <row r="22" s="4" customFormat="1" hidden="1" spans="1:9">
      <c r="A22" s="4">
        <v>16355816767</v>
      </c>
      <c r="B22" s="5">
        <v>44463</v>
      </c>
      <c r="C22" s="5">
        <v>44464</v>
      </c>
      <c r="D22" s="4">
        <v>105.56</v>
      </c>
      <c r="E22" s="4" t="str">
        <f>VLOOKUP(A22,HOP!A:L,12,0)</f>
        <v>105.56</v>
      </c>
      <c r="F22" s="4" t="str">
        <f>VLOOKUP(A22,HOP!A:C,3,0)</f>
        <v>2263167</v>
      </c>
      <c r="G22" s="4">
        <f t="shared" si="0"/>
        <v>0</v>
      </c>
      <c r="H22" s="4" t="str">
        <f t="shared" si="1"/>
        <v>，2263167</v>
      </c>
      <c r="I22" s="4" t="str">
        <f>VLOOKUP(A22,HOP!A:T,20,0)</f>
        <v>直连</v>
      </c>
    </row>
    <row r="23" s="4" customFormat="1" hidden="1" spans="1:9">
      <c r="A23" s="4">
        <v>16355820852</v>
      </c>
      <c r="B23" s="5">
        <v>44463</v>
      </c>
      <c r="C23" s="5">
        <v>44464</v>
      </c>
      <c r="D23" s="4">
        <v>183.72</v>
      </c>
      <c r="E23" s="4" t="str">
        <f>VLOOKUP(A23,HOP!A:L,12,0)</f>
        <v>183.72</v>
      </c>
      <c r="F23" s="4" t="str">
        <f>VLOOKUP(A23,HOP!A:C,3,0)</f>
        <v>2263171</v>
      </c>
      <c r="G23" s="4">
        <f t="shared" si="0"/>
        <v>0</v>
      </c>
      <c r="H23" s="4" t="str">
        <f t="shared" si="1"/>
        <v>，2263171</v>
      </c>
      <c r="I23" s="4" t="str">
        <f>VLOOKUP(A23,HOP!A:T,20,0)</f>
        <v>直连</v>
      </c>
    </row>
    <row r="24" s="4" customFormat="1" hidden="1" spans="1:9">
      <c r="A24" s="4">
        <v>16358383042</v>
      </c>
      <c r="B24" s="5">
        <v>44463</v>
      </c>
      <c r="C24" s="5">
        <v>44464</v>
      </c>
      <c r="D24" s="4">
        <v>182.93</v>
      </c>
      <c r="E24" s="4" t="str">
        <f>VLOOKUP(A24,HOP!A:L,12,0)</f>
        <v>182.93</v>
      </c>
      <c r="F24" s="4" t="str">
        <f>VLOOKUP(A24,HOP!A:C,3,0)</f>
        <v>2263267</v>
      </c>
      <c r="G24" s="4">
        <f>D24-E24</f>
        <v>0</v>
      </c>
      <c r="H24" s="4" t="str">
        <f>$H$1&amp;F24</f>
        <v>，2263267</v>
      </c>
      <c r="I24" s="4" t="str">
        <f>VLOOKUP(A24,HOP!A:T,20,0)</f>
        <v>直连</v>
      </c>
    </row>
    <row r="25" s="4" customFormat="1" hidden="1" spans="1:9">
      <c r="A25" s="4">
        <v>16358811936</v>
      </c>
      <c r="B25" s="5">
        <v>44463</v>
      </c>
      <c r="C25" s="5">
        <v>44464</v>
      </c>
      <c r="D25" s="4">
        <v>175.6</v>
      </c>
      <c r="E25" s="4" t="str">
        <f>VLOOKUP(A25,HOP!A:L,12,0)</f>
        <v>175.60</v>
      </c>
      <c r="F25" s="4" t="str">
        <f>VLOOKUP(A25,HOP!A:C,3,0)</f>
        <v>2263335</v>
      </c>
      <c r="G25" s="4">
        <f>D25-E25</f>
        <v>0</v>
      </c>
      <c r="H25" s="4" t="str">
        <f>$H$1&amp;F25</f>
        <v>，2263335</v>
      </c>
      <c r="I25" s="4" t="str">
        <f>VLOOKUP(A25,HOP!A:T,20,0)</f>
        <v>直连</v>
      </c>
    </row>
    <row r="26" s="4" customFormat="1" hidden="1" spans="1:9">
      <c r="A26" s="4">
        <v>16358913810</v>
      </c>
      <c r="B26" s="5">
        <v>44463</v>
      </c>
      <c r="C26" s="5">
        <v>44464</v>
      </c>
      <c r="D26" s="4">
        <v>157.16</v>
      </c>
      <c r="E26" s="4" t="str">
        <f>VLOOKUP(A26,HOP!A:L,12,0)</f>
        <v>157.16</v>
      </c>
      <c r="F26" s="4" t="str">
        <f>VLOOKUP(A26,HOP!A:C,3,0)</f>
        <v>2263353</v>
      </c>
      <c r="G26" s="4">
        <f>D26-E26</f>
        <v>0</v>
      </c>
      <c r="H26" s="4" t="str">
        <f>$H$1&amp;F26</f>
        <v>，2263353</v>
      </c>
      <c r="I26" s="4" t="str">
        <f>VLOOKUP(A26,HOP!A:T,20,0)</f>
        <v>直连</v>
      </c>
    </row>
    <row r="27" s="4" customFormat="1" hidden="1" spans="1:9">
      <c r="A27" s="4">
        <v>16358963455</v>
      </c>
      <c r="B27" s="5">
        <v>44463</v>
      </c>
      <c r="C27" s="5">
        <v>44464</v>
      </c>
      <c r="D27" s="4">
        <v>165.02</v>
      </c>
      <c r="E27" s="4" t="str">
        <f>VLOOKUP(A27,HOP!A:L,12,0)</f>
        <v>165.02</v>
      </c>
      <c r="F27" s="4" t="str">
        <f>VLOOKUP(A27,HOP!A:C,3,0)</f>
        <v>2263363</v>
      </c>
      <c r="G27" s="4">
        <f>D27-E27</f>
        <v>0</v>
      </c>
      <c r="H27" s="4" t="str">
        <f>$H$1&amp;F27</f>
        <v>，2263363</v>
      </c>
      <c r="I27" s="4" t="str">
        <f>VLOOKUP(A27,HOP!A:T,20,0)</f>
        <v>直连</v>
      </c>
    </row>
    <row r="28" s="4" customFormat="1" hidden="1" spans="1:9">
      <c r="A28" s="4">
        <v>16358994894</v>
      </c>
      <c r="B28" s="5">
        <v>44463</v>
      </c>
      <c r="C28" s="5">
        <v>44464</v>
      </c>
      <c r="D28" s="4">
        <v>271.68</v>
      </c>
      <c r="E28" s="4" t="str">
        <f>VLOOKUP(A28,HOP!A:L,12,0)</f>
        <v>271.68</v>
      </c>
      <c r="F28" s="4" t="str">
        <f>VLOOKUP(A28,HOP!A:C,3,0)</f>
        <v>2263367</v>
      </c>
      <c r="G28" s="4">
        <f>D28-E28</f>
        <v>0</v>
      </c>
      <c r="H28" s="4" t="str">
        <f>$H$1&amp;F28</f>
        <v>，2263367</v>
      </c>
      <c r="I28" s="4" t="str">
        <f>VLOOKUP(A28,HOP!A:T,20,0)</f>
        <v>直连</v>
      </c>
    </row>
    <row r="29" s="4" customFormat="1" hidden="1" spans="1:9">
      <c r="A29" s="4">
        <v>16359327436</v>
      </c>
      <c r="B29" s="5">
        <v>44463</v>
      </c>
      <c r="C29" s="5">
        <v>44464</v>
      </c>
      <c r="D29" s="4">
        <v>456.34</v>
      </c>
      <c r="E29" s="4" t="str">
        <f>VLOOKUP(A29,HOP!A:L,12,0)</f>
        <v>456.34</v>
      </c>
      <c r="F29" s="4" t="str">
        <f>VLOOKUP(A29,HOP!A:C,3,0)</f>
        <v>2263437</v>
      </c>
      <c r="G29" s="4">
        <f>D29-E29</f>
        <v>0</v>
      </c>
      <c r="H29" s="4" t="str">
        <f>$H$1&amp;F29</f>
        <v>，2263437</v>
      </c>
      <c r="I29" s="4" t="str">
        <f>VLOOKUP(A29,HOP!A:T,20,0)</f>
        <v>直连</v>
      </c>
    </row>
    <row r="30" s="4" customFormat="1" hidden="1" spans="1:9">
      <c r="A30" s="4">
        <v>16359621189</v>
      </c>
      <c r="B30" s="5">
        <v>44463</v>
      </c>
      <c r="C30" s="5">
        <v>44464</v>
      </c>
      <c r="D30" s="4">
        <v>365.86</v>
      </c>
      <c r="E30" s="4" t="str">
        <f>VLOOKUP(A30,HOP!A:L,12,0)</f>
        <v>365.86</v>
      </c>
      <c r="F30" s="4" t="str">
        <f>VLOOKUP(A30,HOP!A:C,3,0)</f>
        <v>2263507</v>
      </c>
      <c r="G30" s="4">
        <f>D30-E30</f>
        <v>0</v>
      </c>
      <c r="H30" s="4" t="str">
        <f>$H$1&amp;F30</f>
        <v>，2263507</v>
      </c>
      <c r="I30" s="4" t="str">
        <f>VLOOKUP(A30,HOP!A:T,20,0)</f>
        <v>直连</v>
      </c>
    </row>
    <row r="31" s="4" customFormat="1" hidden="1" spans="1:9">
      <c r="A31" s="4">
        <v>16359886489</v>
      </c>
      <c r="B31" s="5">
        <v>44463</v>
      </c>
      <c r="C31" s="5">
        <v>44464</v>
      </c>
      <c r="D31" s="4">
        <v>430.82</v>
      </c>
      <c r="E31" s="4" t="str">
        <f>VLOOKUP(A31,HOP!A:L,12,0)</f>
        <v>430.82</v>
      </c>
      <c r="F31" s="4" t="str">
        <f>VLOOKUP(A31,HOP!A:C,3,0)</f>
        <v>2263547</v>
      </c>
      <c r="G31" s="4">
        <f>D31-E31</f>
        <v>0</v>
      </c>
      <c r="H31" s="4" t="str">
        <f>$H$1&amp;F31</f>
        <v>，2263547</v>
      </c>
      <c r="I31" s="4" t="str">
        <f>VLOOKUP(A31,HOP!A:T,20,0)</f>
        <v>直连</v>
      </c>
    </row>
    <row r="32" s="4" customFormat="1" hidden="1" spans="1:9">
      <c r="A32" s="4">
        <v>16360113556</v>
      </c>
      <c r="B32" s="5">
        <v>44463</v>
      </c>
      <c r="C32" s="5">
        <v>44464</v>
      </c>
      <c r="D32" s="4">
        <v>265.81</v>
      </c>
      <c r="E32" s="4" t="str">
        <f>VLOOKUP(A32,HOP!A:L,12,0)</f>
        <v>265.81</v>
      </c>
      <c r="F32" s="4" t="str">
        <f>VLOOKUP(A32,HOP!A:C,3,0)</f>
        <v>2263595</v>
      </c>
      <c r="G32" s="4">
        <f>D32-E32</f>
        <v>0</v>
      </c>
      <c r="H32" s="4" t="str">
        <f>$H$1&amp;F32</f>
        <v>，2263595</v>
      </c>
      <c r="I32" s="4" t="str">
        <f>VLOOKUP(A32,HOP!A:T,20,0)</f>
        <v>直连</v>
      </c>
    </row>
    <row r="33" s="4" customFormat="1" hidden="1" spans="1:9">
      <c r="A33" s="4">
        <v>16361128561</v>
      </c>
      <c r="B33" s="5">
        <v>44463</v>
      </c>
      <c r="C33" s="5">
        <v>44464</v>
      </c>
      <c r="D33" s="4">
        <v>156.3</v>
      </c>
      <c r="E33" s="4" t="str">
        <f>VLOOKUP(A33,HOP!A:L,12,0)</f>
        <v>156.30</v>
      </c>
      <c r="F33" s="4" t="str">
        <f>VLOOKUP(A33,HOP!A:C,3,0)</f>
        <v>2263811</v>
      </c>
      <c r="G33" s="4">
        <f>D33-E33</f>
        <v>0</v>
      </c>
      <c r="H33" s="4" t="str">
        <f>$H$1&amp;F33</f>
        <v>，2263811</v>
      </c>
      <c r="I33" s="4" t="str">
        <f>VLOOKUP(A33,HOP!A:T,20,0)</f>
        <v>直连</v>
      </c>
    </row>
    <row r="34" s="4" customFormat="1" hidden="1" spans="1:9">
      <c r="A34" s="4">
        <v>16265904177</v>
      </c>
      <c r="B34" s="5">
        <v>44458</v>
      </c>
      <c r="C34" s="5">
        <v>44465</v>
      </c>
      <c r="D34" s="4">
        <v>0</v>
      </c>
      <c r="E34" s="4" t="e">
        <f>VLOOKUP(A34,HOP!A:L,12,0)</f>
        <v>#N/A</v>
      </c>
      <c r="F34" s="4" t="e">
        <f>VLOOKUP(A34,HOP!A:C,3,0)</f>
        <v>#N/A</v>
      </c>
      <c r="G34" s="4" t="e">
        <f>D34-E34</f>
        <v>#N/A</v>
      </c>
      <c r="H34" s="4" t="e">
        <f>$H$1&amp;F34</f>
        <v>#N/A</v>
      </c>
      <c r="I34" s="4" t="e">
        <f>VLOOKUP(A34,HOP!A:T,20,0)</f>
        <v>#N/A</v>
      </c>
    </row>
    <row r="35" s="4" customFormat="1" hidden="1" spans="1:9">
      <c r="A35" s="4">
        <v>16280053575</v>
      </c>
      <c r="B35" s="5">
        <v>44464</v>
      </c>
      <c r="C35" s="5">
        <v>44465</v>
      </c>
      <c r="D35" s="4">
        <v>385.7</v>
      </c>
      <c r="E35" s="4" t="str">
        <f>VLOOKUP(A35,HOP!A:L,12,0)</f>
        <v>385.70</v>
      </c>
      <c r="F35" s="4" t="str">
        <f>VLOOKUP(A35,HOP!A:C,3,0)</f>
        <v>2252696</v>
      </c>
      <c r="G35" s="4">
        <f>D35-E35</f>
        <v>0</v>
      </c>
      <c r="H35" s="4" t="str">
        <f>$H$1&amp;F35</f>
        <v>，2252696</v>
      </c>
      <c r="I35" s="4" t="str">
        <f>VLOOKUP(A35,HOP!A:T,20,0)</f>
        <v>直连</v>
      </c>
    </row>
    <row r="36" s="4" customFormat="1" spans="1:10">
      <c r="A36" s="4">
        <v>16310747272</v>
      </c>
      <c r="B36" s="5">
        <v>44464</v>
      </c>
      <c r="C36" s="5">
        <v>44465</v>
      </c>
      <c r="D36" s="4">
        <v>81.66</v>
      </c>
      <c r="E36" s="4" t="str">
        <f>VLOOKUP(A36,HOP!A:L,12,0)</f>
        <v>96.00</v>
      </c>
      <c r="F36" s="4" t="str">
        <f>VLOOKUP(A36,HOP!A:C,3,0)</f>
        <v>2257644</v>
      </c>
      <c r="G36" s="4">
        <f>D36-E36</f>
        <v>-14.34</v>
      </c>
      <c r="H36" s="4" t="str">
        <f>$H$1&amp;F36</f>
        <v>，2257644</v>
      </c>
      <c r="I36" s="4" t="str">
        <f>VLOOKUP(A36,HOP!A:T,20,0)</f>
        <v>直连</v>
      </c>
      <c r="J36" s="4" t="s">
        <v>204</v>
      </c>
    </row>
    <row r="37" s="4" customFormat="1" spans="1:10">
      <c r="A37" s="4">
        <v>16326219492</v>
      </c>
      <c r="B37" s="5">
        <v>44463</v>
      </c>
      <c r="C37" s="5">
        <v>44465</v>
      </c>
      <c r="D37" s="4">
        <v>155.6</v>
      </c>
      <c r="E37" s="4" t="str">
        <f>VLOOKUP(A37,HOP!A:L,12,0)</f>
        <v>143.20</v>
      </c>
      <c r="F37" s="4" t="str">
        <f>VLOOKUP(A37,HOP!A:C,3,0)</f>
        <v>2259696</v>
      </c>
      <c r="G37" s="4">
        <f>D37-E37</f>
        <v>12.4</v>
      </c>
      <c r="H37" s="4" t="str">
        <f>$H$1&amp;F37</f>
        <v>，2259696</v>
      </c>
      <c r="I37" s="4" t="str">
        <f>VLOOKUP(A37,HOP!A:T,20,0)</f>
        <v>直连</v>
      </c>
      <c r="J37" s="4" t="s">
        <v>205</v>
      </c>
    </row>
    <row r="38" s="4" customFormat="1" spans="1:9">
      <c r="A38" s="4">
        <v>16353610198</v>
      </c>
      <c r="B38" s="5">
        <v>44463</v>
      </c>
      <c r="C38" s="5">
        <v>44465</v>
      </c>
      <c r="D38" s="4">
        <v>3058.98</v>
      </c>
      <c r="E38" s="4" t="str">
        <f>VLOOKUP(A38,HOP!A:L,12,0)</f>
        <v>3059.00</v>
      </c>
      <c r="F38" s="4" t="str">
        <f>VLOOKUP(A38,HOP!A:C,3,0)</f>
        <v>2262737</v>
      </c>
      <c r="G38" s="6">
        <f t="shared" ref="G38:G60" si="2">D38-E38</f>
        <v>-0.0199999999999818</v>
      </c>
      <c r="H38" s="4" t="str">
        <f t="shared" ref="H38:H60" si="3">$H$1&amp;F38</f>
        <v>，2262737</v>
      </c>
      <c r="I38" s="4" t="str">
        <f>VLOOKUP(A38,HOP!A:T,20,0)</f>
        <v>直连</v>
      </c>
    </row>
    <row r="39" s="4" customFormat="1" hidden="1" spans="1:9">
      <c r="A39" s="4">
        <v>16355004856</v>
      </c>
      <c r="B39" s="5">
        <v>44464</v>
      </c>
      <c r="C39" s="5">
        <v>44465</v>
      </c>
      <c r="D39" s="4">
        <v>765.74</v>
      </c>
      <c r="E39" s="4" t="str">
        <f>VLOOKUP(A39,HOP!A:L,12,0)</f>
        <v>765.74</v>
      </c>
      <c r="F39" s="4" t="str">
        <f>VLOOKUP(A39,HOP!A:C,3,0)</f>
        <v>2263042</v>
      </c>
      <c r="G39" s="4">
        <f t="shared" si="2"/>
        <v>0</v>
      </c>
      <c r="H39" s="4" t="str">
        <f t="shared" si="3"/>
        <v>，2263042</v>
      </c>
      <c r="I39" s="4" t="str">
        <f>VLOOKUP(A39,HOP!A:T,20,0)</f>
        <v>直连</v>
      </c>
    </row>
    <row r="40" s="4" customFormat="1" spans="1:9">
      <c r="A40" s="4">
        <v>16355609898</v>
      </c>
      <c r="B40" s="5">
        <v>44463</v>
      </c>
      <c r="C40" s="5">
        <v>44465</v>
      </c>
      <c r="D40" s="4">
        <v>1740.19</v>
      </c>
      <c r="E40" s="4" t="str">
        <f>VLOOKUP(A40,HOP!A:L,12,0)</f>
        <v>1740.18</v>
      </c>
      <c r="F40" s="4" t="str">
        <f>VLOOKUP(A40,HOP!A:C,3,0)</f>
        <v>2263133</v>
      </c>
      <c r="G40" s="6">
        <f t="shared" si="2"/>
        <v>0.00999999999999091</v>
      </c>
      <c r="H40" s="4" t="str">
        <f t="shared" si="3"/>
        <v>，2263133</v>
      </c>
      <c r="I40" s="4" t="str">
        <f>VLOOKUP(A40,HOP!A:T,20,0)</f>
        <v>直连</v>
      </c>
    </row>
    <row r="41" s="4" customFormat="1" hidden="1" spans="1:9">
      <c r="A41" s="4">
        <v>16358886155</v>
      </c>
      <c r="B41" s="5">
        <v>44463</v>
      </c>
      <c r="C41" s="5">
        <v>44465</v>
      </c>
      <c r="D41" s="4">
        <v>221.28</v>
      </c>
      <c r="E41" s="4" t="str">
        <f>VLOOKUP(A41,HOP!A:L,12,0)</f>
        <v>221.28</v>
      </c>
      <c r="F41" s="4" t="str">
        <f>VLOOKUP(A41,HOP!A:C,3,0)</f>
        <v>2263347</v>
      </c>
      <c r="G41" s="4">
        <f t="shared" si="2"/>
        <v>0</v>
      </c>
      <c r="H41" s="4" t="str">
        <f t="shared" si="3"/>
        <v>，2263347</v>
      </c>
      <c r="I41" s="4" t="str">
        <f>VLOOKUP(A41,HOP!A:T,20,0)</f>
        <v>直连</v>
      </c>
    </row>
    <row r="42" s="4" customFormat="1" hidden="1" spans="1:9">
      <c r="A42" s="4">
        <v>16360870109</v>
      </c>
      <c r="B42" s="5">
        <v>44464</v>
      </c>
      <c r="C42" s="5">
        <v>44465</v>
      </c>
      <c r="D42" s="4">
        <v>270.69</v>
      </c>
      <c r="E42" s="4" t="str">
        <f>VLOOKUP(A42,HOP!A:L,12,0)</f>
        <v>270.69</v>
      </c>
      <c r="F42" s="4" t="str">
        <f>VLOOKUP(A42,HOP!A:C,3,0)</f>
        <v>2263766</v>
      </c>
      <c r="G42" s="4">
        <f t="shared" si="2"/>
        <v>0</v>
      </c>
      <c r="H42" s="4" t="str">
        <f t="shared" si="3"/>
        <v>，2263766</v>
      </c>
      <c r="I42" s="4" t="str">
        <f>VLOOKUP(A42,HOP!A:T,20,0)</f>
        <v>直连</v>
      </c>
    </row>
    <row r="43" s="4" customFormat="1" hidden="1" spans="1:9">
      <c r="A43" s="4">
        <v>16360952833</v>
      </c>
      <c r="B43" s="5">
        <v>44464</v>
      </c>
      <c r="C43" s="5">
        <v>44465</v>
      </c>
      <c r="D43" s="4">
        <v>596.75</v>
      </c>
      <c r="E43" s="4" t="str">
        <f>VLOOKUP(A43,HOP!A:L,12,0)</f>
        <v>596.75</v>
      </c>
      <c r="F43" s="4" t="str">
        <f>VLOOKUP(A43,HOP!A:C,3,0)</f>
        <v>2263781</v>
      </c>
      <c r="G43" s="4">
        <f t="shared" si="2"/>
        <v>0</v>
      </c>
      <c r="H43" s="4" t="str">
        <f t="shared" si="3"/>
        <v>，2263781</v>
      </c>
      <c r="I43" s="4" t="str">
        <f>VLOOKUP(A43,HOP!A:T,20,0)</f>
        <v>直连</v>
      </c>
    </row>
    <row r="44" s="4" customFormat="1" hidden="1" spans="1:9">
      <c r="A44" s="4">
        <v>16363428480</v>
      </c>
      <c r="B44" s="5">
        <v>44464</v>
      </c>
      <c r="C44" s="5">
        <v>44465</v>
      </c>
      <c r="D44" s="4">
        <v>158.03</v>
      </c>
      <c r="E44" s="4" t="str">
        <f>VLOOKUP(A44,HOP!A:L,12,0)</f>
        <v>158.03</v>
      </c>
      <c r="F44" s="4" t="str">
        <f>VLOOKUP(A44,HOP!A:C,3,0)</f>
        <v>2263883</v>
      </c>
      <c r="G44" s="4">
        <f t="shared" si="2"/>
        <v>0</v>
      </c>
      <c r="H44" s="4" t="str">
        <f t="shared" si="3"/>
        <v>，2263883</v>
      </c>
      <c r="I44" s="4" t="str">
        <f>VLOOKUP(A44,HOP!A:T,20,0)</f>
        <v>直连</v>
      </c>
    </row>
    <row r="45" s="4" customFormat="1" hidden="1" spans="1:9">
      <c r="A45" s="4">
        <v>16363998870</v>
      </c>
      <c r="B45" s="5">
        <v>44464</v>
      </c>
      <c r="C45" s="5">
        <v>44465</v>
      </c>
      <c r="D45" s="4">
        <v>267.52</v>
      </c>
      <c r="E45" s="4" t="str">
        <f>VLOOKUP(A45,HOP!A:L,12,0)</f>
        <v>267.52</v>
      </c>
      <c r="F45" s="4" t="str">
        <f>VLOOKUP(A45,HOP!A:C,3,0)</f>
        <v>2264011</v>
      </c>
      <c r="G45" s="4">
        <f t="shared" si="2"/>
        <v>0</v>
      </c>
      <c r="H45" s="4" t="str">
        <f t="shared" si="3"/>
        <v>，2264011</v>
      </c>
      <c r="I45" s="4" t="str">
        <f>VLOOKUP(A45,HOP!A:T,20,0)</f>
        <v>直连</v>
      </c>
    </row>
    <row r="46" s="4" customFormat="1" hidden="1" spans="1:9">
      <c r="A46" s="4">
        <v>16364604639</v>
      </c>
      <c r="B46" s="5">
        <v>44464</v>
      </c>
      <c r="C46" s="5">
        <v>44465</v>
      </c>
      <c r="D46" s="4">
        <v>149.21</v>
      </c>
      <c r="E46" s="4" t="str">
        <f>VLOOKUP(A46,HOP!A:L,12,0)</f>
        <v>149.21</v>
      </c>
      <c r="F46" s="4" t="str">
        <f>VLOOKUP(A46,HOP!A:C,3,0)</f>
        <v>2264144</v>
      </c>
      <c r="G46" s="4">
        <f t="shared" si="2"/>
        <v>0</v>
      </c>
      <c r="H46" s="4" t="str">
        <f t="shared" si="3"/>
        <v>，2264144</v>
      </c>
      <c r="I46" s="4" t="str">
        <f>VLOOKUP(A46,HOP!A:T,20,0)</f>
        <v>直连</v>
      </c>
    </row>
    <row r="47" s="4" customFormat="1" hidden="1" spans="1:9">
      <c r="A47" s="4">
        <v>16364829791</v>
      </c>
      <c r="B47" s="5">
        <v>44464</v>
      </c>
      <c r="C47" s="5">
        <v>44465</v>
      </c>
      <c r="D47" s="4">
        <v>0</v>
      </c>
      <c r="E47" s="4" t="e">
        <f>VLOOKUP(A47,HOP!A:L,12,0)</f>
        <v>#N/A</v>
      </c>
      <c r="F47" s="4" t="e">
        <f>VLOOKUP(A47,HOP!A:C,3,0)</f>
        <v>#N/A</v>
      </c>
      <c r="G47" s="4" t="e">
        <f t="shared" si="2"/>
        <v>#N/A</v>
      </c>
      <c r="H47" s="4" t="e">
        <f t="shared" si="3"/>
        <v>#N/A</v>
      </c>
      <c r="I47" s="4" t="e">
        <f>VLOOKUP(A47,HOP!A:T,20,0)</f>
        <v>#N/A</v>
      </c>
    </row>
    <row r="48" s="4" customFormat="1" hidden="1" spans="1:9">
      <c r="A48" s="4">
        <v>16365094539</v>
      </c>
      <c r="B48" s="5">
        <v>44464</v>
      </c>
      <c r="C48" s="5">
        <v>44465</v>
      </c>
      <c r="D48" s="4">
        <v>535.04</v>
      </c>
      <c r="E48" s="4" t="str">
        <f>VLOOKUP(A48,HOP!A:L,12,0)</f>
        <v>535.04</v>
      </c>
      <c r="F48" s="4" t="str">
        <f>VLOOKUP(A48,HOP!A:C,3,0)</f>
        <v>2264218</v>
      </c>
      <c r="G48" s="4">
        <f t="shared" si="2"/>
        <v>0</v>
      </c>
      <c r="H48" s="4" t="str">
        <f t="shared" si="3"/>
        <v>，2264218</v>
      </c>
      <c r="I48" s="4" t="str">
        <f>VLOOKUP(A48,HOP!A:T,20,0)</f>
        <v>直连</v>
      </c>
    </row>
    <row r="49" s="4" customFormat="1" hidden="1" spans="1:9">
      <c r="A49" s="4">
        <v>16365353261</v>
      </c>
      <c r="B49" s="5">
        <v>44464</v>
      </c>
      <c r="C49" s="5">
        <v>44465</v>
      </c>
      <c r="D49" s="4">
        <v>191.13</v>
      </c>
      <c r="E49" s="4" t="str">
        <f>VLOOKUP(A49,HOP!A:L,12,0)</f>
        <v>191.13</v>
      </c>
      <c r="F49" s="4" t="str">
        <f>VLOOKUP(A49,HOP!A:C,3,0)</f>
        <v>2264251</v>
      </c>
      <c r="G49" s="4">
        <f>D49-E49</f>
        <v>0</v>
      </c>
      <c r="H49" s="4" t="str">
        <f>$H$1&amp;F49</f>
        <v>，2264251</v>
      </c>
      <c r="I49" s="4" t="str">
        <f>VLOOKUP(A49,HOP!A:T,20,0)</f>
        <v>直连</v>
      </c>
    </row>
    <row r="50" s="4" customFormat="1" hidden="1" spans="1:9">
      <c r="A50" s="4">
        <v>16365354533</v>
      </c>
      <c r="B50" s="5">
        <v>44464</v>
      </c>
      <c r="C50" s="5">
        <v>44465</v>
      </c>
      <c r="D50" s="4">
        <v>199.39</v>
      </c>
      <c r="E50" s="4" t="str">
        <f>VLOOKUP(A50,HOP!A:L,12,0)</f>
        <v>199.39</v>
      </c>
      <c r="F50" s="4" t="str">
        <f>VLOOKUP(A50,HOP!A:C,3,0)</f>
        <v>2264253</v>
      </c>
      <c r="G50" s="4">
        <f>D50-E50</f>
        <v>0</v>
      </c>
      <c r="H50" s="4" t="str">
        <f>$H$1&amp;F50</f>
        <v>，2264253</v>
      </c>
      <c r="I50" s="4" t="str">
        <f>VLOOKUP(A50,HOP!A:T,20,0)</f>
        <v>直连</v>
      </c>
    </row>
    <row r="51" s="4" customFormat="1" hidden="1" spans="1:9">
      <c r="A51" s="4">
        <v>16365400159</v>
      </c>
      <c r="B51" s="5">
        <v>44464</v>
      </c>
      <c r="C51" s="5">
        <v>44465</v>
      </c>
      <c r="D51" s="4">
        <v>105.56</v>
      </c>
      <c r="E51" s="4" t="str">
        <f>VLOOKUP(A51,HOP!A:L,12,0)</f>
        <v>105.56</v>
      </c>
      <c r="F51" s="4" t="str">
        <f>VLOOKUP(A51,HOP!A:C,3,0)</f>
        <v>2264258</v>
      </c>
      <c r="G51" s="4">
        <f>D51-E51</f>
        <v>0</v>
      </c>
      <c r="H51" s="4" t="str">
        <f>$H$1&amp;F51</f>
        <v>，2264258</v>
      </c>
      <c r="I51" s="4" t="str">
        <f>VLOOKUP(A51,HOP!A:T,20,0)</f>
        <v>直连</v>
      </c>
    </row>
    <row r="52" s="4" customFormat="1" hidden="1" spans="1:9">
      <c r="A52" s="4">
        <v>16365906038</v>
      </c>
      <c r="B52" s="5">
        <v>44464</v>
      </c>
      <c r="C52" s="5">
        <v>44465</v>
      </c>
      <c r="D52" s="4">
        <v>267.52</v>
      </c>
      <c r="E52" s="4" t="str">
        <f>VLOOKUP(A52,HOP!A:L,12,0)</f>
        <v>267.52</v>
      </c>
      <c r="F52" s="4" t="str">
        <f>VLOOKUP(A52,HOP!A:C,3,0)</f>
        <v>2264354</v>
      </c>
      <c r="G52" s="4">
        <f>D52-E52</f>
        <v>0</v>
      </c>
      <c r="H52" s="4" t="str">
        <f>$H$1&amp;F52</f>
        <v>，2264354</v>
      </c>
      <c r="I52" s="4" t="str">
        <f>VLOOKUP(A52,HOP!A:T,20,0)</f>
        <v>直连</v>
      </c>
    </row>
    <row r="53" s="4" customFormat="1" hidden="1" spans="1:9">
      <c r="A53" s="4">
        <v>16366050629</v>
      </c>
      <c r="B53" s="5">
        <v>44464</v>
      </c>
      <c r="C53" s="5">
        <v>44465</v>
      </c>
      <c r="D53" s="4">
        <v>204.02</v>
      </c>
      <c r="E53" s="4" t="str">
        <f>VLOOKUP(A53,HOP!A:L,12,0)</f>
        <v>204.02</v>
      </c>
      <c r="F53" s="4" t="str">
        <f>VLOOKUP(A53,HOP!A:C,3,0)</f>
        <v>2264382</v>
      </c>
      <c r="G53" s="4">
        <f>D53-E53</f>
        <v>0</v>
      </c>
      <c r="H53" s="4" t="str">
        <f>$H$1&amp;F53</f>
        <v>，2264382</v>
      </c>
      <c r="I53" s="4" t="str">
        <f>VLOOKUP(A53,HOP!A:T,20,0)</f>
        <v>直连</v>
      </c>
    </row>
    <row r="54" s="4" customFormat="1" hidden="1" spans="1:9">
      <c r="A54" s="4">
        <v>16366075337</v>
      </c>
      <c r="B54" s="5">
        <v>44464</v>
      </c>
      <c r="C54" s="5">
        <v>44465</v>
      </c>
      <c r="D54" s="4">
        <v>267.52</v>
      </c>
      <c r="E54" s="4" t="str">
        <f>VLOOKUP(A54,HOP!A:L,12,0)</f>
        <v>267.52</v>
      </c>
      <c r="F54" s="4" t="str">
        <f>VLOOKUP(A54,HOP!A:C,3,0)</f>
        <v>2264387</v>
      </c>
      <c r="G54" s="4">
        <f>D54-E54</f>
        <v>0</v>
      </c>
      <c r="H54" s="4" t="str">
        <f>$H$1&amp;F54</f>
        <v>，2264387</v>
      </c>
      <c r="I54" s="4" t="str">
        <f>VLOOKUP(A54,HOP!A:T,20,0)</f>
        <v>直连</v>
      </c>
    </row>
    <row r="55" s="4" customFormat="1" hidden="1" spans="1:9">
      <c r="A55" s="4">
        <v>16366206612</v>
      </c>
      <c r="B55" s="5">
        <v>44464</v>
      </c>
      <c r="C55" s="5">
        <v>44465</v>
      </c>
      <c r="D55" s="4">
        <v>1256.26</v>
      </c>
      <c r="E55" s="4" t="str">
        <f>VLOOKUP(A55,HOP!A:L,12,0)</f>
        <v>1256.26</v>
      </c>
      <c r="F55" s="4" t="str">
        <f>VLOOKUP(A55,HOP!A:C,3,0)</f>
        <v>2264404</v>
      </c>
      <c r="G55" s="4">
        <f>D55-E55</f>
        <v>0</v>
      </c>
      <c r="H55" s="4" t="str">
        <f>$H$1&amp;F55</f>
        <v>，2264404</v>
      </c>
      <c r="I55" s="4" t="str">
        <f>VLOOKUP(A55,HOP!A:T,20,0)</f>
        <v>直连</v>
      </c>
    </row>
    <row r="56" s="4" customFormat="1" hidden="1" spans="1:9">
      <c r="A56" s="4">
        <v>16366298267</v>
      </c>
      <c r="B56" s="5">
        <v>44464</v>
      </c>
      <c r="C56" s="5">
        <v>44465</v>
      </c>
      <c r="D56" s="4">
        <v>186.76</v>
      </c>
      <c r="E56" s="4" t="str">
        <f>VLOOKUP(A56,HOP!A:L,12,0)</f>
        <v>186.76</v>
      </c>
      <c r="F56" s="4" t="str">
        <f>VLOOKUP(A56,HOP!A:C,3,0)</f>
        <v>2264423</v>
      </c>
      <c r="G56" s="4">
        <f>D56-E56</f>
        <v>0</v>
      </c>
      <c r="H56" s="4" t="str">
        <f>$H$1&amp;F56</f>
        <v>，2264423</v>
      </c>
      <c r="I56" s="4" t="str">
        <f>VLOOKUP(A56,HOP!A:T,20,0)</f>
        <v>直连</v>
      </c>
    </row>
    <row r="57" s="4" customFormat="1" hidden="1" spans="1:9">
      <c r="A57" s="4">
        <v>16366696411</v>
      </c>
      <c r="B57" s="5">
        <v>44464</v>
      </c>
      <c r="C57" s="5">
        <v>44465</v>
      </c>
      <c r="D57" s="4">
        <v>1354.28</v>
      </c>
      <c r="E57" s="4" t="str">
        <f>VLOOKUP(A57,HOP!A:L,12,0)</f>
        <v>1354.28</v>
      </c>
      <c r="F57" s="4" t="str">
        <f>VLOOKUP(A57,HOP!A:C,3,0)</f>
        <v>2264479</v>
      </c>
      <c r="G57" s="4">
        <f>D57-E57</f>
        <v>0</v>
      </c>
      <c r="H57" s="4" t="str">
        <f>$H$1&amp;F57</f>
        <v>，2264479</v>
      </c>
      <c r="I57" s="4" t="str">
        <f>VLOOKUP(A57,HOP!A:T,20,0)</f>
        <v>直连</v>
      </c>
    </row>
    <row r="58" s="4" customFormat="1" hidden="1" spans="1:9">
      <c r="A58" s="4">
        <v>16366892542</v>
      </c>
      <c r="B58" s="5">
        <v>44464</v>
      </c>
      <c r="C58" s="5">
        <v>44465</v>
      </c>
      <c r="D58" s="4">
        <v>131.95</v>
      </c>
      <c r="E58" s="4" t="str">
        <f>VLOOKUP(A58,HOP!A:L,12,0)</f>
        <v>131.95</v>
      </c>
      <c r="F58" s="4" t="str">
        <f>VLOOKUP(A58,HOP!A:C,3,0)</f>
        <v>2264520</v>
      </c>
      <c r="G58" s="4">
        <f>D58-E58</f>
        <v>0</v>
      </c>
      <c r="H58" s="4" t="str">
        <f>$H$1&amp;F58</f>
        <v>，2264520</v>
      </c>
      <c r="I58" s="4" t="str">
        <f>VLOOKUP(A58,HOP!A:T,20,0)</f>
        <v>直连</v>
      </c>
    </row>
    <row r="59" s="4" customFormat="1" hidden="1" spans="1:9">
      <c r="A59" s="4">
        <v>16366912991</v>
      </c>
      <c r="B59" s="5">
        <v>44464</v>
      </c>
      <c r="C59" s="5">
        <v>44465</v>
      </c>
      <c r="D59" s="4">
        <v>159.36</v>
      </c>
      <c r="E59" s="4" t="str">
        <f>VLOOKUP(A59,HOP!A:L,12,0)</f>
        <v>159.36</v>
      </c>
      <c r="F59" s="4" t="str">
        <f>VLOOKUP(A59,HOP!A:C,3,0)</f>
        <v>2264522</v>
      </c>
      <c r="G59" s="4">
        <f>D59-E59</f>
        <v>0</v>
      </c>
      <c r="H59" s="4" t="str">
        <f>$H$1&amp;F59</f>
        <v>，2264522</v>
      </c>
      <c r="I59" s="4" t="str">
        <f>VLOOKUP(A59,HOP!A:T,20,0)</f>
        <v>直连</v>
      </c>
    </row>
    <row r="60" s="4" customFormat="1" hidden="1" spans="1:9">
      <c r="A60" s="4">
        <v>16366940312</v>
      </c>
      <c r="B60" s="5">
        <v>44464</v>
      </c>
      <c r="C60" s="5">
        <v>44465</v>
      </c>
      <c r="D60" s="4">
        <v>159.36</v>
      </c>
      <c r="E60" s="4" t="str">
        <f>VLOOKUP(A60,HOP!A:L,12,0)</f>
        <v>159.36</v>
      </c>
      <c r="F60" s="4" t="str">
        <f>VLOOKUP(A60,HOP!A:C,3,0)</f>
        <v>2264524</v>
      </c>
      <c r="G60" s="4">
        <f>D60-E60</f>
        <v>0</v>
      </c>
      <c r="H60" s="4" t="str">
        <f>$H$1&amp;F60</f>
        <v>，2264524</v>
      </c>
      <c r="I60" s="4" t="str">
        <f>VLOOKUP(A60,HOP!A:T,20,0)</f>
        <v>直连</v>
      </c>
    </row>
    <row r="61" s="4" customFormat="1" hidden="1" spans="1:9">
      <c r="A61" s="4">
        <v>16367165362</v>
      </c>
      <c r="B61" s="5">
        <v>44464</v>
      </c>
      <c r="C61" s="5">
        <v>44465</v>
      </c>
      <c r="D61" s="4">
        <v>96.03</v>
      </c>
      <c r="E61" s="4" t="str">
        <f>VLOOKUP(A61,HOP!A:L,12,0)</f>
        <v>96.03</v>
      </c>
      <c r="F61" s="4" t="str">
        <f>VLOOKUP(A61,HOP!A:C,3,0)</f>
        <v>2264568</v>
      </c>
      <c r="G61" s="4">
        <f>D61-E61</f>
        <v>0</v>
      </c>
      <c r="H61" s="4" t="str">
        <f>$H$1&amp;F61</f>
        <v>，2264568</v>
      </c>
      <c r="I61" s="4" t="str">
        <f>VLOOKUP(A61,HOP!A:T,20,0)</f>
        <v>直连</v>
      </c>
    </row>
    <row r="62" s="4" customFormat="1" hidden="1" spans="1:9">
      <c r="A62" s="4">
        <v>16370623782</v>
      </c>
      <c r="B62" s="5">
        <v>44464</v>
      </c>
      <c r="C62" s="5">
        <v>44465</v>
      </c>
      <c r="D62" s="4">
        <v>929.72</v>
      </c>
      <c r="E62" s="4" t="str">
        <f>VLOOKUP(A62,HOP!A:L,12,0)</f>
        <v>929.72</v>
      </c>
      <c r="F62" s="4" t="str">
        <f>VLOOKUP(A62,HOP!A:C,3,0)</f>
        <v>2264766</v>
      </c>
      <c r="G62" s="4">
        <f>D62-E62</f>
        <v>0</v>
      </c>
      <c r="H62" s="4" t="str">
        <f>$H$1&amp;F62</f>
        <v>，2264766</v>
      </c>
      <c r="I62" s="4" t="str">
        <f>VLOOKUP(A62,HOP!A:T,20,0)</f>
        <v>直连</v>
      </c>
    </row>
    <row r="63" s="4" customFormat="1" hidden="1" spans="1:9">
      <c r="A63" s="4">
        <v>16370753860</v>
      </c>
      <c r="B63" s="5">
        <v>44464</v>
      </c>
      <c r="C63" s="5">
        <v>44465</v>
      </c>
      <c r="D63" s="4">
        <v>157.16</v>
      </c>
      <c r="E63" s="4" t="str">
        <f>VLOOKUP(A63,HOP!A:L,12,0)</f>
        <v>157.16</v>
      </c>
      <c r="F63" s="4" t="str">
        <f>VLOOKUP(A63,HOP!A:C,3,0)</f>
        <v>2264797</v>
      </c>
      <c r="G63" s="4">
        <f>D63-E63</f>
        <v>0</v>
      </c>
      <c r="H63" s="4" t="str">
        <f>$H$1&amp;F63</f>
        <v>，2264797</v>
      </c>
      <c r="I63" s="4" t="str">
        <f>VLOOKUP(A63,HOP!A:T,20,0)</f>
        <v>直连</v>
      </c>
    </row>
    <row r="64" s="4" customFormat="1" hidden="1" spans="1:9">
      <c r="A64" s="4">
        <v>16371172699</v>
      </c>
      <c r="B64" s="5">
        <v>44464</v>
      </c>
      <c r="C64" s="5">
        <v>44465</v>
      </c>
      <c r="D64" s="4">
        <v>267.52</v>
      </c>
      <c r="E64" s="4" t="str">
        <f>VLOOKUP(A64,HOP!A:L,12,0)</f>
        <v>267.52</v>
      </c>
      <c r="F64" s="4" t="str">
        <f>VLOOKUP(A64,HOP!A:C,3,0)</f>
        <v>2264862</v>
      </c>
      <c r="G64" s="4">
        <f>D64-E64</f>
        <v>0</v>
      </c>
      <c r="H64" s="4" t="str">
        <f>$H$1&amp;F64</f>
        <v>，2264862</v>
      </c>
      <c r="I64" s="4" t="str">
        <f>VLOOKUP(A64,HOP!A:T,20,0)</f>
        <v>直连</v>
      </c>
    </row>
    <row r="66" spans="4:4">
      <c r="D66" s="4">
        <f>SUM(D2:D65)</f>
        <v>32312.21</v>
      </c>
    </row>
    <row r="67" spans="4:4">
      <c r="D67" s="4" t="s">
        <v>206</v>
      </c>
    </row>
    <row r="70" spans="1:3">
      <c r="A70" s="4" t="s">
        <v>207</v>
      </c>
      <c r="C70" s="4">
        <v>32299.81</v>
      </c>
    </row>
    <row r="71" spans="1:3">
      <c r="A71" s="4" t="s">
        <v>208</v>
      </c>
      <c r="C71" s="4">
        <v>12.4</v>
      </c>
    </row>
    <row r="72" spans="1:3">
      <c r="A72" s="4" t="s">
        <v>209</v>
      </c>
      <c r="C72" s="4">
        <f>SUBTOTAL(9,C70:C71)</f>
        <v>32312.21</v>
      </c>
    </row>
  </sheetData>
  <autoFilter ref="A1:XFD67">
    <filterColumn colId="3">
      <filters blank="1">
        <filter val="267.52"/>
        <filter val="182.93"/>
        <filter val="191.13"/>
        <filter val="184.94"/>
        <filter val="131.95"/>
        <filter val="105.56"/>
        <filter val="157.16"/>
        <filter val="342.96"/>
        <filter val="3491.46"/>
        <filter val="2232.47"/>
        <filter val="178.18"/>
        <filter val="3412.08"/>
        <filter val="149.21"/>
        <filter val="180.61"/>
        <filter val="156.3"/>
        <filter val="185.3"/>
        <filter val="557.64"/>
        <filter val="155.6"/>
        <filter val="175.6"/>
        <filter val="81.66"/>
        <filter val="385.7"/>
        <filter val="221.28"/>
        <filter val="271.68"/>
        <filter val="270.69"/>
        <filter val="183.72"/>
        <filter val="929.72"/>
        <filter val="456.34"/>
        <filter val="765.74"/>
        <filter val="596.75"/>
        <filter val="159.36"/>
        <filter val="186.76"/>
        <filter val="1256.26"/>
        <filter val="1354.28"/>
        <filter val="32312.21 CNY"/>
        <filter val="199.39"/>
        <filter val="265.81"/>
        <filter val="32312.21"/>
        <filter val="165.02"/>
        <filter val="204.02"/>
        <filter val="405.82"/>
        <filter val="430.82"/>
        <filter val="96.03"/>
        <filter val="158.03"/>
        <filter val="540.83"/>
        <filter val="535.04"/>
        <filter val="2129.14"/>
        <filter val="249.45"/>
        <filter val="303.86"/>
        <filter val="365.86"/>
        <filter val="88.08"/>
        <filter val="144.88"/>
        <filter val="3058.98"/>
        <filter val="223.89"/>
        <filter val="1740.19"/>
      </filters>
    </filterColumn>
    <filterColumn colId="6">
      <filters blank="1">
        <filter val="0.01"/>
        <filter val="-0.01"/>
        <filter val="0.02"/>
        <filter val="-0.02"/>
        <filter val="-1.92"/>
        <filter val="12.4"/>
        <filter val="-14.34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60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210</v>
      </c>
      <c r="B1" s="2" t="s">
        <v>211</v>
      </c>
      <c r="C1" s="2" t="s">
        <v>212</v>
      </c>
      <c r="D1" s="2" t="s">
        <v>213</v>
      </c>
      <c r="E1" s="2" t="s">
        <v>13</v>
      </c>
      <c r="F1" s="2" t="s">
        <v>5</v>
      </c>
      <c r="G1" s="2" t="s">
        <v>6</v>
      </c>
      <c r="H1" s="2" t="s">
        <v>214</v>
      </c>
      <c r="I1" s="2" t="s">
        <v>215</v>
      </c>
      <c r="J1" s="2" t="s">
        <v>216</v>
      </c>
      <c r="K1" s="2" t="s">
        <v>217</v>
      </c>
      <c r="L1" s="2" t="s">
        <v>218</v>
      </c>
      <c r="M1" s="2" t="s">
        <v>219</v>
      </c>
      <c r="N1" s="2" t="s">
        <v>220</v>
      </c>
      <c r="O1" s="2" t="s">
        <v>221</v>
      </c>
      <c r="P1" s="2" t="s">
        <v>222</v>
      </c>
      <c r="Q1" s="2" t="s">
        <v>223</v>
      </c>
      <c r="R1" s="2" t="s">
        <v>224</v>
      </c>
      <c r="S1" s="2" t="s">
        <v>225</v>
      </c>
      <c r="T1" s="2" t="s">
        <v>226</v>
      </c>
    </row>
    <row r="2" s="1" customFormat="1" spans="1:20">
      <c r="A2" s="3">
        <v>16252794622</v>
      </c>
      <c r="B2" s="1" t="s">
        <v>227</v>
      </c>
      <c r="C2" s="1" t="s">
        <v>228</v>
      </c>
      <c r="D2" s="1" t="s">
        <v>229</v>
      </c>
      <c r="E2" s="1" t="s">
        <v>30</v>
      </c>
      <c r="F2" s="1" t="s">
        <v>230</v>
      </c>
      <c r="G2" s="1" t="s">
        <v>231</v>
      </c>
      <c r="H2" s="1" t="s">
        <v>232</v>
      </c>
      <c r="I2" s="1" t="s">
        <v>233</v>
      </c>
      <c r="J2" s="1" t="s">
        <v>234</v>
      </c>
      <c r="K2" s="1" t="s">
        <v>233</v>
      </c>
      <c r="L2" s="1" t="s">
        <v>235</v>
      </c>
      <c r="M2" s="1" t="s">
        <v>236</v>
      </c>
      <c r="N2" s="1" t="s">
        <v>236</v>
      </c>
      <c r="O2" s="1" t="s">
        <v>237</v>
      </c>
      <c r="P2" s="1" t="s">
        <v>238</v>
      </c>
      <c r="Q2" s="1" t="s">
        <v>239</v>
      </c>
      <c r="R2" s="1" t="s">
        <v>240</v>
      </c>
      <c r="S2" s="1" t="s">
        <v>241</v>
      </c>
      <c r="T2" s="1" t="s">
        <v>242</v>
      </c>
    </row>
    <row r="3" s="1" customFormat="1" spans="1:20">
      <c r="A3" s="3">
        <v>16260346145</v>
      </c>
      <c r="B3" s="1" t="s">
        <v>243</v>
      </c>
      <c r="C3" s="1" t="s">
        <v>244</v>
      </c>
      <c r="D3" s="1" t="s">
        <v>245</v>
      </c>
      <c r="E3" s="1" t="s">
        <v>37</v>
      </c>
      <c r="F3" s="1" t="s">
        <v>246</v>
      </c>
      <c r="G3" s="1" t="s">
        <v>231</v>
      </c>
      <c r="H3" s="1" t="s">
        <v>232</v>
      </c>
      <c r="I3" s="1" t="s">
        <v>247</v>
      </c>
      <c r="J3" s="1" t="s">
        <v>234</v>
      </c>
      <c r="K3" s="1" t="s">
        <v>247</v>
      </c>
      <c r="L3" s="1" t="s">
        <v>247</v>
      </c>
      <c r="M3" s="1" t="s">
        <v>248</v>
      </c>
      <c r="N3" s="1" t="s">
        <v>248</v>
      </c>
      <c r="O3" s="1" t="s">
        <v>237</v>
      </c>
      <c r="P3" s="1" t="s">
        <v>238</v>
      </c>
      <c r="Q3" s="1" t="s">
        <v>249</v>
      </c>
      <c r="R3" s="1" t="s">
        <v>240</v>
      </c>
      <c r="S3" s="1" t="s">
        <v>241</v>
      </c>
      <c r="T3" s="1" t="s">
        <v>242</v>
      </c>
    </row>
    <row r="4" s="1" customFormat="1" spans="1:20">
      <c r="A4" s="3">
        <v>16262811897</v>
      </c>
      <c r="B4" s="1" t="s">
        <v>243</v>
      </c>
      <c r="C4" s="1" t="s">
        <v>250</v>
      </c>
      <c r="D4" s="1" t="s">
        <v>251</v>
      </c>
      <c r="E4" s="1" t="s">
        <v>40</v>
      </c>
      <c r="F4" s="1" t="s">
        <v>246</v>
      </c>
      <c r="G4" s="1" t="s">
        <v>231</v>
      </c>
      <c r="H4" s="1" t="s">
        <v>232</v>
      </c>
      <c r="I4" s="1" t="s">
        <v>252</v>
      </c>
      <c r="J4" s="1" t="s">
        <v>234</v>
      </c>
      <c r="K4" s="1" t="s">
        <v>252</v>
      </c>
      <c r="L4" s="1" t="s">
        <v>252</v>
      </c>
      <c r="M4" s="1" t="s">
        <v>248</v>
      </c>
      <c r="N4" s="1" t="s">
        <v>248</v>
      </c>
      <c r="O4" s="1" t="s">
        <v>237</v>
      </c>
      <c r="P4" s="1" t="s">
        <v>238</v>
      </c>
      <c r="Q4" s="1" t="s">
        <v>253</v>
      </c>
      <c r="R4" s="1" t="s">
        <v>240</v>
      </c>
      <c r="S4" s="1" t="s">
        <v>241</v>
      </c>
      <c r="T4" s="1" t="s">
        <v>242</v>
      </c>
    </row>
    <row r="5" s="1" customFormat="1" spans="1:20">
      <c r="A5" s="3">
        <v>16280053575</v>
      </c>
      <c r="B5" s="1" t="s">
        <v>254</v>
      </c>
      <c r="C5" s="1" t="s">
        <v>255</v>
      </c>
      <c r="D5" s="1" t="s">
        <v>256</v>
      </c>
      <c r="E5" s="1" t="s">
        <v>257</v>
      </c>
      <c r="F5" s="1" t="s">
        <v>231</v>
      </c>
      <c r="G5" s="1" t="s">
        <v>258</v>
      </c>
      <c r="H5" s="1" t="s">
        <v>232</v>
      </c>
      <c r="I5" s="1" t="s">
        <v>259</v>
      </c>
      <c r="J5" s="1" t="s">
        <v>234</v>
      </c>
      <c r="K5" s="1" t="s">
        <v>259</v>
      </c>
      <c r="L5" s="1" t="s">
        <v>259</v>
      </c>
      <c r="M5" s="1" t="s">
        <v>248</v>
      </c>
      <c r="N5" s="1" t="s">
        <v>248</v>
      </c>
      <c r="O5" s="1" t="s">
        <v>237</v>
      </c>
      <c r="P5" s="1" t="s">
        <v>238</v>
      </c>
      <c r="Q5" s="1" t="s">
        <v>260</v>
      </c>
      <c r="R5" s="1" t="s">
        <v>240</v>
      </c>
      <c r="S5" s="1" t="s">
        <v>241</v>
      </c>
      <c r="T5" s="1" t="s">
        <v>242</v>
      </c>
    </row>
    <row r="6" s="1" customFormat="1" spans="1:20">
      <c r="A6" s="3">
        <v>16297590522</v>
      </c>
      <c r="B6" s="1" t="s">
        <v>261</v>
      </c>
      <c r="C6" s="1" t="s">
        <v>262</v>
      </c>
      <c r="D6" s="1" t="s">
        <v>263</v>
      </c>
      <c r="E6" s="1" t="s">
        <v>264</v>
      </c>
      <c r="F6" s="1" t="s">
        <v>246</v>
      </c>
      <c r="G6" s="1" t="s">
        <v>231</v>
      </c>
      <c r="H6" s="1" t="s">
        <v>232</v>
      </c>
      <c r="I6" s="1" t="s">
        <v>265</v>
      </c>
      <c r="J6" s="1" t="s">
        <v>234</v>
      </c>
      <c r="K6" s="1" t="s">
        <v>265</v>
      </c>
      <c r="L6" s="1" t="s">
        <v>265</v>
      </c>
      <c r="M6" s="1" t="s">
        <v>248</v>
      </c>
      <c r="N6" s="1" t="s">
        <v>248</v>
      </c>
      <c r="O6" s="1" t="s">
        <v>237</v>
      </c>
      <c r="P6" s="1" t="s">
        <v>238</v>
      </c>
      <c r="Q6" s="1" t="s">
        <v>266</v>
      </c>
      <c r="R6" s="1" t="s">
        <v>240</v>
      </c>
      <c r="S6" s="1" t="s">
        <v>241</v>
      </c>
      <c r="T6" s="1" t="s">
        <v>242</v>
      </c>
    </row>
    <row r="7" s="1" customFormat="1" spans="1:20">
      <c r="A7" s="3">
        <v>16304804159</v>
      </c>
      <c r="B7" s="1" t="s">
        <v>267</v>
      </c>
      <c r="C7" s="1" t="s">
        <v>268</v>
      </c>
      <c r="D7" s="1" t="s">
        <v>269</v>
      </c>
      <c r="E7" s="1" t="s">
        <v>48</v>
      </c>
      <c r="F7" s="1" t="s">
        <v>246</v>
      </c>
      <c r="G7" s="1" t="s">
        <v>231</v>
      </c>
      <c r="H7" s="1" t="s">
        <v>232</v>
      </c>
      <c r="I7" s="1" t="s">
        <v>270</v>
      </c>
      <c r="J7" s="1" t="s">
        <v>234</v>
      </c>
      <c r="K7" s="1" t="s">
        <v>270</v>
      </c>
      <c r="L7" s="1" t="s">
        <v>270</v>
      </c>
      <c r="M7" s="1" t="s">
        <v>248</v>
      </c>
      <c r="N7" s="1" t="s">
        <v>248</v>
      </c>
      <c r="O7" s="1" t="s">
        <v>237</v>
      </c>
      <c r="P7" s="1" t="s">
        <v>238</v>
      </c>
      <c r="Q7" s="1" t="s">
        <v>271</v>
      </c>
      <c r="R7" s="1" t="s">
        <v>240</v>
      </c>
      <c r="S7" s="1" t="s">
        <v>241</v>
      </c>
      <c r="T7" s="1" t="s">
        <v>242</v>
      </c>
    </row>
    <row r="8" s="1" customFormat="1" spans="1:20">
      <c r="A8" s="3">
        <v>16310747272</v>
      </c>
      <c r="B8" s="1" t="s">
        <v>272</v>
      </c>
      <c r="C8" s="1" t="s">
        <v>273</v>
      </c>
      <c r="D8" s="1" t="s">
        <v>274</v>
      </c>
      <c r="E8" s="1" t="s">
        <v>140</v>
      </c>
      <c r="F8" s="1" t="s">
        <v>231</v>
      </c>
      <c r="G8" s="1" t="s">
        <v>258</v>
      </c>
      <c r="H8" s="1" t="s">
        <v>232</v>
      </c>
      <c r="I8" s="1" t="s">
        <v>275</v>
      </c>
      <c r="J8" s="1" t="s">
        <v>234</v>
      </c>
      <c r="K8" s="1" t="s">
        <v>275</v>
      </c>
      <c r="L8" s="1" t="s">
        <v>276</v>
      </c>
      <c r="M8" s="1" t="s">
        <v>277</v>
      </c>
      <c r="N8" s="1" t="s">
        <v>277</v>
      </c>
      <c r="O8" s="1" t="s">
        <v>237</v>
      </c>
      <c r="P8" s="1" t="s">
        <v>238</v>
      </c>
      <c r="Q8" s="1" t="s">
        <v>278</v>
      </c>
      <c r="R8" s="1" t="s">
        <v>240</v>
      </c>
      <c r="S8" s="1" t="s">
        <v>241</v>
      </c>
      <c r="T8" s="1" t="s">
        <v>242</v>
      </c>
    </row>
    <row r="9" s="1" customFormat="1" spans="1:20">
      <c r="A9" s="3">
        <v>16314502036</v>
      </c>
      <c r="B9" s="1" t="s">
        <v>272</v>
      </c>
      <c r="C9" s="1" t="s">
        <v>279</v>
      </c>
      <c r="D9" s="1" t="s">
        <v>280</v>
      </c>
      <c r="E9" s="1" t="s">
        <v>52</v>
      </c>
      <c r="F9" s="1" t="s">
        <v>272</v>
      </c>
      <c r="G9" s="1" t="s">
        <v>231</v>
      </c>
      <c r="H9" s="1" t="s">
        <v>232</v>
      </c>
      <c r="I9" s="1" t="s">
        <v>281</v>
      </c>
      <c r="J9" s="1" t="s">
        <v>234</v>
      </c>
      <c r="K9" s="1" t="s">
        <v>281</v>
      </c>
      <c r="L9" s="1" t="s">
        <v>281</v>
      </c>
      <c r="M9" s="1" t="s">
        <v>248</v>
      </c>
      <c r="N9" s="1" t="s">
        <v>248</v>
      </c>
      <c r="O9" s="1" t="s">
        <v>237</v>
      </c>
      <c r="P9" s="1" t="s">
        <v>238</v>
      </c>
      <c r="Q9" s="1" t="s">
        <v>282</v>
      </c>
      <c r="R9" s="1" t="s">
        <v>240</v>
      </c>
      <c r="S9" s="1" t="s">
        <v>241</v>
      </c>
      <c r="T9" s="1" t="s">
        <v>242</v>
      </c>
    </row>
    <row r="10" s="1" customFormat="1" spans="1:20">
      <c r="A10" s="3">
        <v>16326219492</v>
      </c>
      <c r="B10" s="1" t="s">
        <v>283</v>
      </c>
      <c r="C10" s="1" t="s">
        <v>284</v>
      </c>
      <c r="D10" s="1" t="s">
        <v>285</v>
      </c>
      <c r="E10" s="1" t="s">
        <v>144</v>
      </c>
      <c r="F10" s="1" t="s">
        <v>246</v>
      </c>
      <c r="G10" s="1" t="s">
        <v>258</v>
      </c>
      <c r="H10" s="1" t="s">
        <v>232</v>
      </c>
      <c r="I10" s="1" t="s">
        <v>237</v>
      </c>
      <c r="J10" s="1" t="s">
        <v>234</v>
      </c>
      <c r="K10" s="1" t="s">
        <v>237</v>
      </c>
      <c r="L10" s="1" t="s">
        <v>286</v>
      </c>
      <c r="M10" s="1" t="s">
        <v>287</v>
      </c>
      <c r="N10" s="1" t="s">
        <v>287</v>
      </c>
      <c r="O10" s="1" t="s">
        <v>237</v>
      </c>
      <c r="P10" s="1" t="s">
        <v>238</v>
      </c>
      <c r="Q10" s="1" t="s">
        <v>288</v>
      </c>
      <c r="R10" s="1" t="s">
        <v>240</v>
      </c>
      <c r="S10" s="1" t="s">
        <v>241</v>
      </c>
      <c r="T10" s="1" t="s">
        <v>242</v>
      </c>
    </row>
    <row r="11" s="1" customFormat="1" spans="1:20">
      <c r="A11" s="3">
        <v>16330921858</v>
      </c>
      <c r="B11" s="1" t="s">
        <v>289</v>
      </c>
      <c r="C11" s="1" t="s">
        <v>290</v>
      </c>
      <c r="D11" s="1" t="s">
        <v>263</v>
      </c>
      <c r="E11" s="1" t="s">
        <v>291</v>
      </c>
      <c r="F11" s="1" t="s">
        <v>292</v>
      </c>
      <c r="G11" s="1" t="s">
        <v>231</v>
      </c>
      <c r="H11" s="1" t="s">
        <v>232</v>
      </c>
      <c r="I11" s="1" t="s">
        <v>293</v>
      </c>
      <c r="J11" s="1" t="s">
        <v>234</v>
      </c>
      <c r="K11" s="1" t="s">
        <v>293</v>
      </c>
      <c r="L11" s="1" t="s">
        <v>293</v>
      </c>
      <c r="M11" s="1" t="s">
        <v>248</v>
      </c>
      <c r="N11" s="1" t="s">
        <v>248</v>
      </c>
      <c r="O11" s="1" t="s">
        <v>237</v>
      </c>
      <c r="P11" s="1" t="s">
        <v>238</v>
      </c>
      <c r="Q11" s="1" t="s">
        <v>294</v>
      </c>
      <c r="R11" s="1" t="s">
        <v>240</v>
      </c>
      <c r="S11" s="1" t="s">
        <v>241</v>
      </c>
      <c r="T11" s="1" t="s">
        <v>242</v>
      </c>
    </row>
    <row r="12" s="1" customFormat="1" spans="1:20">
      <c r="A12" s="3">
        <v>16336853960</v>
      </c>
      <c r="B12" s="1" t="s">
        <v>292</v>
      </c>
      <c r="C12" s="1" t="s">
        <v>295</v>
      </c>
      <c r="D12" s="1" t="s">
        <v>296</v>
      </c>
      <c r="E12" s="1" t="s">
        <v>56</v>
      </c>
      <c r="F12" s="1" t="s">
        <v>292</v>
      </c>
      <c r="G12" s="1" t="s">
        <v>231</v>
      </c>
      <c r="H12" s="1" t="s">
        <v>232</v>
      </c>
      <c r="I12" s="1" t="s">
        <v>297</v>
      </c>
      <c r="J12" s="1" t="s">
        <v>234</v>
      </c>
      <c r="K12" s="1" t="s">
        <v>297</v>
      </c>
      <c r="L12" s="1" t="s">
        <v>297</v>
      </c>
      <c r="M12" s="1" t="s">
        <v>248</v>
      </c>
      <c r="N12" s="1" t="s">
        <v>248</v>
      </c>
      <c r="O12" s="1" t="s">
        <v>237</v>
      </c>
      <c r="P12" s="1" t="s">
        <v>238</v>
      </c>
      <c r="Q12" s="1" t="s">
        <v>298</v>
      </c>
      <c r="R12" s="1" t="s">
        <v>240</v>
      </c>
      <c r="S12" s="1" t="s">
        <v>241</v>
      </c>
      <c r="T12" s="1" t="s">
        <v>242</v>
      </c>
    </row>
    <row r="13" s="1" customFormat="1" spans="1:20">
      <c r="A13" s="3">
        <v>16336974532</v>
      </c>
      <c r="B13" s="1" t="s">
        <v>292</v>
      </c>
      <c r="C13" s="1" t="s">
        <v>299</v>
      </c>
      <c r="D13" s="1" t="s">
        <v>300</v>
      </c>
      <c r="E13" s="1" t="s">
        <v>62</v>
      </c>
      <c r="F13" s="1" t="s">
        <v>246</v>
      </c>
      <c r="G13" s="1" t="s">
        <v>231</v>
      </c>
      <c r="H13" s="1" t="s">
        <v>232</v>
      </c>
      <c r="I13" s="1" t="s">
        <v>301</v>
      </c>
      <c r="J13" s="1" t="s">
        <v>234</v>
      </c>
      <c r="K13" s="1" t="s">
        <v>301</v>
      </c>
      <c r="L13" s="1" t="s">
        <v>301</v>
      </c>
      <c r="M13" s="1" t="s">
        <v>248</v>
      </c>
      <c r="N13" s="1" t="s">
        <v>248</v>
      </c>
      <c r="O13" s="1" t="s">
        <v>237</v>
      </c>
      <c r="P13" s="1" t="s">
        <v>238</v>
      </c>
      <c r="Q13" s="1" t="s">
        <v>302</v>
      </c>
      <c r="R13" s="1" t="s">
        <v>240</v>
      </c>
      <c r="S13" s="1" t="s">
        <v>241</v>
      </c>
      <c r="T13" s="1" t="s">
        <v>242</v>
      </c>
    </row>
    <row r="14" s="1" customFormat="1" spans="1:20">
      <c r="A14" s="3">
        <v>16339647934</v>
      </c>
      <c r="B14" s="1" t="s">
        <v>292</v>
      </c>
      <c r="C14" s="1" t="s">
        <v>303</v>
      </c>
      <c r="D14" s="1" t="s">
        <v>304</v>
      </c>
      <c r="E14" s="1" t="s">
        <v>65</v>
      </c>
      <c r="F14" s="1" t="s">
        <v>292</v>
      </c>
      <c r="G14" s="1" t="s">
        <v>231</v>
      </c>
      <c r="H14" s="1" t="s">
        <v>232</v>
      </c>
      <c r="I14" s="1" t="s">
        <v>305</v>
      </c>
      <c r="J14" s="1" t="s">
        <v>234</v>
      </c>
      <c r="K14" s="1" t="s">
        <v>305</v>
      </c>
      <c r="L14" s="1" t="s">
        <v>305</v>
      </c>
      <c r="M14" s="1" t="s">
        <v>248</v>
      </c>
      <c r="N14" s="1" t="s">
        <v>248</v>
      </c>
      <c r="O14" s="1" t="s">
        <v>237</v>
      </c>
      <c r="P14" s="1" t="s">
        <v>238</v>
      </c>
      <c r="Q14" s="1" t="s">
        <v>306</v>
      </c>
      <c r="R14" s="1" t="s">
        <v>240</v>
      </c>
      <c r="S14" s="1" t="s">
        <v>241</v>
      </c>
      <c r="T14" s="1" t="s">
        <v>242</v>
      </c>
    </row>
    <row r="15" s="1" customFormat="1" spans="1:20">
      <c r="A15" s="3">
        <v>16340566896</v>
      </c>
      <c r="B15" s="1" t="s">
        <v>292</v>
      </c>
      <c r="C15" s="1" t="s">
        <v>307</v>
      </c>
      <c r="D15" s="1" t="s">
        <v>308</v>
      </c>
      <c r="E15" s="1" t="s">
        <v>68</v>
      </c>
      <c r="F15" s="1" t="s">
        <v>292</v>
      </c>
      <c r="G15" s="1" t="s">
        <v>231</v>
      </c>
      <c r="H15" s="1" t="s">
        <v>232</v>
      </c>
      <c r="I15" s="1" t="s">
        <v>309</v>
      </c>
      <c r="J15" s="1" t="s">
        <v>234</v>
      </c>
      <c r="K15" s="1" t="s">
        <v>309</v>
      </c>
      <c r="L15" s="1" t="s">
        <v>309</v>
      </c>
      <c r="M15" s="1" t="s">
        <v>248</v>
      </c>
      <c r="N15" s="1" t="s">
        <v>248</v>
      </c>
      <c r="O15" s="1" t="s">
        <v>237</v>
      </c>
      <c r="P15" s="1" t="s">
        <v>238</v>
      </c>
      <c r="Q15" s="1" t="s">
        <v>310</v>
      </c>
      <c r="R15" s="1" t="s">
        <v>240</v>
      </c>
      <c r="S15" s="1" t="s">
        <v>241</v>
      </c>
      <c r="T15" s="1" t="s">
        <v>242</v>
      </c>
    </row>
    <row r="16" s="1" customFormat="1" spans="1:20">
      <c r="A16" s="3">
        <v>16340747395</v>
      </c>
      <c r="B16" s="1" t="s">
        <v>292</v>
      </c>
      <c r="C16" s="1" t="s">
        <v>311</v>
      </c>
      <c r="D16" s="1" t="s">
        <v>312</v>
      </c>
      <c r="E16" s="1" t="s">
        <v>71</v>
      </c>
      <c r="F16" s="1" t="s">
        <v>230</v>
      </c>
      <c r="G16" s="1" t="s">
        <v>231</v>
      </c>
      <c r="H16" s="1" t="s">
        <v>232</v>
      </c>
      <c r="I16" s="1" t="s">
        <v>313</v>
      </c>
      <c r="J16" s="1" t="s">
        <v>234</v>
      </c>
      <c r="K16" s="1" t="s">
        <v>313</v>
      </c>
      <c r="L16" s="1" t="s">
        <v>313</v>
      </c>
      <c r="M16" s="1" t="s">
        <v>248</v>
      </c>
      <c r="N16" s="1" t="s">
        <v>248</v>
      </c>
      <c r="O16" s="1" t="s">
        <v>237</v>
      </c>
      <c r="P16" s="1" t="s">
        <v>238</v>
      </c>
      <c r="Q16" s="1" t="s">
        <v>314</v>
      </c>
      <c r="R16" s="1" t="s">
        <v>240</v>
      </c>
      <c r="S16" s="1" t="s">
        <v>241</v>
      </c>
      <c r="T16" s="1" t="s">
        <v>242</v>
      </c>
    </row>
    <row r="17" s="1" customFormat="1" spans="1:20">
      <c r="A17" s="3">
        <v>16346794446</v>
      </c>
      <c r="B17" s="1" t="s">
        <v>230</v>
      </c>
      <c r="C17" s="1" t="s">
        <v>315</v>
      </c>
      <c r="D17" s="1" t="s">
        <v>316</v>
      </c>
      <c r="E17" s="1" t="s">
        <v>80</v>
      </c>
      <c r="F17" s="1" t="s">
        <v>230</v>
      </c>
      <c r="G17" s="1" t="s">
        <v>231</v>
      </c>
      <c r="H17" s="1" t="s">
        <v>232</v>
      </c>
      <c r="I17" s="1" t="s">
        <v>317</v>
      </c>
      <c r="J17" s="1" t="s">
        <v>234</v>
      </c>
      <c r="K17" s="1" t="s">
        <v>317</v>
      </c>
      <c r="L17" s="1" t="s">
        <v>317</v>
      </c>
      <c r="M17" s="1" t="s">
        <v>248</v>
      </c>
      <c r="N17" s="1" t="s">
        <v>248</v>
      </c>
      <c r="O17" s="1" t="s">
        <v>237</v>
      </c>
      <c r="P17" s="1" t="s">
        <v>238</v>
      </c>
      <c r="Q17" s="1" t="s">
        <v>318</v>
      </c>
      <c r="R17" s="1" t="s">
        <v>240</v>
      </c>
      <c r="S17" s="1" t="s">
        <v>241</v>
      </c>
      <c r="T17" s="1" t="s">
        <v>242</v>
      </c>
    </row>
    <row r="18" s="1" customFormat="1" spans="1:20">
      <c r="A18" s="3">
        <v>16353610198</v>
      </c>
      <c r="B18" s="1" t="s">
        <v>246</v>
      </c>
      <c r="C18" s="1" t="s">
        <v>319</v>
      </c>
      <c r="D18" s="1" t="s">
        <v>308</v>
      </c>
      <c r="E18" s="1" t="s">
        <v>145</v>
      </c>
      <c r="F18" s="1" t="s">
        <v>246</v>
      </c>
      <c r="G18" s="1" t="s">
        <v>258</v>
      </c>
      <c r="H18" s="1" t="s">
        <v>232</v>
      </c>
      <c r="I18" s="1" t="s">
        <v>320</v>
      </c>
      <c r="J18" s="1" t="s">
        <v>234</v>
      </c>
      <c r="K18" s="1" t="s">
        <v>320</v>
      </c>
      <c r="L18" s="1" t="s">
        <v>320</v>
      </c>
      <c r="M18" s="1" t="s">
        <v>248</v>
      </c>
      <c r="N18" s="1" t="s">
        <v>248</v>
      </c>
      <c r="O18" s="1" t="s">
        <v>237</v>
      </c>
      <c r="P18" s="1" t="s">
        <v>238</v>
      </c>
      <c r="Q18" s="1" t="s">
        <v>321</v>
      </c>
      <c r="R18" s="1" t="s">
        <v>240</v>
      </c>
      <c r="S18" s="1" t="s">
        <v>241</v>
      </c>
      <c r="T18" s="1" t="s">
        <v>242</v>
      </c>
    </row>
    <row r="19" s="1" customFormat="1" spans="1:20">
      <c r="A19" s="3">
        <v>16354545695</v>
      </c>
      <c r="B19" s="1" t="s">
        <v>246</v>
      </c>
      <c r="C19" s="1" t="s">
        <v>322</v>
      </c>
      <c r="D19" s="1" t="s">
        <v>323</v>
      </c>
      <c r="E19" s="1" t="s">
        <v>324</v>
      </c>
      <c r="F19" s="1" t="s">
        <v>246</v>
      </c>
      <c r="G19" s="1" t="s">
        <v>231</v>
      </c>
      <c r="H19" s="1" t="s">
        <v>232</v>
      </c>
      <c r="I19" s="1" t="s">
        <v>325</v>
      </c>
      <c r="J19" s="1" t="s">
        <v>234</v>
      </c>
      <c r="K19" s="1" t="s">
        <v>325</v>
      </c>
      <c r="L19" s="1" t="s">
        <v>325</v>
      </c>
      <c r="M19" s="1" t="s">
        <v>248</v>
      </c>
      <c r="N19" s="1" t="s">
        <v>248</v>
      </c>
      <c r="O19" s="1" t="s">
        <v>237</v>
      </c>
      <c r="P19" s="1" t="s">
        <v>238</v>
      </c>
      <c r="Q19" s="1" t="s">
        <v>326</v>
      </c>
      <c r="R19" s="1" t="s">
        <v>240</v>
      </c>
      <c r="S19" s="1" t="s">
        <v>241</v>
      </c>
      <c r="T19" s="1" t="s">
        <v>242</v>
      </c>
    </row>
    <row r="20" s="1" customFormat="1" spans="1:20">
      <c r="A20" s="3">
        <v>16354809362</v>
      </c>
      <c r="B20" s="1" t="s">
        <v>246</v>
      </c>
      <c r="C20" s="1" t="s">
        <v>327</v>
      </c>
      <c r="D20" s="1" t="s">
        <v>328</v>
      </c>
      <c r="E20" s="1" t="s">
        <v>87</v>
      </c>
      <c r="F20" s="1" t="s">
        <v>246</v>
      </c>
      <c r="G20" s="1" t="s">
        <v>231</v>
      </c>
      <c r="H20" s="1" t="s">
        <v>232</v>
      </c>
      <c r="I20" s="1" t="s">
        <v>329</v>
      </c>
      <c r="J20" s="1" t="s">
        <v>234</v>
      </c>
      <c r="K20" s="1" t="s">
        <v>329</v>
      </c>
      <c r="L20" s="1" t="s">
        <v>329</v>
      </c>
      <c r="M20" s="1" t="s">
        <v>248</v>
      </c>
      <c r="N20" s="1" t="s">
        <v>248</v>
      </c>
      <c r="O20" s="1" t="s">
        <v>237</v>
      </c>
      <c r="P20" s="1" t="s">
        <v>238</v>
      </c>
      <c r="Q20" s="1" t="s">
        <v>330</v>
      </c>
      <c r="R20" s="1" t="s">
        <v>240</v>
      </c>
      <c r="S20" s="1" t="s">
        <v>241</v>
      </c>
      <c r="T20" s="1" t="s">
        <v>242</v>
      </c>
    </row>
    <row r="21" s="1" customFormat="1" spans="1:20">
      <c r="A21" s="3">
        <v>16355004856</v>
      </c>
      <c r="B21" s="1" t="s">
        <v>246</v>
      </c>
      <c r="C21" s="1" t="s">
        <v>331</v>
      </c>
      <c r="D21" s="1" t="s">
        <v>332</v>
      </c>
      <c r="E21" s="1" t="s">
        <v>149</v>
      </c>
      <c r="F21" s="1" t="s">
        <v>231</v>
      </c>
      <c r="G21" s="1" t="s">
        <v>258</v>
      </c>
      <c r="H21" s="1" t="s">
        <v>232</v>
      </c>
      <c r="I21" s="1" t="s">
        <v>333</v>
      </c>
      <c r="J21" s="1" t="s">
        <v>234</v>
      </c>
      <c r="K21" s="1" t="s">
        <v>333</v>
      </c>
      <c r="L21" s="1" t="s">
        <v>333</v>
      </c>
      <c r="M21" s="1" t="s">
        <v>248</v>
      </c>
      <c r="N21" s="1" t="s">
        <v>248</v>
      </c>
      <c r="O21" s="1" t="s">
        <v>237</v>
      </c>
      <c r="P21" s="1" t="s">
        <v>238</v>
      </c>
      <c r="Q21" s="1" t="s">
        <v>334</v>
      </c>
      <c r="R21" s="1" t="s">
        <v>240</v>
      </c>
      <c r="S21" s="1" t="s">
        <v>241</v>
      </c>
      <c r="T21" s="1" t="s">
        <v>242</v>
      </c>
    </row>
    <row r="22" s="1" customFormat="1" spans="1:20">
      <c r="A22" s="3">
        <v>16355473538</v>
      </c>
      <c r="B22" s="1" t="s">
        <v>246</v>
      </c>
      <c r="C22" s="1" t="s">
        <v>335</v>
      </c>
      <c r="D22" s="1" t="s">
        <v>336</v>
      </c>
      <c r="E22" s="1" t="s">
        <v>91</v>
      </c>
      <c r="F22" s="1" t="s">
        <v>246</v>
      </c>
      <c r="G22" s="1" t="s">
        <v>231</v>
      </c>
      <c r="H22" s="1" t="s">
        <v>232</v>
      </c>
      <c r="I22" s="1" t="s">
        <v>337</v>
      </c>
      <c r="J22" s="1" t="s">
        <v>234</v>
      </c>
      <c r="K22" s="1" t="s">
        <v>337</v>
      </c>
      <c r="L22" s="1" t="s">
        <v>337</v>
      </c>
      <c r="M22" s="1" t="s">
        <v>248</v>
      </c>
      <c r="N22" s="1" t="s">
        <v>248</v>
      </c>
      <c r="O22" s="1" t="s">
        <v>237</v>
      </c>
      <c r="P22" s="1" t="s">
        <v>238</v>
      </c>
      <c r="Q22" s="1" t="s">
        <v>338</v>
      </c>
      <c r="R22" s="1" t="s">
        <v>240</v>
      </c>
      <c r="S22" s="1" t="s">
        <v>241</v>
      </c>
      <c r="T22" s="1" t="s">
        <v>242</v>
      </c>
    </row>
    <row r="23" s="1" customFormat="1" spans="1:20">
      <c r="A23" s="3">
        <v>16355501947</v>
      </c>
      <c r="B23" s="1" t="s">
        <v>246</v>
      </c>
      <c r="C23" s="1" t="s">
        <v>339</v>
      </c>
      <c r="D23" s="1" t="s">
        <v>340</v>
      </c>
      <c r="E23" s="1" t="s">
        <v>95</v>
      </c>
      <c r="F23" s="1" t="s">
        <v>246</v>
      </c>
      <c r="G23" s="1" t="s">
        <v>231</v>
      </c>
      <c r="H23" s="1" t="s">
        <v>232</v>
      </c>
      <c r="I23" s="1" t="s">
        <v>341</v>
      </c>
      <c r="J23" s="1" t="s">
        <v>234</v>
      </c>
      <c r="K23" s="1" t="s">
        <v>341</v>
      </c>
      <c r="L23" s="1" t="s">
        <v>341</v>
      </c>
      <c r="M23" s="1" t="s">
        <v>248</v>
      </c>
      <c r="N23" s="1" t="s">
        <v>248</v>
      </c>
      <c r="O23" s="1" t="s">
        <v>237</v>
      </c>
      <c r="P23" s="1" t="s">
        <v>238</v>
      </c>
      <c r="Q23" s="1" t="s">
        <v>342</v>
      </c>
      <c r="R23" s="1" t="s">
        <v>240</v>
      </c>
      <c r="S23" s="1" t="s">
        <v>241</v>
      </c>
      <c r="T23" s="1" t="s">
        <v>242</v>
      </c>
    </row>
    <row r="24" s="1" customFormat="1" spans="1:20">
      <c r="A24" s="3">
        <v>16355526226</v>
      </c>
      <c r="B24" s="1" t="s">
        <v>246</v>
      </c>
      <c r="C24" s="1" t="s">
        <v>343</v>
      </c>
      <c r="D24" s="1" t="s">
        <v>336</v>
      </c>
      <c r="E24" s="1" t="s">
        <v>97</v>
      </c>
      <c r="F24" s="1" t="s">
        <v>246</v>
      </c>
      <c r="G24" s="1" t="s">
        <v>231</v>
      </c>
      <c r="H24" s="1" t="s">
        <v>232</v>
      </c>
      <c r="I24" s="1" t="s">
        <v>337</v>
      </c>
      <c r="J24" s="1" t="s">
        <v>234</v>
      </c>
      <c r="K24" s="1" t="s">
        <v>337</v>
      </c>
      <c r="L24" s="1" t="s">
        <v>337</v>
      </c>
      <c r="M24" s="1" t="s">
        <v>248</v>
      </c>
      <c r="N24" s="1" t="s">
        <v>248</v>
      </c>
      <c r="O24" s="1" t="s">
        <v>237</v>
      </c>
      <c r="P24" s="1" t="s">
        <v>238</v>
      </c>
      <c r="Q24" s="1" t="s">
        <v>344</v>
      </c>
      <c r="R24" s="1" t="s">
        <v>240</v>
      </c>
      <c r="S24" s="1" t="s">
        <v>241</v>
      </c>
      <c r="T24" s="1" t="s">
        <v>242</v>
      </c>
    </row>
    <row r="25" s="1" customFormat="1" spans="1:20">
      <c r="A25" s="3">
        <v>16355609898</v>
      </c>
      <c r="B25" s="1" t="s">
        <v>246</v>
      </c>
      <c r="C25" s="1" t="s">
        <v>345</v>
      </c>
      <c r="D25" s="1" t="s">
        <v>308</v>
      </c>
      <c r="E25" s="1" t="s">
        <v>151</v>
      </c>
      <c r="F25" s="1" t="s">
        <v>246</v>
      </c>
      <c r="G25" s="1" t="s">
        <v>258</v>
      </c>
      <c r="H25" s="1" t="s">
        <v>232</v>
      </c>
      <c r="I25" s="1" t="s">
        <v>346</v>
      </c>
      <c r="J25" s="1" t="s">
        <v>234</v>
      </c>
      <c r="K25" s="1" t="s">
        <v>346</v>
      </c>
      <c r="L25" s="1" t="s">
        <v>346</v>
      </c>
      <c r="M25" s="1" t="s">
        <v>248</v>
      </c>
      <c r="N25" s="1" t="s">
        <v>248</v>
      </c>
      <c r="O25" s="1" t="s">
        <v>237</v>
      </c>
      <c r="P25" s="1" t="s">
        <v>238</v>
      </c>
      <c r="Q25" s="1" t="s">
        <v>347</v>
      </c>
      <c r="R25" s="1" t="s">
        <v>240</v>
      </c>
      <c r="S25" s="1" t="s">
        <v>241</v>
      </c>
      <c r="T25" s="1" t="s">
        <v>242</v>
      </c>
    </row>
    <row r="26" s="1" customFormat="1" spans="1:20">
      <c r="A26" s="3">
        <v>16355816767</v>
      </c>
      <c r="B26" s="1" t="s">
        <v>246</v>
      </c>
      <c r="C26" s="1" t="s">
        <v>348</v>
      </c>
      <c r="D26" s="1" t="s">
        <v>349</v>
      </c>
      <c r="E26" s="1" t="s">
        <v>101</v>
      </c>
      <c r="F26" s="1" t="s">
        <v>246</v>
      </c>
      <c r="G26" s="1" t="s">
        <v>231</v>
      </c>
      <c r="H26" s="1" t="s">
        <v>232</v>
      </c>
      <c r="I26" s="1" t="s">
        <v>350</v>
      </c>
      <c r="J26" s="1" t="s">
        <v>234</v>
      </c>
      <c r="K26" s="1" t="s">
        <v>350</v>
      </c>
      <c r="L26" s="1" t="s">
        <v>350</v>
      </c>
      <c r="M26" s="1" t="s">
        <v>248</v>
      </c>
      <c r="N26" s="1" t="s">
        <v>248</v>
      </c>
      <c r="O26" s="1" t="s">
        <v>237</v>
      </c>
      <c r="P26" s="1" t="s">
        <v>238</v>
      </c>
      <c r="Q26" s="1" t="s">
        <v>351</v>
      </c>
      <c r="R26" s="1" t="s">
        <v>240</v>
      </c>
      <c r="S26" s="1" t="s">
        <v>241</v>
      </c>
      <c r="T26" s="1" t="s">
        <v>242</v>
      </c>
    </row>
    <row r="27" s="1" customFormat="1" spans="1:20">
      <c r="A27" s="3">
        <v>16355820852</v>
      </c>
      <c r="B27" s="1" t="s">
        <v>246</v>
      </c>
      <c r="C27" s="1" t="s">
        <v>352</v>
      </c>
      <c r="D27" s="1" t="s">
        <v>353</v>
      </c>
      <c r="E27" s="1" t="s">
        <v>104</v>
      </c>
      <c r="F27" s="1" t="s">
        <v>246</v>
      </c>
      <c r="G27" s="1" t="s">
        <v>231</v>
      </c>
      <c r="H27" s="1" t="s">
        <v>232</v>
      </c>
      <c r="I27" s="1" t="s">
        <v>354</v>
      </c>
      <c r="J27" s="1" t="s">
        <v>234</v>
      </c>
      <c r="K27" s="1" t="s">
        <v>354</v>
      </c>
      <c r="L27" s="1" t="s">
        <v>354</v>
      </c>
      <c r="M27" s="1" t="s">
        <v>248</v>
      </c>
      <c r="N27" s="1" t="s">
        <v>248</v>
      </c>
      <c r="O27" s="1" t="s">
        <v>237</v>
      </c>
      <c r="P27" s="1" t="s">
        <v>238</v>
      </c>
      <c r="Q27" s="1" t="s">
        <v>355</v>
      </c>
      <c r="R27" s="1" t="s">
        <v>240</v>
      </c>
      <c r="S27" s="1" t="s">
        <v>241</v>
      </c>
      <c r="T27" s="1" t="s">
        <v>242</v>
      </c>
    </row>
    <row r="28" s="1" customFormat="1" spans="1:20">
      <c r="A28" s="3">
        <v>16358383042</v>
      </c>
      <c r="B28" s="1" t="s">
        <v>246</v>
      </c>
      <c r="C28" s="1" t="s">
        <v>356</v>
      </c>
      <c r="D28" s="1" t="s">
        <v>357</v>
      </c>
      <c r="E28" s="1" t="s">
        <v>358</v>
      </c>
      <c r="F28" s="1" t="s">
        <v>246</v>
      </c>
      <c r="G28" s="1" t="s">
        <v>231</v>
      </c>
      <c r="H28" s="1" t="s">
        <v>232</v>
      </c>
      <c r="I28" s="1" t="s">
        <v>359</v>
      </c>
      <c r="J28" s="1" t="s">
        <v>234</v>
      </c>
      <c r="K28" s="1" t="s">
        <v>359</v>
      </c>
      <c r="L28" s="1" t="s">
        <v>359</v>
      </c>
      <c r="M28" s="1" t="s">
        <v>248</v>
      </c>
      <c r="N28" s="1" t="s">
        <v>248</v>
      </c>
      <c r="O28" s="1" t="s">
        <v>237</v>
      </c>
      <c r="P28" s="1" t="s">
        <v>238</v>
      </c>
      <c r="Q28" s="1" t="s">
        <v>360</v>
      </c>
      <c r="R28" s="1" t="s">
        <v>240</v>
      </c>
      <c r="S28" s="1" t="s">
        <v>241</v>
      </c>
      <c r="T28" s="1" t="s">
        <v>242</v>
      </c>
    </row>
    <row r="29" s="1" customFormat="1" spans="1:20">
      <c r="A29" s="3">
        <v>16358811936</v>
      </c>
      <c r="B29" s="1" t="s">
        <v>246</v>
      </c>
      <c r="C29" s="1" t="s">
        <v>361</v>
      </c>
      <c r="D29" s="1" t="s">
        <v>362</v>
      </c>
      <c r="E29" s="1" t="s">
        <v>107</v>
      </c>
      <c r="F29" s="1" t="s">
        <v>246</v>
      </c>
      <c r="G29" s="1" t="s">
        <v>231</v>
      </c>
      <c r="H29" s="1" t="s">
        <v>232</v>
      </c>
      <c r="I29" s="1" t="s">
        <v>363</v>
      </c>
      <c r="J29" s="1" t="s">
        <v>234</v>
      </c>
      <c r="K29" s="1" t="s">
        <v>363</v>
      </c>
      <c r="L29" s="1" t="s">
        <v>363</v>
      </c>
      <c r="M29" s="1" t="s">
        <v>248</v>
      </c>
      <c r="N29" s="1" t="s">
        <v>248</v>
      </c>
      <c r="O29" s="1" t="s">
        <v>237</v>
      </c>
      <c r="P29" s="1" t="s">
        <v>238</v>
      </c>
      <c r="Q29" s="1" t="s">
        <v>364</v>
      </c>
      <c r="R29" s="1" t="s">
        <v>240</v>
      </c>
      <c r="S29" s="1" t="s">
        <v>241</v>
      </c>
      <c r="T29" s="1" t="s">
        <v>242</v>
      </c>
    </row>
    <row r="30" s="1" customFormat="1" spans="1:20">
      <c r="A30" s="3">
        <v>16358886155</v>
      </c>
      <c r="B30" s="1" t="s">
        <v>246</v>
      </c>
      <c r="C30" s="1" t="s">
        <v>365</v>
      </c>
      <c r="D30" s="1" t="s">
        <v>366</v>
      </c>
      <c r="E30" s="1" t="s">
        <v>153</v>
      </c>
      <c r="F30" s="1" t="s">
        <v>246</v>
      </c>
      <c r="G30" s="1" t="s">
        <v>258</v>
      </c>
      <c r="H30" s="1" t="s">
        <v>232</v>
      </c>
      <c r="I30" s="1" t="s">
        <v>367</v>
      </c>
      <c r="J30" s="1" t="s">
        <v>234</v>
      </c>
      <c r="K30" s="1" t="s">
        <v>367</v>
      </c>
      <c r="L30" s="1" t="s">
        <v>367</v>
      </c>
      <c r="M30" s="1" t="s">
        <v>248</v>
      </c>
      <c r="N30" s="1" t="s">
        <v>248</v>
      </c>
      <c r="O30" s="1" t="s">
        <v>237</v>
      </c>
      <c r="P30" s="1" t="s">
        <v>238</v>
      </c>
      <c r="Q30" s="1" t="s">
        <v>368</v>
      </c>
      <c r="R30" s="1" t="s">
        <v>240</v>
      </c>
      <c r="S30" s="1" t="s">
        <v>241</v>
      </c>
      <c r="T30" s="1" t="s">
        <v>242</v>
      </c>
    </row>
    <row r="31" s="1" customFormat="1" spans="1:20">
      <c r="A31" s="3">
        <v>16358913810</v>
      </c>
      <c r="B31" s="1" t="s">
        <v>246</v>
      </c>
      <c r="C31" s="1" t="s">
        <v>369</v>
      </c>
      <c r="D31" s="1" t="s">
        <v>370</v>
      </c>
      <c r="E31" s="1" t="s">
        <v>109</v>
      </c>
      <c r="F31" s="1" t="s">
        <v>246</v>
      </c>
      <c r="G31" s="1" t="s">
        <v>231</v>
      </c>
      <c r="H31" s="1" t="s">
        <v>232</v>
      </c>
      <c r="I31" s="1" t="s">
        <v>371</v>
      </c>
      <c r="J31" s="1" t="s">
        <v>234</v>
      </c>
      <c r="K31" s="1" t="s">
        <v>371</v>
      </c>
      <c r="L31" s="1" t="s">
        <v>371</v>
      </c>
      <c r="M31" s="1" t="s">
        <v>248</v>
      </c>
      <c r="N31" s="1" t="s">
        <v>248</v>
      </c>
      <c r="O31" s="1" t="s">
        <v>237</v>
      </c>
      <c r="P31" s="1" t="s">
        <v>238</v>
      </c>
      <c r="Q31" s="1" t="s">
        <v>372</v>
      </c>
      <c r="R31" s="1" t="s">
        <v>240</v>
      </c>
      <c r="S31" s="1" t="s">
        <v>241</v>
      </c>
      <c r="T31" s="1" t="s">
        <v>242</v>
      </c>
    </row>
    <row r="32" s="1" customFormat="1" spans="1:20">
      <c r="A32" s="3">
        <v>16358963455</v>
      </c>
      <c r="B32" s="1" t="s">
        <v>246</v>
      </c>
      <c r="C32" s="1" t="s">
        <v>373</v>
      </c>
      <c r="D32" s="1" t="s">
        <v>374</v>
      </c>
      <c r="E32" s="1" t="s">
        <v>112</v>
      </c>
      <c r="F32" s="1" t="s">
        <v>246</v>
      </c>
      <c r="G32" s="1" t="s">
        <v>231</v>
      </c>
      <c r="H32" s="1" t="s">
        <v>232</v>
      </c>
      <c r="I32" s="1" t="s">
        <v>375</v>
      </c>
      <c r="J32" s="1" t="s">
        <v>234</v>
      </c>
      <c r="K32" s="1" t="s">
        <v>375</v>
      </c>
      <c r="L32" s="1" t="s">
        <v>375</v>
      </c>
      <c r="M32" s="1" t="s">
        <v>248</v>
      </c>
      <c r="N32" s="1" t="s">
        <v>248</v>
      </c>
      <c r="O32" s="1" t="s">
        <v>237</v>
      </c>
      <c r="P32" s="1" t="s">
        <v>238</v>
      </c>
      <c r="Q32" s="1" t="s">
        <v>376</v>
      </c>
      <c r="R32" s="1" t="s">
        <v>240</v>
      </c>
      <c r="S32" s="1" t="s">
        <v>241</v>
      </c>
      <c r="T32" s="1" t="s">
        <v>242</v>
      </c>
    </row>
    <row r="33" s="1" customFormat="1" spans="1:20">
      <c r="A33" s="3">
        <v>16358994894</v>
      </c>
      <c r="B33" s="1" t="s">
        <v>246</v>
      </c>
      <c r="C33" s="1" t="s">
        <v>377</v>
      </c>
      <c r="D33" s="1" t="s">
        <v>378</v>
      </c>
      <c r="E33" s="1" t="s">
        <v>116</v>
      </c>
      <c r="F33" s="1" t="s">
        <v>246</v>
      </c>
      <c r="G33" s="1" t="s">
        <v>231</v>
      </c>
      <c r="H33" s="1" t="s">
        <v>232</v>
      </c>
      <c r="I33" s="1" t="s">
        <v>379</v>
      </c>
      <c r="J33" s="1" t="s">
        <v>234</v>
      </c>
      <c r="K33" s="1" t="s">
        <v>379</v>
      </c>
      <c r="L33" s="1" t="s">
        <v>379</v>
      </c>
      <c r="M33" s="1" t="s">
        <v>248</v>
      </c>
      <c r="N33" s="1" t="s">
        <v>248</v>
      </c>
      <c r="O33" s="1" t="s">
        <v>237</v>
      </c>
      <c r="P33" s="1" t="s">
        <v>238</v>
      </c>
      <c r="Q33" s="1" t="s">
        <v>380</v>
      </c>
      <c r="R33" s="1" t="s">
        <v>240</v>
      </c>
      <c r="S33" s="1" t="s">
        <v>241</v>
      </c>
      <c r="T33" s="1" t="s">
        <v>242</v>
      </c>
    </row>
    <row r="34" s="1" customFormat="1" spans="1:20">
      <c r="A34" s="3">
        <v>16359327436</v>
      </c>
      <c r="B34" s="1" t="s">
        <v>246</v>
      </c>
      <c r="C34" s="1" t="s">
        <v>381</v>
      </c>
      <c r="D34" s="1" t="s">
        <v>382</v>
      </c>
      <c r="E34" s="1" t="s">
        <v>383</v>
      </c>
      <c r="F34" s="1" t="s">
        <v>246</v>
      </c>
      <c r="G34" s="1" t="s">
        <v>231</v>
      </c>
      <c r="H34" s="1" t="s">
        <v>232</v>
      </c>
      <c r="I34" s="1" t="s">
        <v>384</v>
      </c>
      <c r="J34" s="1" t="s">
        <v>234</v>
      </c>
      <c r="K34" s="1" t="s">
        <v>384</v>
      </c>
      <c r="L34" s="1" t="s">
        <v>384</v>
      </c>
      <c r="M34" s="1" t="s">
        <v>248</v>
      </c>
      <c r="N34" s="1" t="s">
        <v>248</v>
      </c>
      <c r="O34" s="1" t="s">
        <v>237</v>
      </c>
      <c r="P34" s="1" t="s">
        <v>238</v>
      </c>
      <c r="Q34" s="1" t="s">
        <v>385</v>
      </c>
      <c r="R34" s="1" t="s">
        <v>240</v>
      </c>
      <c r="S34" s="1" t="s">
        <v>241</v>
      </c>
      <c r="T34" s="1" t="s">
        <v>242</v>
      </c>
    </row>
    <row r="35" s="1" customFormat="1" spans="1:20">
      <c r="A35" s="3">
        <v>16359621189</v>
      </c>
      <c r="B35" s="1" t="s">
        <v>246</v>
      </c>
      <c r="C35" s="1" t="s">
        <v>386</v>
      </c>
      <c r="D35" s="1" t="s">
        <v>387</v>
      </c>
      <c r="E35" s="1" t="s">
        <v>388</v>
      </c>
      <c r="F35" s="1" t="s">
        <v>246</v>
      </c>
      <c r="G35" s="1" t="s">
        <v>231</v>
      </c>
      <c r="H35" s="1" t="s">
        <v>232</v>
      </c>
      <c r="I35" s="1" t="s">
        <v>389</v>
      </c>
      <c r="J35" s="1" t="s">
        <v>234</v>
      </c>
      <c r="K35" s="1" t="s">
        <v>389</v>
      </c>
      <c r="L35" s="1" t="s">
        <v>389</v>
      </c>
      <c r="M35" s="1" t="s">
        <v>248</v>
      </c>
      <c r="N35" s="1" t="s">
        <v>248</v>
      </c>
      <c r="O35" s="1" t="s">
        <v>237</v>
      </c>
      <c r="P35" s="1" t="s">
        <v>238</v>
      </c>
      <c r="Q35" s="1" t="s">
        <v>390</v>
      </c>
      <c r="R35" s="1" t="s">
        <v>240</v>
      </c>
      <c r="S35" s="1" t="s">
        <v>241</v>
      </c>
      <c r="T35" s="1" t="s">
        <v>242</v>
      </c>
    </row>
    <row r="36" s="1" customFormat="1" spans="1:20">
      <c r="A36" s="3">
        <v>16359886489</v>
      </c>
      <c r="B36" s="1" t="s">
        <v>246</v>
      </c>
      <c r="C36" s="1" t="s">
        <v>391</v>
      </c>
      <c r="D36" s="1" t="s">
        <v>392</v>
      </c>
      <c r="E36" s="1" t="s">
        <v>124</v>
      </c>
      <c r="F36" s="1" t="s">
        <v>246</v>
      </c>
      <c r="G36" s="1" t="s">
        <v>231</v>
      </c>
      <c r="H36" s="1" t="s">
        <v>232</v>
      </c>
      <c r="I36" s="1" t="s">
        <v>393</v>
      </c>
      <c r="J36" s="1" t="s">
        <v>234</v>
      </c>
      <c r="K36" s="1" t="s">
        <v>393</v>
      </c>
      <c r="L36" s="1" t="s">
        <v>393</v>
      </c>
      <c r="M36" s="1" t="s">
        <v>248</v>
      </c>
      <c r="N36" s="1" t="s">
        <v>248</v>
      </c>
      <c r="O36" s="1" t="s">
        <v>237</v>
      </c>
      <c r="P36" s="1" t="s">
        <v>238</v>
      </c>
      <c r="Q36" s="1" t="s">
        <v>394</v>
      </c>
      <c r="R36" s="1" t="s">
        <v>240</v>
      </c>
      <c r="S36" s="1" t="s">
        <v>241</v>
      </c>
      <c r="T36" s="1" t="s">
        <v>242</v>
      </c>
    </row>
    <row r="37" s="1" customFormat="1" spans="1:20">
      <c r="A37" s="3">
        <v>16360113556</v>
      </c>
      <c r="B37" s="1" t="s">
        <v>246</v>
      </c>
      <c r="C37" s="1" t="s">
        <v>395</v>
      </c>
      <c r="D37" s="1" t="s">
        <v>396</v>
      </c>
      <c r="E37" s="1" t="s">
        <v>127</v>
      </c>
      <c r="F37" s="1" t="s">
        <v>246</v>
      </c>
      <c r="G37" s="1" t="s">
        <v>231</v>
      </c>
      <c r="H37" s="1" t="s">
        <v>232</v>
      </c>
      <c r="I37" s="1" t="s">
        <v>397</v>
      </c>
      <c r="J37" s="1" t="s">
        <v>234</v>
      </c>
      <c r="K37" s="1" t="s">
        <v>397</v>
      </c>
      <c r="L37" s="1" t="s">
        <v>397</v>
      </c>
      <c r="M37" s="1" t="s">
        <v>248</v>
      </c>
      <c r="N37" s="1" t="s">
        <v>248</v>
      </c>
      <c r="O37" s="1" t="s">
        <v>237</v>
      </c>
      <c r="P37" s="1" t="s">
        <v>238</v>
      </c>
      <c r="Q37" s="1" t="s">
        <v>398</v>
      </c>
      <c r="R37" s="1" t="s">
        <v>240</v>
      </c>
      <c r="S37" s="1" t="s">
        <v>241</v>
      </c>
      <c r="T37" s="1" t="s">
        <v>242</v>
      </c>
    </row>
    <row r="38" s="1" customFormat="1" spans="1:20">
      <c r="A38" s="3">
        <v>16360870109</v>
      </c>
      <c r="B38" s="1" t="s">
        <v>246</v>
      </c>
      <c r="C38" s="1" t="s">
        <v>399</v>
      </c>
      <c r="D38" s="1" t="s">
        <v>396</v>
      </c>
      <c r="E38" s="1" t="s">
        <v>154</v>
      </c>
      <c r="F38" s="1" t="s">
        <v>231</v>
      </c>
      <c r="G38" s="1" t="s">
        <v>258</v>
      </c>
      <c r="H38" s="1" t="s">
        <v>232</v>
      </c>
      <c r="I38" s="1" t="s">
        <v>400</v>
      </c>
      <c r="J38" s="1" t="s">
        <v>234</v>
      </c>
      <c r="K38" s="1" t="s">
        <v>400</v>
      </c>
      <c r="L38" s="1" t="s">
        <v>400</v>
      </c>
      <c r="M38" s="1" t="s">
        <v>248</v>
      </c>
      <c r="N38" s="1" t="s">
        <v>248</v>
      </c>
      <c r="O38" s="1" t="s">
        <v>237</v>
      </c>
      <c r="P38" s="1" t="s">
        <v>238</v>
      </c>
      <c r="Q38" s="1" t="s">
        <v>401</v>
      </c>
      <c r="R38" s="1" t="s">
        <v>240</v>
      </c>
      <c r="S38" s="1" t="s">
        <v>241</v>
      </c>
      <c r="T38" s="1" t="s">
        <v>242</v>
      </c>
    </row>
    <row r="39" s="1" customFormat="1" spans="1:20">
      <c r="A39" s="3">
        <v>16360952833</v>
      </c>
      <c r="B39" s="1" t="s">
        <v>246</v>
      </c>
      <c r="C39" s="1" t="s">
        <v>402</v>
      </c>
      <c r="D39" s="1" t="s">
        <v>403</v>
      </c>
      <c r="E39" s="1" t="s">
        <v>404</v>
      </c>
      <c r="F39" s="1" t="s">
        <v>231</v>
      </c>
      <c r="G39" s="1" t="s">
        <v>258</v>
      </c>
      <c r="H39" s="1" t="s">
        <v>232</v>
      </c>
      <c r="I39" s="1" t="s">
        <v>405</v>
      </c>
      <c r="J39" s="1" t="s">
        <v>234</v>
      </c>
      <c r="K39" s="1" t="s">
        <v>405</v>
      </c>
      <c r="L39" s="1" t="s">
        <v>405</v>
      </c>
      <c r="M39" s="1" t="s">
        <v>248</v>
      </c>
      <c r="N39" s="1" t="s">
        <v>248</v>
      </c>
      <c r="O39" s="1" t="s">
        <v>237</v>
      </c>
      <c r="P39" s="1" t="s">
        <v>238</v>
      </c>
      <c r="Q39" s="1" t="s">
        <v>406</v>
      </c>
      <c r="R39" s="1" t="s">
        <v>240</v>
      </c>
      <c r="S39" s="1" t="s">
        <v>241</v>
      </c>
      <c r="T39" s="1" t="s">
        <v>242</v>
      </c>
    </row>
    <row r="40" s="1" customFormat="1" spans="1:20">
      <c r="A40" s="3">
        <v>16361128561</v>
      </c>
      <c r="B40" s="1" t="s">
        <v>246</v>
      </c>
      <c r="C40" s="1" t="s">
        <v>407</v>
      </c>
      <c r="D40" s="1" t="s">
        <v>408</v>
      </c>
      <c r="E40" s="1" t="s">
        <v>129</v>
      </c>
      <c r="F40" s="1" t="s">
        <v>246</v>
      </c>
      <c r="G40" s="1" t="s">
        <v>231</v>
      </c>
      <c r="H40" s="1" t="s">
        <v>232</v>
      </c>
      <c r="I40" s="1" t="s">
        <v>409</v>
      </c>
      <c r="J40" s="1" t="s">
        <v>234</v>
      </c>
      <c r="K40" s="1" t="s">
        <v>409</v>
      </c>
      <c r="L40" s="1" t="s">
        <v>409</v>
      </c>
      <c r="M40" s="1" t="s">
        <v>248</v>
      </c>
      <c r="N40" s="1" t="s">
        <v>248</v>
      </c>
      <c r="O40" s="1" t="s">
        <v>237</v>
      </c>
      <c r="P40" s="1" t="s">
        <v>238</v>
      </c>
      <c r="Q40" s="1" t="s">
        <v>410</v>
      </c>
      <c r="R40" s="1" t="s">
        <v>240</v>
      </c>
      <c r="S40" s="1" t="s">
        <v>241</v>
      </c>
      <c r="T40" s="1" t="s">
        <v>242</v>
      </c>
    </row>
    <row r="41" s="1" customFormat="1" spans="1:20">
      <c r="A41" s="3">
        <v>16363428480</v>
      </c>
      <c r="B41" s="1" t="s">
        <v>231</v>
      </c>
      <c r="C41" s="1" t="s">
        <v>411</v>
      </c>
      <c r="D41" s="1" t="s">
        <v>412</v>
      </c>
      <c r="E41" s="1" t="s">
        <v>159</v>
      </c>
      <c r="F41" s="1" t="s">
        <v>231</v>
      </c>
      <c r="G41" s="1" t="s">
        <v>258</v>
      </c>
      <c r="H41" s="1" t="s">
        <v>232</v>
      </c>
      <c r="I41" s="1" t="s">
        <v>413</v>
      </c>
      <c r="J41" s="1" t="s">
        <v>234</v>
      </c>
      <c r="K41" s="1" t="s">
        <v>413</v>
      </c>
      <c r="L41" s="1" t="s">
        <v>413</v>
      </c>
      <c r="M41" s="1" t="s">
        <v>248</v>
      </c>
      <c r="N41" s="1" t="s">
        <v>248</v>
      </c>
      <c r="O41" s="1" t="s">
        <v>237</v>
      </c>
      <c r="P41" s="1" t="s">
        <v>238</v>
      </c>
      <c r="Q41" s="1" t="s">
        <v>414</v>
      </c>
      <c r="R41" s="1" t="s">
        <v>240</v>
      </c>
      <c r="S41" s="1" t="s">
        <v>241</v>
      </c>
      <c r="T41" s="1" t="s">
        <v>242</v>
      </c>
    </row>
    <row r="42" s="1" customFormat="1" spans="1:20">
      <c r="A42" s="3">
        <v>16363998870</v>
      </c>
      <c r="B42" s="1" t="s">
        <v>231</v>
      </c>
      <c r="C42" s="1" t="s">
        <v>415</v>
      </c>
      <c r="D42" s="1" t="s">
        <v>378</v>
      </c>
      <c r="E42" s="1" t="s">
        <v>160</v>
      </c>
      <c r="F42" s="1" t="s">
        <v>231</v>
      </c>
      <c r="G42" s="1" t="s">
        <v>258</v>
      </c>
      <c r="H42" s="1" t="s">
        <v>232</v>
      </c>
      <c r="I42" s="1" t="s">
        <v>416</v>
      </c>
      <c r="J42" s="1" t="s">
        <v>234</v>
      </c>
      <c r="K42" s="1" t="s">
        <v>416</v>
      </c>
      <c r="L42" s="1" t="s">
        <v>416</v>
      </c>
      <c r="M42" s="1" t="s">
        <v>248</v>
      </c>
      <c r="N42" s="1" t="s">
        <v>248</v>
      </c>
      <c r="O42" s="1" t="s">
        <v>237</v>
      </c>
      <c r="P42" s="1" t="s">
        <v>238</v>
      </c>
      <c r="Q42" s="1" t="s">
        <v>417</v>
      </c>
      <c r="R42" s="1" t="s">
        <v>240</v>
      </c>
      <c r="S42" s="1" t="s">
        <v>241</v>
      </c>
      <c r="T42" s="1" t="s">
        <v>242</v>
      </c>
    </row>
    <row r="43" s="1" customFormat="1" spans="1:20">
      <c r="A43" s="3">
        <v>16364604639</v>
      </c>
      <c r="B43" s="1" t="s">
        <v>231</v>
      </c>
      <c r="C43" s="1" t="s">
        <v>418</v>
      </c>
      <c r="D43" s="1" t="s">
        <v>419</v>
      </c>
      <c r="E43" s="1" t="s">
        <v>162</v>
      </c>
      <c r="F43" s="1" t="s">
        <v>231</v>
      </c>
      <c r="G43" s="1" t="s">
        <v>258</v>
      </c>
      <c r="H43" s="1" t="s">
        <v>232</v>
      </c>
      <c r="I43" s="1" t="s">
        <v>420</v>
      </c>
      <c r="J43" s="1" t="s">
        <v>234</v>
      </c>
      <c r="K43" s="1" t="s">
        <v>420</v>
      </c>
      <c r="L43" s="1" t="s">
        <v>420</v>
      </c>
      <c r="M43" s="1" t="s">
        <v>248</v>
      </c>
      <c r="N43" s="1" t="s">
        <v>248</v>
      </c>
      <c r="O43" s="1" t="s">
        <v>237</v>
      </c>
      <c r="P43" s="1" t="s">
        <v>238</v>
      </c>
      <c r="Q43" s="1" t="s">
        <v>421</v>
      </c>
      <c r="R43" s="1" t="s">
        <v>240</v>
      </c>
      <c r="S43" s="1" t="s">
        <v>241</v>
      </c>
      <c r="T43" s="1" t="s">
        <v>242</v>
      </c>
    </row>
    <row r="44" s="1" customFormat="1" spans="1:20">
      <c r="A44" s="3">
        <v>16365094539</v>
      </c>
      <c r="B44" s="1" t="s">
        <v>231</v>
      </c>
      <c r="C44" s="1" t="s">
        <v>422</v>
      </c>
      <c r="D44" s="1" t="s">
        <v>378</v>
      </c>
      <c r="E44" s="1" t="s">
        <v>166</v>
      </c>
      <c r="F44" s="1" t="s">
        <v>231</v>
      </c>
      <c r="G44" s="1" t="s">
        <v>258</v>
      </c>
      <c r="H44" s="1" t="s">
        <v>232</v>
      </c>
      <c r="I44" s="1" t="s">
        <v>423</v>
      </c>
      <c r="J44" s="1" t="s">
        <v>234</v>
      </c>
      <c r="K44" s="1" t="s">
        <v>423</v>
      </c>
      <c r="L44" s="1" t="s">
        <v>423</v>
      </c>
      <c r="M44" s="1" t="s">
        <v>248</v>
      </c>
      <c r="N44" s="1" t="s">
        <v>248</v>
      </c>
      <c r="O44" s="1" t="s">
        <v>237</v>
      </c>
      <c r="P44" s="1" t="s">
        <v>238</v>
      </c>
      <c r="Q44" s="1" t="s">
        <v>424</v>
      </c>
      <c r="R44" s="1" t="s">
        <v>240</v>
      </c>
      <c r="S44" s="1" t="s">
        <v>241</v>
      </c>
      <c r="T44" s="1" t="s">
        <v>242</v>
      </c>
    </row>
    <row r="45" s="1" customFormat="1" spans="1:20">
      <c r="A45" s="3">
        <v>16365353261</v>
      </c>
      <c r="B45" s="1" t="s">
        <v>231</v>
      </c>
      <c r="C45" s="1" t="s">
        <v>425</v>
      </c>
      <c r="D45" s="1" t="s">
        <v>426</v>
      </c>
      <c r="E45" s="1" t="s">
        <v>169</v>
      </c>
      <c r="F45" s="1" t="s">
        <v>231</v>
      </c>
      <c r="G45" s="1" t="s">
        <v>258</v>
      </c>
      <c r="H45" s="1" t="s">
        <v>232</v>
      </c>
      <c r="I45" s="1" t="s">
        <v>427</v>
      </c>
      <c r="J45" s="1" t="s">
        <v>234</v>
      </c>
      <c r="K45" s="1" t="s">
        <v>427</v>
      </c>
      <c r="L45" s="1" t="s">
        <v>427</v>
      </c>
      <c r="M45" s="1" t="s">
        <v>248</v>
      </c>
      <c r="N45" s="1" t="s">
        <v>248</v>
      </c>
      <c r="O45" s="1" t="s">
        <v>237</v>
      </c>
      <c r="P45" s="1" t="s">
        <v>238</v>
      </c>
      <c r="Q45" s="1" t="s">
        <v>428</v>
      </c>
      <c r="R45" s="1" t="s">
        <v>240</v>
      </c>
      <c r="S45" s="1" t="s">
        <v>241</v>
      </c>
      <c r="T45" s="1" t="s">
        <v>242</v>
      </c>
    </row>
    <row r="46" s="1" customFormat="1" spans="1:20">
      <c r="A46" s="3">
        <v>16365354533</v>
      </c>
      <c r="B46" s="1" t="s">
        <v>231</v>
      </c>
      <c r="C46" s="1" t="s">
        <v>429</v>
      </c>
      <c r="D46" s="1" t="s">
        <v>316</v>
      </c>
      <c r="E46" s="1" t="s">
        <v>80</v>
      </c>
      <c r="F46" s="1" t="s">
        <v>231</v>
      </c>
      <c r="G46" s="1" t="s">
        <v>258</v>
      </c>
      <c r="H46" s="1" t="s">
        <v>232</v>
      </c>
      <c r="I46" s="1" t="s">
        <v>430</v>
      </c>
      <c r="J46" s="1" t="s">
        <v>234</v>
      </c>
      <c r="K46" s="1" t="s">
        <v>430</v>
      </c>
      <c r="L46" s="1" t="s">
        <v>430</v>
      </c>
      <c r="M46" s="1" t="s">
        <v>248</v>
      </c>
      <c r="N46" s="1" t="s">
        <v>248</v>
      </c>
      <c r="O46" s="1" t="s">
        <v>237</v>
      </c>
      <c r="P46" s="1" t="s">
        <v>238</v>
      </c>
      <c r="Q46" s="1" t="s">
        <v>431</v>
      </c>
      <c r="R46" s="1" t="s">
        <v>240</v>
      </c>
      <c r="S46" s="1" t="s">
        <v>241</v>
      </c>
      <c r="T46" s="1" t="s">
        <v>242</v>
      </c>
    </row>
    <row r="47" s="1" customFormat="1" spans="1:20">
      <c r="A47" s="3">
        <v>16365400159</v>
      </c>
      <c r="B47" s="1" t="s">
        <v>231</v>
      </c>
      <c r="C47" s="1" t="s">
        <v>432</v>
      </c>
      <c r="D47" s="1" t="s">
        <v>433</v>
      </c>
      <c r="E47" s="1" t="s">
        <v>174</v>
      </c>
      <c r="F47" s="1" t="s">
        <v>231</v>
      </c>
      <c r="G47" s="1" t="s">
        <v>258</v>
      </c>
      <c r="H47" s="1" t="s">
        <v>232</v>
      </c>
      <c r="I47" s="1" t="s">
        <v>350</v>
      </c>
      <c r="J47" s="1" t="s">
        <v>234</v>
      </c>
      <c r="K47" s="1" t="s">
        <v>350</v>
      </c>
      <c r="L47" s="1" t="s">
        <v>350</v>
      </c>
      <c r="M47" s="1" t="s">
        <v>248</v>
      </c>
      <c r="N47" s="1" t="s">
        <v>248</v>
      </c>
      <c r="O47" s="1" t="s">
        <v>237</v>
      </c>
      <c r="P47" s="1" t="s">
        <v>238</v>
      </c>
      <c r="Q47" s="1" t="s">
        <v>434</v>
      </c>
      <c r="R47" s="1" t="s">
        <v>240</v>
      </c>
      <c r="S47" s="1" t="s">
        <v>241</v>
      </c>
      <c r="T47" s="1" t="s">
        <v>242</v>
      </c>
    </row>
    <row r="48" s="1" customFormat="1" spans="1:20">
      <c r="A48" s="3">
        <v>16365906038</v>
      </c>
      <c r="B48" s="1" t="s">
        <v>231</v>
      </c>
      <c r="C48" s="1" t="s">
        <v>435</v>
      </c>
      <c r="D48" s="1" t="s">
        <v>378</v>
      </c>
      <c r="E48" s="1" t="s">
        <v>175</v>
      </c>
      <c r="F48" s="1" t="s">
        <v>231</v>
      </c>
      <c r="G48" s="1" t="s">
        <v>258</v>
      </c>
      <c r="H48" s="1" t="s">
        <v>232</v>
      </c>
      <c r="I48" s="1" t="s">
        <v>416</v>
      </c>
      <c r="J48" s="1" t="s">
        <v>234</v>
      </c>
      <c r="K48" s="1" t="s">
        <v>416</v>
      </c>
      <c r="L48" s="1" t="s">
        <v>416</v>
      </c>
      <c r="M48" s="1" t="s">
        <v>248</v>
      </c>
      <c r="N48" s="1" t="s">
        <v>248</v>
      </c>
      <c r="O48" s="1" t="s">
        <v>237</v>
      </c>
      <c r="P48" s="1" t="s">
        <v>238</v>
      </c>
      <c r="Q48" s="1" t="s">
        <v>436</v>
      </c>
      <c r="R48" s="1" t="s">
        <v>240</v>
      </c>
      <c r="S48" s="1" t="s">
        <v>241</v>
      </c>
      <c r="T48" s="1" t="s">
        <v>242</v>
      </c>
    </row>
    <row r="49" s="1" customFormat="1" spans="1:20">
      <c r="A49" s="3">
        <v>16366050629</v>
      </c>
      <c r="B49" s="1" t="s">
        <v>231</v>
      </c>
      <c r="C49" s="1" t="s">
        <v>437</v>
      </c>
      <c r="D49" s="1" t="s">
        <v>438</v>
      </c>
      <c r="E49" s="1" t="s">
        <v>178</v>
      </c>
      <c r="F49" s="1" t="s">
        <v>231</v>
      </c>
      <c r="G49" s="1" t="s">
        <v>258</v>
      </c>
      <c r="H49" s="1" t="s">
        <v>232</v>
      </c>
      <c r="I49" s="1" t="s">
        <v>439</v>
      </c>
      <c r="J49" s="1" t="s">
        <v>234</v>
      </c>
      <c r="K49" s="1" t="s">
        <v>439</v>
      </c>
      <c r="L49" s="1" t="s">
        <v>439</v>
      </c>
      <c r="M49" s="1" t="s">
        <v>248</v>
      </c>
      <c r="N49" s="1" t="s">
        <v>248</v>
      </c>
      <c r="O49" s="1" t="s">
        <v>237</v>
      </c>
      <c r="P49" s="1" t="s">
        <v>238</v>
      </c>
      <c r="Q49" s="1" t="s">
        <v>440</v>
      </c>
      <c r="R49" s="1" t="s">
        <v>240</v>
      </c>
      <c r="S49" s="1" t="s">
        <v>241</v>
      </c>
      <c r="T49" s="1" t="s">
        <v>242</v>
      </c>
    </row>
    <row r="50" s="1" customFormat="1" spans="1:20">
      <c r="A50" s="3">
        <v>16366075337</v>
      </c>
      <c r="B50" s="1" t="s">
        <v>231</v>
      </c>
      <c r="C50" s="1" t="s">
        <v>441</v>
      </c>
      <c r="D50" s="1" t="s">
        <v>378</v>
      </c>
      <c r="E50" s="1" t="s">
        <v>179</v>
      </c>
      <c r="F50" s="1" t="s">
        <v>231</v>
      </c>
      <c r="G50" s="1" t="s">
        <v>258</v>
      </c>
      <c r="H50" s="1" t="s">
        <v>232</v>
      </c>
      <c r="I50" s="1" t="s">
        <v>416</v>
      </c>
      <c r="J50" s="1" t="s">
        <v>234</v>
      </c>
      <c r="K50" s="1" t="s">
        <v>416</v>
      </c>
      <c r="L50" s="1" t="s">
        <v>416</v>
      </c>
      <c r="M50" s="1" t="s">
        <v>248</v>
      </c>
      <c r="N50" s="1" t="s">
        <v>248</v>
      </c>
      <c r="O50" s="1" t="s">
        <v>237</v>
      </c>
      <c r="P50" s="1" t="s">
        <v>238</v>
      </c>
      <c r="Q50" s="1" t="s">
        <v>442</v>
      </c>
      <c r="R50" s="1" t="s">
        <v>240</v>
      </c>
      <c r="S50" s="1" t="s">
        <v>241</v>
      </c>
      <c r="T50" s="1" t="s">
        <v>242</v>
      </c>
    </row>
    <row r="51" s="1" customFormat="1" spans="1:20">
      <c r="A51" s="3">
        <v>16366206612</v>
      </c>
      <c r="B51" s="1" t="s">
        <v>231</v>
      </c>
      <c r="C51" s="1" t="s">
        <v>443</v>
      </c>
      <c r="D51" s="1" t="s">
        <v>444</v>
      </c>
      <c r="E51" s="1" t="s">
        <v>445</v>
      </c>
      <c r="F51" s="1" t="s">
        <v>231</v>
      </c>
      <c r="G51" s="1" t="s">
        <v>258</v>
      </c>
      <c r="H51" s="1" t="s">
        <v>232</v>
      </c>
      <c r="I51" s="1" t="s">
        <v>446</v>
      </c>
      <c r="J51" s="1" t="s">
        <v>234</v>
      </c>
      <c r="K51" s="1" t="s">
        <v>446</v>
      </c>
      <c r="L51" s="1" t="s">
        <v>446</v>
      </c>
      <c r="M51" s="1" t="s">
        <v>248</v>
      </c>
      <c r="N51" s="1" t="s">
        <v>248</v>
      </c>
      <c r="O51" s="1" t="s">
        <v>237</v>
      </c>
      <c r="P51" s="1" t="s">
        <v>238</v>
      </c>
      <c r="Q51" s="1" t="s">
        <v>447</v>
      </c>
      <c r="R51" s="1" t="s">
        <v>240</v>
      </c>
      <c r="S51" s="1" t="s">
        <v>241</v>
      </c>
      <c r="T51" s="1" t="s">
        <v>242</v>
      </c>
    </row>
    <row r="52" s="1" customFormat="1" spans="1:20">
      <c r="A52" s="3">
        <v>16366298267</v>
      </c>
      <c r="B52" s="1" t="s">
        <v>231</v>
      </c>
      <c r="C52" s="1" t="s">
        <v>448</v>
      </c>
      <c r="D52" s="1" t="s">
        <v>449</v>
      </c>
      <c r="E52" s="1" t="s">
        <v>185</v>
      </c>
      <c r="F52" s="1" t="s">
        <v>231</v>
      </c>
      <c r="G52" s="1" t="s">
        <v>258</v>
      </c>
      <c r="H52" s="1" t="s">
        <v>232</v>
      </c>
      <c r="I52" s="1" t="s">
        <v>450</v>
      </c>
      <c r="J52" s="1" t="s">
        <v>234</v>
      </c>
      <c r="K52" s="1" t="s">
        <v>450</v>
      </c>
      <c r="L52" s="1" t="s">
        <v>450</v>
      </c>
      <c r="M52" s="1" t="s">
        <v>248</v>
      </c>
      <c r="N52" s="1" t="s">
        <v>248</v>
      </c>
      <c r="O52" s="1" t="s">
        <v>237</v>
      </c>
      <c r="P52" s="1" t="s">
        <v>238</v>
      </c>
      <c r="Q52" s="1" t="s">
        <v>451</v>
      </c>
      <c r="R52" s="1" t="s">
        <v>240</v>
      </c>
      <c r="S52" s="1" t="s">
        <v>241</v>
      </c>
      <c r="T52" s="1" t="s">
        <v>242</v>
      </c>
    </row>
    <row r="53" s="1" customFormat="1" spans="1:20">
      <c r="A53" s="3">
        <v>16366696411</v>
      </c>
      <c r="B53" s="1" t="s">
        <v>231</v>
      </c>
      <c r="C53" s="1" t="s">
        <v>452</v>
      </c>
      <c r="D53" s="1" t="s">
        <v>308</v>
      </c>
      <c r="E53" s="1" t="s">
        <v>186</v>
      </c>
      <c r="F53" s="1" t="s">
        <v>231</v>
      </c>
      <c r="G53" s="1" t="s">
        <v>258</v>
      </c>
      <c r="H53" s="1" t="s">
        <v>232</v>
      </c>
      <c r="I53" s="1" t="s">
        <v>453</v>
      </c>
      <c r="J53" s="1" t="s">
        <v>234</v>
      </c>
      <c r="K53" s="1" t="s">
        <v>453</v>
      </c>
      <c r="L53" s="1" t="s">
        <v>453</v>
      </c>
      <c r="M53" s="1" t="s">
        <v>248</v>
      </c>
      <c r="N53" s="1" t="s">
        <v>248</v>
      </c>
      <c r="O53" s="1" t="s">
        <v>237</v>
      </c>
      <c r="P53" s="1" t="s">
        <v>238</v>
      </c>
      <c r="Q53" s="1" t="s">
        <v>454</v>
      </c>
      <c r="R53" s="1" t="s">
        <v>240</v>
      </c>
      <c r="S53" s="1" t="s">
        <v>241</v>
      </c>
      <c r="T53" s="1" t="s">
        <v>242</v>
      </c>
    </row>
    <row r="54" s="1" customFormat="1" spans="1:20">
      <c r="A54" s="3">
        <v>16366892542</v>
      </c>
      <c r="B54" s="1" t="s">
        <v>231</v>
      </c>
      <c r="C54" s="1" t="s">
        <v>455</v>
      </c>
      <c r="D54" s="1" t="s">
        <v>456</v>
      </c>
      <c r="E54" s="1" t="s">
        <v>189</v>
      </c>
      <c r="F54" s="1" t="s">
        <v>231</v>
      </c>
      <c r="G54" s="1" t="s">
        <v>258</v>
      </c>
      <c r="H54" s="1" t="s">
        <v>232</v>
      </c>
      <c r="I54" s="1" t="s">
        <v>457</v>
      </c>
      <c r="J54" s="1" t="s">
        <v>234</v>
      </c>
      <c r="K54" s="1" t="s">
        <v>457</v>
      </c>
      <c r="L54" s="1" t="s">
        <v>457</v>
      </c>
      <c r="M54" s="1" t="s">
        <v>248</v>
      </c>
      <c r="N54" s="1" t="s">
        <v>248</v>
      </c>
      <c r="O54" s="1" t="s">
        <v>237</v>
      </c>
      <c r="P54" s="1" t="s">
        <v>238</v>
      </c>
      <c r="Q54" s="1" t="s">
        <v>458</v>
      </c>
      <c r="R54" s="1" t="s">
        <v>240</v>
      </c>
      <c r="S54" s="1" t="s">
        <v>241</v>
      </c>
      <c r="T54" s="1" t="s">
        <v>242</v>
      </c>
    </row>
    <row r="55" s="1" customFormat="1" spans="1:20">
      <c r="A55" s="3">
        <v>16366912991</v>
      </c>
      <c r="B55" s="1" t="s">
        <v>231</v>
      </c>
      <c r="C55" s="1" t="s">
        <v>459</v>
      </c>
      <c r="D55" s="1" t="s">
        <v>460</v>
      </c>
      <c r="E55" s="1" t="s">
        <v>192</v>
      </c>
      <c r="F55" s="1" t="s">
        <v>231</v>
      </c>
      <c r="G55" s="1" t="s">
        <v>258</v>
      </c>
      <c r="H55" s="1" t="s">
        <v>232</v>
      </c>
      <c r="I55" s="1" t="s">
        <v>461</v>
      </c>
      <c r="J55" s="1" t="s">
        <v>234</v>
      </c>
      <c r="K55" s="1" t="s">
        <v>461</v>
      </c>
      <c r="L55" s="1" t="s">
        <v>461</v>
      </c>
      <c r="M55" s="1" t="s">
        <v>248</v>
      </c>
      <c r="N55" s="1" t="s">
        <v>248</v>
      </c>
      <c r="O55" s="1" t="s">
        <v>237</v>
      </c>
      <c r="P55" s="1" t="s">
        <v>238</v>
      </c>
      <c r="Q55" s="1" t="s">
        <v>462</v>
      </c>
      <c r="R55" s="1" t="s">
        <v>240</v>
      </c>
      <c r="S55" s="1" t="s">
        <v>241</v>
      </c>
      <c r="T55" s="1" t="s">
        <v>242</v>
      </c>
    </row>
    <row r="56" s="1" customFormat="1" spans="1:20">
      <c r="A56" s="3">
        <v>16366940312</v>
      </c>
      <c r="B56" s="1" t="s">
        <v>231</v>
      </c>
      <c r="C56" s="1" t="s">
        <v>463</v>
      </c>
      <c r="D56" s="1" t="s">
        <v>460</v>
      </c>
      <c r="E56" s="1" t="s">
        <v>193</v>
      </c>
      <c r="F56" s="1" t="s">
        <v>231</v>
      </c>
      <c r="G56" s="1" t="s">
        <v>258</v>
      </c>
      <c r="H56" s="1" t="s">
        <v>232</v>
      </c>
      <c r="I56" s="1" t="s">
        <v>461</v>
      </c>
      <c r="J56" s="1" t="s">
        <v>234</v>
      </c>
      <c r="K56" s="1" t="s">
        <v>461</v>
      </c>
      <c r="L56" s="1" t="s">
        <v>461</v>
      </c>
      <c r="M56" s="1" t="s">
        <v>248</v>
      </c>
      <c r="N56" s="1" t="s">
        <v>248</v>
      </c>
      <c r="O56" s="1" t="s">
        <v>237</v>
      </c>
      <c r="P56" s="1" t="s">
        <v>238</v>
      </c>
      <c r="Q56" s="1" t="s">
        <v>464</v>
      </c>
      <c r="R56" s="1" t="s">
        <v>240</v>
      </c>
      <c r="S56" s="1" t="s">
        <v>241</v>
      </c>
      <c r="T56" s="1" t="s">
        <v>242</v>
      </c>
    </row>
    <row r="57" s="1" customFormat="1" spans="1:20">
      <c r="A57" s="3">
        <v>16367165362</v>
      </c>
      <c r="B57" s="1" t="s">
        <v>231</v>
      </c>
      <c r="C57" s="1" t="s">
        <v>465</v>
      </c>
      <c r="D57" s="1" t="s">
        <v>466</v>
      </c>
      <c r="E57" s="1" t="s">
        <v>195</v>
      </c>
      <c r="F57" s="1" t="s">
        <v>231</v>
      </c>
      <c r="G57" s="1" t="s">
        <v>258</v>
      </c>
      <c r="H57" s="1" t="s">
        <v>232</v>
      </c>
      <c r="I57" s="1" t="s">
        <v>467</v>
      </c>
      <c r="J57" s="1" t="s">
        <v>234</v>
      </c>
      <c r="K57" s="1" t="s">
        <v>467</v>
      </c>
      <c r="L57" s="1" t="s">
        <v>467</v>
      </c>
      <c r="M57" s="1" t="s">
        <v>248</v>
      </c>
      <c r="N57" s="1" t="s">
        <v>248</v>
      </c>
      <c r="O57" s="1" t="s">
        <v>237</v>
      </c>
      <c r="P57" s="1" t="s">
        <v>238</v>
      </c>
      <c r="Q57" s="1" t="s">
        <v>468</v>
      </c>
      <c r="R57" s="1" t="s">
        <v>240</v>
      </c>
      <c r="S57" s="1" t="s">
        <v>241</v>
      </c>
      <c r="T57" s="1" t="s">
        <v>242</v>
      </c>
    </row>
    <row r="58" s="1" customFormat="1" spans="1:20">
      <c r="A58" s="3">
        <v>16370623782</v>
      </c>
      <c r="B58" s="1" t="s">
        <v>231</v>
      </c>
      <c r="C58" s="1" t="s">
        <v>469</v>
      </c>
      <c r="D58" s="1" t="s">
        <v>470</v>
      </c>
      <c r="E58" s="1" t="s">
        <v>198</v>
      </c>
      <c r="F58" s="1" t="s">
        <v>231</v>
      </c>
      <c r="G58" s="1" t="s">
        <v>258</v>
      </c>
      <c r="H58" s="1" t="s">
        <v>232</v>
      </c>
      <c r="I58" s="1" t="s">
        <v>471</v>
      </c>
      <c r="J58" s="1" t="s">
        <v>234</v>
      </c>
      <c r="K58" s="1" t="s">
        <v>471</v>
      </c>
      <c r="L58" s="1" t="s">
        <v>471</v>
      </c>
      <c r="M58" s="1" t="s">
        <v>248</v>
      </c>
      <c r="N58" s="1" t="s">
        <v>248</v>
      </c>
      <c r="O58" s="1" t="s">
        <v>237</v>
      </c>
      <c r="P58" s="1" t="s">
        <v>238</v>
      </c>
      <c r="Q58" s="1" t="s">
        <v>472</v>
      </c>
      <c r="R58" s="1" t="s">
        <v>240</v>
      </c>
      <c r="S58" s="1" t="s">
        <v>241</v>
      </c>
      <c r="T58" s="1" t="s">
        <v>242</v>
      </c>
    </row>
    <row r="59" s="1" customFormat="1" spans="1:20">
      <c r="A59" s="3">
        <v>16370753860</v>
      </c>
      <c r="B59" s="1" t="s">
        <v>231</v>
      </c>
      <c r="C59" s="1" t="s">
        <v>473</v>
      </c>
      <c r="D59" s="1" t="s">
        <v>474</v>
      </c>
      <c r="E59" s="1" t="s">
        <v>199</v>
      </c>
      <c r="F59" s="1" t="s">
        <v>231</v>
      </c>
      <c r="G59" s="1" t="s">
        <v>258</v>
      </c>
      <c r="H59" s="1" t="s">
        <v>232</v>
      </c>
      <c r="I59" s="1" t="s">
        <v>371</v>
      </c>
      <c r="J59" s="1" t="s">
        <v>234</v>
      </c>
      <c r="K59" s="1" t="s">
        <v>371</v>
      </c>
      <c r="L59" s="1" t="s">
        <v>371</v>
      </c>
      <c r="M59" s="1" t="s">
        <v>248</v>
      </c>
      <c r="N59" s="1" t="s">
        <v>248</v>
      </c>
      <c r="O59" s="1" t="s">
        <v>237</v>
      </c>
      <c r="P59" s="1" t="s">
        <v>238</v>
      </c>
      <c r="Q59" s="1" t="s">
        <v>475</v>
      </c>
      <c r="R59" s="1" t="s">
        <v>240</v>
      </c>
      <c r="S59" s="1" t="s">
        <v>241</v>
      </c>
      <c r="T59" s="1" t="s">
        <v>242</v>
      </c>
    </row>
    <row r="60" s="1" customFormat="1" spans="1:20">
      <c r="A60" s="3">
        <v>16371172699</v>
      </c>
      <c r="B60" s="1" t="s">
        <v>231</v>
      </c>
      <c r="C60" s="1" t="s">
        <v>476</v>
      </c>
      <c r="D60" s="1" t="s">
        <v>378</v>
      </c>
      <c r="E60" s="1" t="s">
        <v>201</v>
      </c>
      <c r="F60" s="1" t="s">
        <v>231</v>
      </c>
      <c r="G60" s="1" t="s">
        <v>258</v>
      </c>
      <c r="H60" s="1" t="s">
        <v>232</v>
      </c>
      <c r="I60" s="1" t="s">
        <v>416</v>
      </c>
      <c r="J60" s="1" t="s">
        <v>234</v>
      </c>
      <c r="K60" s="1" t="s">
        <v>416</v>
      </c>
      <c r="L60" s="1" t="s">
        <v>416</v>
      </c>
      <c r="M60" s="1" t="s">
        <v>248</v>
      </c>
      <c r="N60" s="1" t="s">
        <v>248</v>
      </c>
      <c r="O60" s="1" t="s">
        <v>237</v>
      </c>
      <c r="P60" s="1" t="s">
        <v>238</v>
      </c>
      <c r="Q60" s="1" t="s">
        <v>477</v>
      </c>
      <c r="R60" s="1" t="s">
        <v>240</v>
      </c>
      <c r="S60" s="1" t="s">
        <v>241</v>
      </c>
      <c r="T60" s="1" t="s">
        <v>242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2021-10-11T01:28:11Z</dcterms:created>
  <dcterms:modified xsi:type="dcterms:W3CDTF">2021-10-11T01:40:39Z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4FC936CC56CE42059BA4CF2D6E8272BA</vt:lpwstr>
  </property>
  <property fmtid="{D5CDD505-2E9C-101B-9397-08002B2CF9AE}" pid="3" name="KSOProductBuildVer">
    <vt:lpwstr>2052-11.1.0.10938</vt:lpwstr>
  </property>
</Properties>
</file>