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对账!$A$1:$I$39</definedName>
  </definedNames>
  <calcPr calcId="144525"/>
</workbook>
</file>

<file path=xl/sharedStrings.xml><?xml version="1.0" encoding="utf-8"?>
<sst xmlns="http://schemas.openxmlformats.org/spreadsheetml/2006/main" count="2178" uniqueCount="521">
  <si>
    <t>去哪儿网酒店预付对账单</t>
  </si>
  <si>
    <t>供应商名称：</t>
  </si>
  <si>
    <t>遇见时光</t>
  </si>
  <si>
    <t>结算周期：</t>
  </si>
  <si>
    <t>2021-10-10至2021-10-11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</si>
  <si>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</si>
  <si>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</si>
  <si>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</si>
  <si>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</si>
  <si>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</si>
  <si>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</si>
  <si>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</si>
  <si>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</si>
  <si>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</si>
  <si>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</si>
  <si>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</si>
  <si>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</si>
  <si>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</si>
  <si>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</si>
  <si>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</si>
  <si>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¥16,916.00</t>
  </si>
  <si>
    <t>¥2,236.00</t>
  </si>
  <si>
    <t>¥14,680.00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</si>
  <si>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</si>
  <si>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</si>
  <si>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</si>
  <si>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</si>
  <si>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</si>
  <si>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</si>
  <si>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</si>
  <si>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</si>
  <si>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</si>
  <si>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</si>
  <si>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</si>
  <si>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</si>
  <si>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</si>
  <si>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</si>
  <si>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</si>
  <si>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</si>
  <si>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</si>
  <si>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</si>
  <si>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</si>
  <si>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</si>
  <si>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</si>
  <si>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</si>
  <si>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</si>
  <si>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</si>
  <si>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</si>
  <si>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</si>
  <si>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</si>
  <si>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</si>
  <si>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</si>
  <si>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</si>
  <si>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</si>
  <si>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</si>
  <si>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</si>
  <si>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</si>
  <si>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</si>
  <si>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</si>
  <si>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</si>
  <si>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</si>
  <si>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</si>
  <si>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</si>
  <si>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</si>
  <si>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</si>
  <si>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</si>
  <si>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</si>
  <si>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</si>
  <si>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</si>
  <si>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102754954463</t>
  </si>
  <si>
    <t>酒店预付</t>
  </si>
  <si>
    <t>否</t>
  </si>
  <si>
    <t>普通</t>
  </si>
  <si>
    <t>293485462</t>
  </si>
  <si>
    <t>阜新金碧湾酒店</t>
  </si>
  <si>
    <t>1616855</t>
  </si>
  <si>
    <t>齐军</t>
  </si>
  <si>
    <t>2021-09-13</t>
  </si>
  <si>
    <t>2021-10-09</t>
  </si>
  <si>
    <t>2021-10-11</t>
  </si>
  <si>
    <t>¥326.00</t>
  </si>
  <si>
    <t>¥44.00</t>
  </si>
  <si>
    <t>¥282.00</t>
  </si>
  <si>
    <t>主题房</t>
  </si>
  <si>
    <t>WEBSITE</t>
  </si>
  <si>
    <t>102770167091</t>
  </si>
  <si>
    <t>268946555</t>
  </si>
  <si>
    <t>和颐至尊酒店(上海中山公园店)</t>
  </si>
  <si>
    <t>祝林</t>
  </si>
  <si>
    <t>2021-09-29</t>
  </si>
  <si>
    <t>¥1,094.00</t>
  </si>
  <si>
    <t>¥144.00</t>
  </si>
  <si>
    <t>¥950.00</t>
  </si>
  <si>
    <t>至尊高级双床房</t>
  </si>
  <si>
    <t>102776393327</t>
  </si>
  <si>
    <t>285928789</t>
  </si>
  <si>
    <t>格林豪泰(南京银桥市场店)</t>
  </si>
  <si>
    <t>王国强</t>
  </si>
  <si>
    <t>2021-10-05</t>
  </si>
  <si>
    <t>¥1,650.00</t>
  </si>
  <si>
    <t>¥218.00</t>
  </si>
  <si>
    <t>¥1,432.00</t>
  </si>
  <si>
    <t>家庭房</t>
  </si>
  <si>
    <t>102781382934</t>
  </si>
  <si>
    <t>294442291</t>
  </si>
  <si>
    <t>格林豪泰(颍上中山路店)</t>
  </si>
  <si>
    <t>刘家伟</t>
  </si>
  <si>
    <t>2021-10-10</t>
  </si>
  <si>
    <t>¥137.00</t>
  </si>
  <si>
    <t>¥18.00</t>
  </si>
  <si>
    <t>¥119.00</t>
  </si>
  <si>
    <t>大床房,特惠</t>
  </si>
  <si>
    <t>102781496819</t>
  </si>
  <si>
    <t>316416946</t>
  </si>
  <si>
    <t>格林豪泰酒店(灵寿中山大道店)</t>
  </si>
  <si>
    <t>解天岗</t>
  </si>
  <si>
    <t>¥158.00</t>
  </si>
  <si>
    <t>¥21.00</t>
  </si>
  <si>
    <t>双床房</t>
  </si>
  <si>
    <t>102781457747</t>
  </si>
  <si>
    <t>282708598</t>
  </si>
  <si>
    <t>格美酒店(宁波洪塘海德广场店)</t>
  </si>
  <si>
    <t>李立</t>
  </si>
  <si>
    <t>¥267.00</t>
  </si>
  <si>
    <t>¥35.00</t>
  </si>
  <si>
    <t>¥232.00</t>
  </si>
  <si>
    <t>高级大床房,暗窗</t>
  </si>
  <si>
    <t>102781077613</t>
  </si>
  <si>
    <t>295807981</t>
  </si>
  <si>
    <t>花筑·西双版纳轻舍民宿</t>
  </si>
  <si>
    <t>光晓媚</t>
  </si>
  <si>
    <t>¥157.00</t>
  </si>
  <si>
    <t>¥136.00</t>
  </si>
  <si>
    <t>商务大床房</t>
  </si>
  <si>
    <t>102781786797</t>
  </si>
  <si>
    <t>284944999</t>
  </si>
  <si>
    <t>维也纳国际酒店(福州仓山万达店)</t>
  </si>
  <si>
    <t>潘斌</t>
  </si>
  <si>
    <t>¥474.00</t>
  </si>
  <si>
    <t>¥62.00</t>
  </si>
  <si>
    <t>¥412.00</t>
  </si>
  <si>
    <t>豪华大床房</t>
  </si>
  <si>
    <t>102781069056</t>
  </si>
  <si>
    <t>278592153</t>
  </si>
  <si>
    <t>城市便捷酒店(武汉友谊大道车管所店)</t>
  </si>
  <si>
    <t>王妹</t>
  </si>
  <si>
    <t>¥252.00</t>
  </si>
  <si>
    <t>¥33.00</t>
  </si>
  <si>
    <t>¥219.00</t>
  </si>
  <si>
    <t>商务双床房</t>
  </si>
  <si>
    <t>102781162384</t>
  </si>
  <si>
    <t>294444094</t>
  </si>
  <si>
    <t>格盟酒店(南宁五象店)</t>
  </si>
  <si>
    <t>陈基聪</t>
  </si>
  <si>
    <t>¥257.00</t>
  </si>
  <si>
    <t>¥34.00</t>
  </si>
  <si>
    <t>¥223.00</t>
  </si>
  <si>
    <t>102781299126</t>
  </si>
  <si>
    <t>298213141</t>
  </si>
  <si>
    <t>五彩今天连锁酒店(湘乡鼎龙店)</t>
  </si>
  <si>
    <t>刘祖明</t>
  </si>
  <si>
    <t>¥19.00</t>
  </si>
  <si>
    <t>¥125.00</t>
  </si>
  <si>
    <t>高级大床房(大窗)</t>
  </si>
  <si>
    <t>102773298572</t>
  </si>
  <si>
    <t>282559927</t>
  </si>
  <si>
    <t>维也纳酒店(保定诚明大厦店)</t>
  </si>
  <si>
    <t>杨英</t>
  </si>
  <si>
    <t>2021-10-02</t>
  </si>
  <si>
    <t>2021-10-04</t>
  </si>
  <si>
    <t>¥2,199.00</t>
  </si>
  <si>
    <t>¥289.00</t>
  </si>
  <si>
    <t>¥1,910.00</t>
  </si>
  <si>
    <t>豪华家庭房</t>
  </si>
  <si>
    <t>102781840379</t>
  </si>
  <si>
    <t>268935719</t>
  </si>
  <si>
    <t>朋满国际公寓(广州北京路捷登都会店)</t>
  </si>
  <si>
    <t>李松峰</t>
  </si>
  <si>
    <t>¥298.00</t>
  </si>
  <si>
    <t>¥39.00</t>
  </si>
  <si>
    <t>¥259.00</t>
  </si>
  <si>
    <t>特惠房</t>
  </si>
  <si>
    <t>102764100132</t>
  </si>
  <si>
    <t>275068860</t>
  </si>
  <si>
    <t>锦江之星(深圳地王广场老街地铁站店)</t>
  </si>
  <si>
    <t>刘玖超</t>
  </si>
  <si>
    <t>2021-09-23</t>
  </si>
  <si>
    <t>2021-10-08</t>
  </si>
  <si>
    <t>¥729.00</t>
  </si>
  <si>
    <t>¥96.00</t>
  </si>
  <si>
    <t>¥633.00</t>
  </si>
  <si>
    <t>标准大小双床房</t>
  </si>
  <si>
    <t>102767293544</t>
  </si>
  <si>
    <t>268958519</t>
  </si>
  <si>
    <t>锦江之星风尚(苏州园区独墅湖高教区店)</t>
  </si>
  <si>
    <t>雒利平</t>
  </si>
  <si>
    <t>2021-09-26</t>
  </si>
  <si>
    <t>¥694.00</t>
  </si>
  <si>
    <t>¥91.00</t>
  </si>
  <si>
    <t>¥603.00</t>
  </si>
  <si>
    <t>标准房a</t>
  </si>
  <si>
    <t>102781327524</t>
  </si>
  <si>
    <t>293925235</t>
  </si>
  <si>
    <t>格林豪泰(大厂华安南路店)</t>
  </si>
  <si>
    <t>牛月昇</t>
  </si>
  <si>
    <t>¥178.00</t>
  </si>
  <si>
    <t>¥24.00</t>
  </si>
  <si>
    <t>¥154.00</t>
  </si>
  <si>
    <t>102781388184</t>
  </si>
  <si>
    <t>殷怀景</t>
  </si>
  <si>
    <t>102781157206</t>
  </si>
  <si>
    <t>275072979</t>
  </si>
  <si>
    <t>长沙金源阳光酒店</t>
  </si>
  <si>
    <t>李寿远</t>
  </si>
  <si>
    <t>¥357.00</t>
  </si>
  <si>
    <t>¥47.00</t>
  </si>
  <si>
    <t>¥310.00</t>
  </si>
  <si>
    <t>豪华单人房</t>
  </si>
  <si>
    <t>102781953988</t>
  </si>
  <si>
    <t>296997013</t>
  </si>
  <si>
    <t>三亚未名湖公园希尔顿欢朋酒店</t>
  </si>
  <si>
    <t>王佛师</t>
  </si>
  <si>
    <t>¥414.00</t>
  </si>
  <si>
    <t>¥54.00</t>
  </si>
  <si>
    <t>¥360.00</t>
  </si>
  <si>
    <t>舒适大床房</t>
  </si>
  <si>
    <t>102781490496</t>
  </si>
  <si>
    <t>朱蓓妍</t>
  </si>
  <si>
    <t>102778876086</t>
  </si>
  <si>
    <t>326763130</t>
  </si>
  <si>
    <t>景洪泊度·森氧VILLA全景度假客栈</t>
  </si>
  <si>
    <t>陈嘉慧</t>
  </si>
  <si>
    <t>2021-10-07</t>
  </si>
  <si>
    <t>¥1,392.00</t>
  </si>
  <si>
    <t>¥182.00</t>
  </si>
  <si>
    <t>¥1,210.00</t>
  </si>
  <si>
    <t>秋雨时分幂优大床房</t>
  </si>
  <si>
    <t>102781709351</t>
  </si>
  <si>
    <t>288653884</t>
  </si>
  <si>
    <t>宜尚酒店(烟台开发区金沙滩店)</t>
  </si>
  <si>
    <t>毛雪梅</t>
  </si>
  <si>
    <t>¥210.00</t>
  </si>
  <si>
    <t>¥29.00</t>
  </si>
  <si>
    <t>¥181.00</t>
  </si>
  <si>
    <t>高级大床房</t>
  </si>
  <si>
    <t>102777344559</t>
  </si>
  <si>
    <t>295808407</t>
  </si>
  <si>
    <t>花筑·北海榕树夏客栈(银滩侨港风情街店)</t>
  </si>
  <si>
    <t>钱佳悦</t>
  </si>
  <si>
    <t>2021-10-06</t>
  </si>
  <si>
    <t>¥496.00</t>
  </si>
  <si>
    <t>¥65.00</t>
  </si>
  <si>
    <t>¥431.00</t>
  </si>
  <si>
    <t>欢乐家庭套房</t>
  </si>
  <si>
    <t>102781261189</t>
  </si>
  <si>
    <t>271514309</t>
  </si>
  <si>
    <t>深圳金福林酒店</t>
  </si>
  <si>
    <t>廖剑平</t>
  </si>
  <si>
    <t>¥159.00</t>
  </si>
  <si>
    <t>¥138.00</t>
  </si>
  <si>
    <t>标准单人房</t>
  </si>
  <si>
    <t>102780882812</t>
  </si>
  <si>
    <t>278593524</t>
  </si>
  <si>
    <t>城市便捷酒店(恩施火车站店)</t>
  </si>
  <si>
    <t>龙思颖|覃道锐</t>
  </si>
  <si>
    <t>¥42.00</t>
  </si>
  <si>
    <t>¥268.00</t>
  </si>
  <si>
    <t>特惠大床房</t>
  </si>
  <si>
    <t>102781966922</t>
  </si>
  <si>
    <t>278592165</t>
  </si>
  <si>
    <t>城市便捷酒店(杭州星桥北路店)</t>
  </si>
  <si>
    <t>周晶</t>
  </si>
  <si>
    <t>¥143.00</t>
  </si>
  <si>
    <t>¥124.00</t>
  </si>
  <si>
    <t>102768846583</t>
  </si>
  <si>
    <t>278592099</t>
  </si>
  <si>
    <t>城市便捷酒店(武汉广埠屯地铁站店)</t>
  </si>
  <si>
    <t>李韧</t>
  </si>
  <si>
    <t>2021-09-27</t>
  </si>
  <si>
    <t>¥834.00</t>
  </si>
  <si>
    <t>¥111.00</t>
  </si>
  <si>
    <t>¥723.00</t>
  </si>
  <si>
    <t>102781397426</t>
  </si>
  <si>
    <t>311328067</t>
  </si>
  <si>
    <t>尚客优酒店(泰州医药高新区寺巷店)</t>
  </si>
  <si>
    <t>程俊杰</t>
  </si>
  <si>
    <t>¥156.00</t>
  </si>
  <si>
    <t>¥135.00</t>
  </si>
  <si>
    <t>豪华双床房</t>
  </si>
  <si>
    <t>102781237475</t>
  </si>
  <si>
    <t>266552270</t>
  </si>
  <si>
    <t>深圳丽都酒店</t>
  </si>
  <si>
    <t>卢灿宣</t>
  </si>
  <si>
    <t>¥334.00</t>
  </si>
  <si>
    <t>¥290.00</t>
  </si>
  <si>
    <t>标准大床房</t>
  </si>
  <si>
    <t>102780452119</t>
  </si>
  <si>
    <t>278592306</t>
  </si>
  <si>
    <t>城市便捷酒店(贵阳国际会展中心金融城店)</t>
  </si>
  <si>
    <t>马俊</t>
  </si>
  <si>
    <t>¥294.00</t>
  </si>
  <si>
    <t>¥40.00</t>
  </si>
  <si>
    <t>¥254.00</t>
  </si>
  <si>
    <t>102781599073</t>
  </si>
  <si>
    <t>278592033</t>
  </si>
  <si>
    <t>城市便捷酒店(武汉光谷大学园店)</t>
  </si>
  <si>
    <t>向林</t>
  </si>
  <si>
    <t>¥189.00</t>
  </si>
  <si>
    <t>¥25.00</t>
  </si>
  <si>
    <t>¥164.00</t>
  </si>
  <si>
    <t>102781253346</t>
  </si>
  <si>
    <t>278593479</t>
  </si>
  <si>
    <t>城市便捷酒店(武汉武珞路中南宝通寺地铁站店)</t>
  </si>
  <si>
    <t>张杰</t>
  </si>
  <si>
    <t>¥190.00</t>
  </si>
  <si>
    <t>¥165.00</t>
  </si>
  <si>
    <t>102781557110</t>
  </si>
  <si>
    <t>288660274</t>
  </si>
  <si>
    <t>信阳申光花园酒店</t>
  </si>
  <si>
    <t>万珂珂|彭志兵|王亚兵</t>
  </si>
  <si>
    <t>¥411.00</t>
  </si>
  <si>
    <t>特惠商务大床房</t>
  </si>
  <si>
    <t>102781381634</t>
  </si>
  <si>
    <t>288658081</t>
  </si>
  <si>
    <t>柏曼酒店(广州白云东平地铁站店)</t>
  </si>
  <si>
    <t>郭维洪</t>
  </si>
  <si>
    <t>¥187.00</t>
  </si>
  <si>
    <t>¥162.00</t>
  </si>
  <si>
    <t>102781656273</t>
  </si>
  <si>
    <t>294445573</t>
  </si>
  <si>
    <t>格林豪泰智选酒店(大同高铁站万达广场方特店)</t>
  </si>
  <si>
    <t>黄建明</t>
  </si>
  <si>
    <t>¥237.00</t>
  </si>
  <si>
    <t>¥31.00</t>
  </si>
  <si>
    <t>¥206.00</t>
  </si>
  <si>
    <t>智能影音特色大床房</t>
  </si>
  <si>
    <t>102769118680</t>
  </si>
  <si>
    <t>277286508</t>
  </si>
  <si>
    <t>锦江之星(石家庄勒泰中心平安大街地铁站店)</t>
  </si>
  <si>
    <t>史新桐</t>
  </si>
  <si>
    <t>2021-09-28</t>
  </si>
  <si>
    <t>¥405.00</t>
  </si>
  <si>
    <t>¥351.00</t>
  </si>
  <si>
    <t>特惠大小双床房</t>
  </si>
  <si>
    <t>102780999200</t>
  </si>
  <si>
    <t>289836595</t>
  </si>
  <si>
    <t>锦江之星(阜宁哈尔滨路店)</t>
  </si>
  <si>
    <t>丁毅</t>
  </si>
  <si>
    <t>标准房A</t>
  </si>
  <si>
    <t>102781522428</t>
  </si>
  <si>
    <t>278592441</t>
  </si>
  <si>
    <t>城市便捷酒店(重庆火车西站店)</t>
  </si>
  <si>
    <t>朱家凯|闫禁|李春刚</t>
  </si>
  <si>
    <t>¥465.00</t>
  </si>
  <si>
    <t>¥63.00</t>
  </si>
  <si>
    <t>¥402.00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</si>
  <si>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</si>
  <si>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</si>
  <si>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</si>
  <si>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</si>
  <si>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</si>
  <si>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</si>
  <si>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</si>
  <si>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</si>
  <si>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</si>
  <si>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</si>
  <si>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</si>
  <si>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A211012110615481</t>
  </si>
  <si>
    <t>A211012110630481</t>
  </si>
  <si>
    <r>
      <t>总计：</t>
    </r>
    <r>
      <rPr>
        <sz val="10"/>
        <rFont val="Arial"/>
        <charset val="134"/>
      </rPr>
      <t>14680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</si>
  <si>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</si>
  <si>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</si>
  <si>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</si>
  <si>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</si>
  <si>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</si>
  <si>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</si>
  <si>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</si>
  <si>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</si>
  <si>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</si>
  <si>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</si>
  <si>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</si>
  <si>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</si>
  <si>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</si>
  <si>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</si>
  <si>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</si>
  <si>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</si>
  <si>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2252120</t>
  </si>
  <si>
    <t>退房日周结</t>
  </si>
  <si>
    <t>282.00</t>
  </si>
  <si>
    <t>RMB</t>
  </si>
  <si>
    <t>0</t>
  </si>
  <si>
    <t>0.00</t>
  </si>
  <si>
    <t>龙卷风国内直连</t>
  </si>
  <si>
    <t>2021-09-13 12:20:10</t>
  </si>
  <si>
    <t>汇智国际旅游发展有限公司</t>
  </si>
  <si>
    <t>直连</t>
  </si>
  <si>
    <t>2262289</t>
  </si>
  <si>
    <t>633.00</t>
  </si>
  <si>
    <t>2021-09-23 17:32:43</t>
  </si>
  <si>
    <t>2265146</t>
  </si>
  <si>
    <t>锦江之星品尚(苏州园区独墅湖高教区4s店)</t>
  </si>
  <si>
    <t>603.00</t>
  </si>
  <si>
    <t>2021-09-26 10:34:01</t>
  </si>
  <si>
    <t>2266619</t>
  </si>
  <si>
    <t>723.00</t>
  </si>
  <si>
    <t>2021-09-27 18:24:44</t>
  </si>
  <si>
    <t>2267223</t>
  </si>
  <si>
    <t>351.00</t>
  </si>
  <si>
    <t>2021-09-28 01:15:11</t>
  </si>
  <si>
    <t>2268489</t>
  </si>
  <si>
    <t>950.00</t>
  </si>
  <si>
    <t>2021-09-29 10:27:02</t>
  </si>
  <si>
    <t>2271172</t>
  </si>
  <si>
    <t>1910.00</t>
  </si>
  <si>
    <t>2021-10-02 10:52:46</t>
  </si>
  <si>
    <t>2273258</t>
  </si>
  <si>
    <t>1432.00</t>
  </si>
  <si>
    <t>2021-10-05 17:41:28</t>
  </si>
  <si>
    <t>2273447</t>
  </si>
  <si>
    <t>431.00</t>
  </si>
  <si>
    <t>2021-10-06 01:04:39</t>
  </si>
  <si>
    <t>2274157</t>
  </si>
  <si>
    <t>1210.00</t>
  </si>
  <si>
    <t>2021-10-08 09:05:56</t>
  </si>
  <si>
    <t>直采</t>
  </si>
  <si>
    <t>2274697</t>
  </si>
  <si>
    <t>254.00</t>
  </si>
  <si>
    <t>2021-10-09 04:10:35</t>
  </si>
  <si>
    <t>2274738</t>
  </si>
  <si>
    <t>锦江之星（盐城阜宁哈尔滨路店）</t>
  </si>
  <si>
    <t>268.00</t>
  </si>
  <si>
    <t>2021-10-09 08:02:53</t>
  </si>
  <si>
    <t>2274948</t>
  </si>
  <si>
    <t>龙思颖,覃道锐</t>
  </si>
  <si>
    <t>2021-10-09 19:54:48</t>
  </si>
  <si>
    <t>102780334504</t>
  </si>
  <si>
    <t>2274959</t>
  </si>
  <si>
    <t>城市便捷衡阳解放大道锦绣明珠店</t>
  </si>
  <si>
    <t>鲁效平</t>
  </si>
  <si>
    <t>2021-10-09 20:35:57</t>
  </si>
  <si>
    <t>2275029</t>
  </si>
  <si>
    <t>119.00</t>
  </si>
  <si>
    <t>2021-10-10 00:03:45</t>
  </si>
  <si>
    <t>2275043</t>
  </si>
  <si>
    <t>181.00</t>
  </si>
  <si>
    <t>2021-10-10 00:32:20</t>
  </si>
  <si>
    <t>2275063</t>
  </si>
  <si>
    <t>360.00</t>
  </si>
  <si>
    <t>2021-10-10 01:15:47</t>
  </si>
  <si>
    <t>2275076</t>
  </si>
  <si>
    <t>412.00</t>
  </si>
  <si>
    <t>2021-10-10 01:56:16</t>
  </si>
  <si>
    <t>2275148</t>
  </si>
  <si>
    <t>136.00</t>
  </si>
  <si>
    <t>2021-10-10 10:00:35</t>
  </si>
  <si>
    <t>2275149</t>
  </si>
  <si>
    <t>2021-10-10 10:01:08</t>
  </si>
  <si>
    <t>2275154</t>
  </si>
  <si>
    <t>165.00</t>
  </si>
  <si>
    <t>2021-10-10 10:28:29</t>
  </si>
  <si>
    <t>2275158</t>
  </si>
  <si>
    <t>290.00</t>
  </si>
  <si>
    <t>2021-10-10 10:49:11</t>
  </si>
  <si>
    <t>2275161</t>
  </si>
  <si>
    <t>格林豪泰河北省石家庄市灵寿县中山大道商务酒店</t>
  </si>
  <si>
    <t>137.00</t>
  </si>
  <si>
    <t>2021-10-10 11:11:01</t>
  </si>
  <si>
    <t>2275166</t>
  </si>
  <si>
    <t>219.00</t>
  </si>
  <si>
    <t>2021-10-10 11:21:42</t>
  </si>
  <si>
    <t>2275172</t>
  </si>
  <si>
    <t>尚客优连锁酒店（泰州医药高新区寺巷店）</t>
  </si>
  <si>
    <t>135.00</t>
  </si>
  <si>
    <t>2021-10-10 11:48:56</t>
  </si>
  <si>
    <t>2275184</t>
  </si>
  <si>
    <t>124.00</t>
  </si>
  <si>
    <t>2021-10-10 12:27:36</t>
  </si>
  <si>
    <t>2275204</t>
  </si>
  <si>
    <t>2021-10-10 13:30:35</t>
  </si>
  <si>
    <t>2275228</t>
  </si>
  <si>
    <t>格林豪泰快捷酒店（大厂华安南路店）</t>
  </si>
  <si>
    <t>154.00</t>
  </si>
  <si>
    <t>2021-10-10 14:46:59</t>
  </si>
  <si>
    <t>2275243</t>
  </si>
  <si>
    <t>万珂珂,彭志兵,王亚兵</t>
  </si>
  <si>
    <t>357.00</t>
  </si>
  <si>
    <t>2021-10-10 15:48:25</t>
  </si>
  <si>
    <t>2275277</t>
  </si>
  <si>
    <t>164.00</t>
  </si>
  <si>
    <t>2021-10-10 17:57:54</t>
  </si>
  <si>
    <t>2275295</t>
  </si>
  <si>
    <t>朱家凯,闫禁,李春刚</t>
  </si>
  <si>
    <t>402.00</t>
  </si>
  <si>
    <t>2021-10-10 18:38:31</t>
  </si>
  <si>
    <t>2275316</t>
  </si>
  <si>
    <t>格林豪泰智选酒店（大同高铁站万达广场方特店）</t>
  </si>
  <si>
    <t>206.00</t>
  </si>
  <si>
    <t>2021-10-10 19:48:51</t>
  </si>
  <si>
    <t>2275323</t>
  </si>
  <si>
    <t>232.00</t>
  </si>
  <si>
    <t>2021-10-10 20:09:47</t>
  </si>
  <si>
    <t>2275334</t>
  </si>
  <si>
    <t>五彩今天连锁酒店（鼎龙店）</t>
  </si>
  <si>
    <t>125.00</t>
  </si>
  <si>
    <t>2021-10-10 20:32:09</t>
  </si>
  <si>
    <t>2275338</t>
  </si>
  <si>
    <t>310.00</t>
  </si>
  <si>
    <t>2021-10-10 20:52:22</t>
  </si>
  <si>
    <t>2275355</t>
  </si>
  <si>
    <t>138.00</t>
  </si>
  <si>
    <t>2021-10-10 21:45:21</t>
  </si>
  <si>
    <t>2275361</t>
  </si>
  <si>
    <t>259.00</t>
  </si>
  <si>
    <t>2021-10-10 22:04:33</t>
  </si>
  <si>
    <t>2275364</t>
  </si>
  <si>
    <t>格盟酒店（南宁五象店）</t>
  </si>
  <si>
    <t>223.00</t>
  </si>
  <si>
    <t>2021-10-10 22:11:06</t>
  </si>
  <si>
    <t>2275366</t>
  </si>
  <si>
    <t>162.00</t>
  </si>
  <si>
    <t>2021-10-10 22:13:17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</si>
</sst>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5" borderId="1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78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6</v>
      </c>
      <c r="N4" s="7" t="s">
        <v>98</v>
      </c>
      <c r="O4" s="7" t="s">
        <v>98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107</v>
      </c>
      <c r="P5" s="7" t="s">
        <v>79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107</v>
      </c>
      <c r="O6" s="7" t="s">
        <v>107</v>
      </c>
      <c r="P6" s="7" t="s">
        <v>79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108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107</v>
      </c>
      <c r="O7" s="7" t="s">
        <v>107</v>
      </c>
      <c r="P7" s="7" t="s">
        <v>79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107</v>
      </c>
      <c r="O8" s="7" t="s">
        <v>107</v>
      </c>
      <c r="P8" s="7" t="s">
        <v>79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117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107</v>
      </c>
      <c r="O9" s="7" t="s">
        <v>107</v>
      </c>
      <c r="P9" s="7" t="s">
        <v>79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107</v>
      </c>
      <c r="O10" s="7" t="s">
        <v>107</v>
      </c>
      <c r="P10" s="7" t="s">
        <v>79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107</v>
      </c>
      <c r="O11" s="7" t="s">
        <v>107</v>
      </c>
      <c r="P11" s="7" t="s">
        <v>79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155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149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157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158</v>
      </c>
      <c r="H12" s="7" t="s">
        <v>159</v>
      </c>
      <c r="I12" s="7" t="s">
        <v>75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107</v>
      </c>
      <c r="O12" s="7" t="s">
        <v>107</v>
      </c>
      <c r="P12" s="7" t="s">
        <v>79</v>
      </c>
      <c r="Q12" s="7"/>
      <c r="R12" s="11" t="s">
        <v>91</v>
      </c>
      <c r="S12" s="12" t="s">
        <v>19</v>
      </c>
      <c r="T12" s="7"/>
      <c r="U12" s="11" t="s">
        <v>19</v>
      </c>
      <c r="V12" s="11" t="s">
        <v>91</v>
      </c>
      <c r="W12" s="12" t="s">
        <v>161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1</v>
      </c>
      <c r="M13" s="7">
        <v>7</v>
      </c>
      <c r="N13" s="7" t="s">
        <v>168</v>
      </c>
      <c r="O13" s="7" t="s">
        <v>169</v>
      </c>
      <c r="P13" s="7" t="s">
        <v>79</v>
      </c>
      <c r="Q13" s="7"/>
      <c r="R13" s="11" t="s">
        <v>170</v>
      </c>
      <c r="S13" s="12" t="s">
        <v>19</v>
      </c>
      <c r="T13" s="7"/>
      <c r="U13" s="11" t="s">
        <v>19</v>
      </c>
      <c r="V13" s="11" t="s">
        <v>170</v>
      </c>
      <c r="W13" s="12" t="s">
        <v>171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174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175</v>
      </c>
      <c r="H14" s="7" t="s">
        <v>176</v>
      </c>
      <c r="I14" s="7" t="s">
        <v>75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107</v>
      </c>
      <c r="O14" s="7" t="s">
        <v>107</v>
      </c>
      <c r="P14" s="7" t="s">
        <v>79</v>
      </c>
      <c r="Q14" s="7"/>
      <c r="R14" s="11" t="s">
        <v>178</v>
      </c>
      <c r="S14" s="12" t="s">
        <v>19</v>
      </c>
      <c r="T14" s="7"/>
      <c r="U14" s="11" t="s">
        <v>19</v>
      </c>
      <c r="V14" s="11" t="s">
        <v>178</v>
      </c>
      <c r="W14" s="12" t="s">
        <v>179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182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183</v>
      </c>
      <c r="H15" s="7" t="s">
        <v>184</v>
      </c>
      <c r="I15" s="7" t="s">
        <v>75</v>
      </c>
      <c r="J15" s="7" t="s">
        <v>2</v>
      </c>
      <c r="K15" s="7" t="s">
        <v>185</v>
      </c>
      <c r="L15" s="7">
        <v>1</v>
      </c>
      <c r="M15" s="7">
        <v>3</v>
      </c>
      <c r="N15" s="7" t="s">
        <v>186</v>
      </c>
      <c r="O15" s="7" t="s">
        <v>187</v>
      </c>
      <c r="P15" s="7" t="s">
        <v>79</v>
      </c>
      <c r="Q15" s="7"/>
      <c r="R15" s="11" t="s">
        <v>188</v>
      </c>
      <c r="S15" s="12" t="s">
        <v>19</v>
      </c>
      <c r="T15" s="7"/>
      <c r="U15" s="11" t="s">
        <v>19</v>
      </c>
      <c r="V15" s="11" t="s">
        <v>188</v>
      </c>
      <c r="W15" s="12" t="s">
        <v>189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193</v>
      </c>
      <c r="H16" s="7" t="s">
        <v>194</v>
      </c>
      <c r="I16" s="7" t="s">
        <v>75</v>
      </c>
      <c r="J16" s="7" t="s">
        <v>2</v>
      </c>
      <c r="K16" s="7" t="s">
        <v>195</v>
      </c>
      <c r="L16" s="7">
        <v>1</v>
      </c>
      <c r="M16" s="7">
        <v>2</v>
      </c>
      <c r="N16" s="7" t="s">
        <v>196</v>
      </c>
      <c r="O16" s="7" t="s">
        <v>78</v>
      </c>
      <c r="P16" s="7" t="s">
        <v>79</v>
      </c>
      <c r="Q16" s="7"/>
      <c r="R16" s="11" t="s">
        <v>197</v>
      </c>
      <c r="S16" s="12" t="s">
        <v>19</v>
      </c>
      <c r="T16" s="7"/>
      <c r="U16" s="11" t="s">
        <v>19</v>
      </c>
      <c r="V16" s="11" t="s">
        <v>197</v>
      </c>
      <c r="W16" s="12" t="s">
        <v>198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201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202</v>
      </c>
      <c r="H17" s="7" t="s">
        <v>203</v>
      </c>
      <c r="I17" s="7" t="s">
        <v>75</v>
      </c>
      <c r="J17" s="7" t="s">
        <v>2</v>
      </c>
      <c r="K17" s="7" t="s">
        <v>204</v>
      </c>
      <c r="L17" s="7">
        <v>1</v>
      </c>
      <c r="M17" s="7">
        <v>1</v>
      </c>
      <c r="N17" s="7" t="s">
        <v>107</v>
      </c>
      <c r="O17" s="7" t="s">
        <v>107</v>
      </c>
      <c r="P17" s="7" t="s">
        <v>79</v>
      </c>
      <c r="Q17" s="7"/>
      <c r="R17" s="11" t="s">
        <v>205</v>
      </c>
      <c r="S17" s="12" t="s">
        <v>19</v>
      </c>
      <c r="T17" s="7"/>
      <c r="U17" s="11" t="s">
        <v>19</v>
      </c>
      <c r="V17" s="11" t="s">
        <v>205</v>
      </c>
      <c r="W17" s="12" t="s">
        <v>206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207</v>
      </c>
      <c r="AD17" t="s">
        <v>6</v>
      </c>
      <c r="AE17" t="s">
        <v>118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208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128</v>
      </c>
      <c r="H18" s="7" t="s">
        <v>129</v>
      </c>
      <c r="I18" s="7" t="s">
        <v>75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107</v>
      </c>
      <c r="O18" s="7" t="s">
        <v>107</v>
      </c>
      <c r="P18" s="7" t="s">
        <v>79</v>
      </c>
      <c r="Q18" s="7"/>
      <c r="R18" s="11" t="s">
        <v>131</v>
      </c>
      <c r="S18" s="12" t="s">
        <v>19</v>
      </c>
      <c r="T18" s="7"/>
      <c r="U18" s="11" t="s">
        <v>19</v>
      </c>
      <c r="V18" s="11" t="s">
        <v>131</v>
      </c>
      <c r="W18" s="12" t="s">
        <v>117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132</v>
      </c>
      <c r="AD18" t="s">
        <v>6</v>
      </c>
      <c r="AE18" t="s">
        <v>133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211</v>
      </c>
      <c r="H19" s="7" t="s">
        <v>212</v>
      </c>
      <c r="I19" s="7" t="s">
        <v>75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107</v>
      </c>
      <c r="O19" s="7" t="s">
        <v>107</v>
      </c>
      <c r="P19" s="7" t="s">
        <v>79</v>
      </c>
      <c r="Q19" s="7"/>
      <c r="R19" s="11" t="s">
        <v>214</v>
      </c>
      <c r="S19" s="12" t="s">
        <v>19</v>
      </c>
      <c r="T19" s="7"/>
      <c r="U19" s="11" t="s">
        <v>19</v>
      </c>
      <c r="V19" s="11" t="s">
        <v>214</v>
      </c>
      <c r="W19" s="12" t="s">
        <v>215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218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219</v>
      </c>
      <c r="H20" s="7" t="s">
        <v>220</v>
      </c>
      <c r="I20" s="7" t="s">
        <v>75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107</v>
      </c>
      <c r="O20" s="7" t="s">
        <v>107</v>
      </c>
      <c r="P20" s="7" t="s">
        <v>79</v>
      </c>
      <c r="Q20" s="7"/>
      <c r="R20" s="11" t="s">
        <v>222</v>
      </c>
      <c r="S20" s="12" t="s">
        <v>19</v>
      </c>
      <c r="T20" s="7"/>
      <c r="U20" s="11" t="s">
        <v>19</v>
      </c>
      <c r="V20" s="11" t="s">
        <v>222</v>
      </c>
      <c r="W20" s="12" t="s">
        <v>223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143</v>
      </c>
      <c r="H21" s="7" t="s">
        <v>144</v>
      </c>
      <c r="I21" s="7" t="s">
        <v>75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107</v>
      </c>
      <c r="O21" s="7" t="s">
        <v>107</v>
      </c>
      <c r="P21" s="7" t="s">
        <v>79</v>
      </c>
      <c r="Q21" s="7"/>
      <c r="R21" s="11" t="s">
        <v>146</v>
      </c>
      <c r="S21" s="12" t="s">
        <v>19</v>
      </c>
      <c r="T21" s="7"/>
      <c r="U21" s="11" t="s">
        <v>19</v>
      </c>
      <c r="V21" s="11" t="s">
        <v>146</v>
      </c>
      <c r="W21" s="12" t="s">
        <v>147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148</v>
      </c>
      <c r="AD21" t="s">
        <v>6</v>
      </c>
      <c r="AE21" t="s">
        <v>149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229</v>
      </c>
      <c r="H22" s="7" t="s">
        <v>230</v>
      </c>
      <c r="I22" s="7" t="s">
        <v>75</v>
      </c>
      <c r="J22" s="7" t="s">
        <v>2</v>
      </c>
      <c r="K22" s="7" t="s">
        <v>231</v>
      </c>
      <c r="L22" s="7">
        <v>1</v>
      </c>
      <c r="M22" s="7">
        <v>1</v>
      </c>
      <c r="N22" s="7" t="s">
        <v>232</v>
      </c>
      <c r="O22" s="7" t="s">
        <v>107</v>
      </c>
      <c r="P22" s="7" t="s">
        <v>79</v>
      </c>
      <c r="Q22" s="7"/>
      <c r="R22" s="11" t="s">
        <v>233</v>
      </c>
      <c r="S22" s="12" t="s">
        <v>19</v>
      </c>
      <c r="T22" s="7"/>
      <c r="U22" s="11" t="s">
        <v>19</v>
      </c>
      <c r="V22" s="11" t="s">
        <v>233</v>
      </c>
      <c r="W22" s="12" t="s">
        <v>234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238</v>
      </c>
      <c r="H23" s="7" t="s">
        <v>239</v>
      </c>
      <c r="I23" s="7" t="s">
        <v>75</v>
      </c>
      <c r="J23" s="7" t="s">
        <v>2</v>
      </c>
      <c r="K23" s="7" t="s">
        <v>240</v>
      </c>
      <c r="L23" s="7">
        <v>1</v>
      </c>
      <c r="M23" s="7">
        <v>1</v>
      </c>
      <c r="N23" s="7" t="s">
        <v>107</v>
      </c>
      <c r="O23" s="7" t="s">
        <v>107</v>
      </c>
      <c r="P23" s="7" t="s">
        <v>79</v>
      </c>
      <c r="Q23" s="7"/>
      <c r="R23" s="11" t="s">
        <v>241</v>
      </c>
      <c r="S23" s="12" t="s">
        <v>19</v>
      </c>
      <c r="T23" s="7"/>
      <c r="U23" s="11" t="s">
        <v>19</v>
      </c>
      <c r="V23" s="11" t="s">
        <v>241</v>
      </c>
      <c r="W23" s="12" t="s">
        <v>242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245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246</v>
      </c>
      <c r="H24" s="7" t="s">
        <v>247</v>
      </c>
      <c r="I24" s="7" t="s">
        <v>75</v>
      </c>
      <c r="J24" s="7" t="s">
        <v>2</v>
      </c>
      <c r="K24" s="7" t="s">
        <v>248</v>
      </c>
      <c r="L24" s="7">
        <v>1</v>
      </c>
      <c r="M24" s="7">
        <v>1</v>
      </c>
      <c r="N24" s="7" t="s">
        <v>249</v>
      </c>
      <c r="O24" s="7" t="s">
        <v>107</v>
      </c>
      <c r="P24" s="7" t="s">
        <v>79</v>
      </c>
      <c r="Q24" s="7"/>
      <c r="R24" s="11" t="s">
        <v>250</v>
      </c>
      <c r="S24" s="12" t="s">
        <v>19</v>
      </c>
      <c r="T24" s="7"/>
      <c r="U24" s="11" t="s">
        <v>19</v>
      </c>
      <c r="V24" s="11" t="s">
        <v>250</v>
      </c>
      <c r="W24" s="12" t="s">
        <v>251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254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255</v>
      </c>
      <c r="H25" s="7" t="s">
        <v>256</v>
      </c>
      <c r="I25" s="7" t="s">
        <v>75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107</v>
      </c>
      <c r="O25" s="7" t="s">
        <v>107</v>
      </c>
      <c r="P25" s="7" t="s">
        <v>79</v>
      </c>
      <c r="Q25" s="7"/>
      <c r="R25" s="11" t="s">
        <v>258</v>
      </c>
      <c r="S25" s="12" t="s">
        <v>19</v>
      </c>
      <c r="T25" s="7"/>
      <c r="U25" s="11" t="s">
        <v>19</v>
      </c>
      <c r="V25" s="11" t="s">
        <v>258</v>
      </c>
      <c r="W25" s="12" t="s">
        <v>117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262</v>
      </c>
      <c r="H26" s="7" t="s">
        <v>263</v>
      </c>
      <c r="I26" s="7" t="s">
        <v>75</v>
      </c>
      <c r="J26" s="7" t="s">
        <v>2</v>
      </c>
      <c r="K26" s="7" t="s">
        <v>264</v>
      </c>
      <c r="L26" s="7">
        <v>2</v>
      </c>
      <c r="M26" s="7">
        <v>1</v>
      </c>
      <c r="N26" s="7" t="s">
        <v>78</v>
      </c>
      <c r="O26" s="7" t="s">
        <v>107</v>
      </c>
      <c r="P26" s="7" t="s">
        <v>79</v>
      </c>
      <c r="Q26" s="7"/>
      <c r="R26" s="11" t="s">
        <v>216</v>
      </c>
      <c r="S26" s="12" t="s">
        <v>19</v>
      </c>
      <c r="T26" s="7"/>
      <c r="U26" s="11" t="s">
        <v>19</v>
      </c>
      <c r="V26" s="11" t="s">
        <v>216</v>
      </c>
      <c r="W26" s="12" t="s">
        <v>265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269</v>
      </c>
      <c r="H27" s="7" t="s">
        <v>270</v>
      </c>
      <c r="I27" s="7" t="s">
        <v>75</v>
      </c>
      <c r="J27" s="7" t="s">
        <v>2</v>
      </c>
      <c r="K27" s="7" t="s">
        <v>271</v>
      </c>
      <c r="L27" s="7">
        <v>1</v>
      </c>
      <c r="M27" s="7">
        <v>1</v>
      </c>
      <c r="N27" s="7" t="s">
        <v>107</v>
      </c>
      <c r="O27" s="7" t="s">
        <v>107</v>
      </c>
      <c r="P27" s="7" t="s">
        <v>79</v>
      </c>
      <c r="Q27" s="7"/>
      <c r="R27" s="11" t="s">
        <v>272</v>
      </c>
      <c r="S27" s="12" t="s">
        <v>19</v>
      </c>
      <c r="T27" s="7"/>
      <c r="U27" s="11" t="s">
        <v>19</v>
      </c>
      <c r="V27" s="11" t="s">
        <v>272</v>
      </c>
      <c r="W27" s="12" t="s">
        <v>161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273</v>
      </c>
      <c r="AD27" t="s">
        <v>6</v>
      </c>
      <c r="AE27" t="s">
        <v>267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275</v>
      </c>
      <c r="H28" s="7" t="s">
        <v>276</v>
      </c>
      <c r="I28" s="7" t="s">
        <v>75</v>
      </c>
      <c r="J28" s="7" t="s">
        <v>2</v>
      </c>
      <c r="K28" s="7" t="s">
        <v>277</v>
      </c>
      <c r="L28" s="7">
        <v>1</v>
      </c>
      <c r="M28" s="7">
        <v>3</v>
      </c>
      <c r="N28" s="7" t="s">
        <v>278</v>
      </c>
      <c r="O28" s="7" t="s">
        <v>187</v>
      </c>
      <c r="P28" s="7" t="s">
        <v>79</v>
      </c>
      <c r="Q28" s="7"/>
      <c r="R28" s="11" t="s">
        <v>279</v>
      </c>
      <c r="S28" s="12" t="s">
        <v>19</v>
      </c>
      <c r="T28" s="7"/>
      <c r="U28" s="11" t="s">
        <v>19</v>
      </c>
      <c r="V28" s="11" t="s">
        <v>279</v>
      </c>
      <c r="W28" s="12" t="s">
        <v>280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281</v>
      </c>
      <c r="AD28" t="s">
        <v>6</v>
      </c>
      <c r="AE28" t="s">
        <v>133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282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283</v>
      </c>
      <c r="H29" s="7" t="s">
        <v>284</v>
      </c>
      <c r="I29" s="7" t="s">
        <v>75</v>
      </c>
      <c r="J29" s="7" t="s">
        <v>2</v>
      </c>
      <c r="K29" s="7" t="s">
        <v>285</v>
      </c>
      <c r="L29" s="7">
        <v>1</v>
      </c>
      <c r="M29" s="7">
        <v>1</v>
      </c>
      <c r="N29" s="7" t="s">
        <v>107</v>
      </c>
      <c r="O29" s="7" t="s">
        <v>107</v>
      </c>
      <c r="P29" s="7" t="s">
        <v>79</v>
      </c>
      <c r="Q29" s="7"/>
      <c r="R29" s="11" t="s">
        <v>286</v>
      </c>
      <c r="S29" s="12" t="s">
        <v>19</v>
      </c>
      <c r="T29" s="7"/>
      <c r="U29" s="11" t="s">
        <v>19</v>
      </c>
      <c r="V29" s="11" t="s">
        <v>286</v>
      </c>
      <c r="W29" s="12" t="s">
        <v>117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289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290</v>
      </c>
      <c r="H30" s="7" t="s">
        <v>291</v>
      </c>
      <c r="I30" s="7" t="s">
        <v>75</v>
      </c>
      <c r="J30" s="7" t="s">
        <v>2</v>
      </c>
      <c r="K30" s="7" t="s">
        <v>292</v>
      </c>
      <c r="L30" s="7">
        <v>1</v>
      </c>
      <c r="M30" s="7">
        <v>1</v>
      </c>
      <c r="N30" s="7" t="s">
        <v>107</v>
      </c>
      <c r="O30" s="7" t="s">
        <v>107</v>
      </c>
      <c r="P30" s="7" t="s">
        <v>79</v>
      </c>
      <c r="Q30" s="7"/>
      <c r="R30" s="11" t="s">
        <v>293</v>
      </c>
      <c r="S30" s="12" t="s">
        <v>19</v>
      </c>
      <c r="T30" s="7"/>
      <c r="U30" s="11" t="s">
        <v>19</v>
      </c>
      <c r="V30" s="11" t="s">
        <v>293</v>
      </c>
      <c r="W30" s="12" t="s">
        <v>81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297</v>
      </c>
      <c r="H31" s="7" t="s">
        <v>298</v>
      </c>
      <c r="I31" s="7" t="s">
        <v>75</v>
      </c>
      <c r="J31" s="7" t="s">
        <v>2</v>
      </c>
      <c r="K31" s="7" t="s">
        <v>299</v>
      </c>
      <c r="L31" s="7">
        <v>1</v>
      </c>
      <c r="M31" s="7">
        <v>2</v>
      </c>
      <c r="N31" s="7" t="s">
        <v>78</v>
      </c>
      <c r="O31" s="7" t="s">
        <v>78</v>
      </c>
      <c r="P31" s="7" t="s">
        <v>79</v>
      </c>
      <c r="Q31" s="7"/>
      <c r="R31" s="11" t="s">
        <v>300</v>
      </c>
      <c r="S31" s="12" t="s">
        <v>19</v>
      </c>
      <c r="T31" s="7"/>
      <c r="U31" s="11" t="s">
        <v>19</v>
      </c>
      <c r="V31" s="11" t="s">
        <v>300</v>
      </c>
      <c r="W31" s="12" t="s">
        <v>301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295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304</v>
      </c>
      <c r="H32" s="7" t="s">
        <v>305</v>
      </c>
      <c r="I32" s="7" t="s">
        <v>75</v>
      </c>
      <c r="J32" s="7" t="s">
        <v>2</v>
      </c>
      <c r="K32" s="7" t="s">
        <v>306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79</v>
      </c>
      <c r="Q32" s="7"/>
      <c r="R32" s="11" t="s">
        <v>307</v>
      </c>
      <c r="S32" s="12" t="s">
        <v>19</v>
      </c>
      <c r="T32" s="7"/>
      <c r="U32" s="11" t="s">
        <v>19</v>
      </c>
      <c r="V32" s="11" t="s">
        <v>307</v>
      </c>
      <c r="W32" s="12" t="s">
        <v>308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309</v>
      </c>
      <c r="AD32" t="s">
        <v>6</v>
      </c>
      <c r="AE32" t="s">
        <v>295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311</v>
      </c>
      <c r="H33" s="7" t="s">
        <v>312</v>
      </c>
      <c r="I33" s="7" t="s">
        <v>75</v>
      </c>
      <c r="J33" s="7" t="s">
        <v>2</v>
      </c>
      <c r="K33" s="7" t="s">
        <v>313</v>
      </c>
      <c r="L33" s="7">
        <v>1</v>
      </c>
      <c r="M33" s="7">
        <v>1</v>
      </c>
      <c r="N33" s="7" t="s">
        <v>107</v>
      </c>
      <c r="O33" s="7" t="s">
        <v>107</v>
      </c>
      <c r="P33" s="7" t="s">
        <v>79</v>
      </c>
      <c r="Q33" s="7"/>
      <c r="R33" s="11" t="s">
        <v>314</v>
      </c>
      <c r="S33" s="12" t="s">
        <v>19</v>
      </c>
      <c r="T33" s="7"/>
      <c r="U33" s="11" t="s">
        <v>19</v>
      </c>
      <c r="V33" s="11" t="s">
        <v>314</v>
      </c>
      <c r="W33" s="12" t="s">
        <v>308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315</v>
      </c>
      <c r="AD33" t="s">
        <v>6</v>
      </c>
      <c r="AE33" t="s">
        <v>295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317</v>
      </c>
      <c r="H34" s="7" t="s">
        <v>318</v>
      </c>
      <c r="I34" s="7" t="s">
        <v>75</v>
      </c>
      <c r="J34" s="7" t="s">
        <v>2</v>
      </c>
      <c r="K34" s="7" t="s">
        <v>319</v>
      </c>
      <c r="L34" s="7">
        <v>3</v>
      </c>
      <c r="M34" s="7">
        <v>1</v>
      </c>
      <c r="N34" s="7" t="s">
        <v>107</v>
      </c>
      <c r="O34" s="7" t="s">
        <v>107</v>
      </c>
      <c r="P34" s="7" t="s">
        <v>79</v>
      </c>
      <c r="Q34" s="7"/>
      <c r="R34" s="11" t="s">
        <v>320</v>
      </c>
      <c r="S34" s="12" t="s">
        <v>19</v>
      </c>
      <c r="T34" s="7"/>
      <c r="U34" s="11" t="s">
        <v>19</v>
      </c>
      <c r="V34" s="11" t="s">
        <v>320</v>
      </c>
      <c r="W34" s="12" t="s">
        <v>223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214</v>
      </c>
      <c r="AD34" t="s">
        <v>6</v>
      </c>
      <c r="AE34" t="s">
        <v>321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322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323</v>
      </c>
      <c r="H35" s="7" t="s">
        <v>324</v>
      </c>
      <c r="I35" s="7" t="s">
        <v>75</v>
      </c>
      <c r="J35" s="7" t="s">
        <v>2</v>
      </c>
      <c r="K35" s="7" t="s">
        <v>325</v>
      </c>
      <c r="L35" s="7">
        <v>1</v>
      </c>
      <c r="M35" s="7">
        <v>1</v>
      </c>
      <c r="N35" s="7" t="s">
        <v>107</v>
      </c>
      <c r="O35" s="7" t="s">
        <v>107</v>
      </c>
      <c r="P35" s="7" t="s">
        <v>79</v>
      </c>
      <c r="Q35" s="7"/>
      <c r="R35" s="11" t="s">
        <v>326</v>
      </c>
      <c r="S35" s="12" t="s">
        <v>19</v>
      </c>
      <c r="T35" s="7"/>
      <c r="U35" s="11" t="s">
        <v>19</v>
      </c>
      <c r="V35" s="11" t="s">
        <v>326</v>
      </c>
      <c r="W35" s="12" t="s">
        <v>308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327</v>
      </c>
      <c r="AD35" t="s">
        <v>6</v>
      </c>
      <c r="AE35" t="s">
        <v>295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328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329</v>
      </c>
      <c r="H36" s="7" t="s">
        <v>330</v>
      </c>
      <c r="I36" s="7" t="s">
        <v>75</v>
      </c>
      <c r="J36" s="7" t="s">
        <v>2</v>
      </c>
      <c r="K36" s="7" t="s">
        <v>331</v>
      </c>
      <c r="L36" s="7">
        <v>1</v>
      </c>
      <c r="M36" s="7">
        <v>1</v>
      </c>
      <c r="N36" s="7" t="s">
        <v>107</v>
      </c>
      <c r="O36" s="7" t="s">
        <v>107</v>
      </c>
      <c r="P36" s="7" t="s">
        <v>79</v>
      </c>
      <c r="Q36" s="7"/>
      <c r="R36" s="11" t="s">
        <v>332</v>
      </c>
      <c r="S36" s="12" t="s">
        <v>19</v>
      </c>
      <c r="T36" s="7"/>
      <c r="U36" s="11" t="s">
        <v>19</v>
      </c>
      <c r="V36" s="11" t="s">
        <v>332</v>
      </c>
      <c r="W36" s="12" t="s">
        <v>333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334</v>
      </c>
      <c r="AD36" t="s">
        <v>6</v>
      </c>
      <c r="AE36" t="s">
        <v>335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336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337</v>
      </c>
      <c r="H37" s="7" t="s">
        <v>338</v>
      </c>
      <c r="I37" s="7" t="s">
        <v>75</v>
      </c>
      <c r="J37" s="7" t="s">
        <v>2</v>
      </c>
      <c r="K37" s="7" t="s">
        <v>339</v>
      </c>
      <c r="L37" s="7">
        <v>1</v>
      </c>
      <c r="M37" s="7">
        <v>3</v>
      </c>
      <c r="N37" s="7" t="s">
        <v>340</v>
      </c>
      <c r="O37" s="7" t="s">
        <v>187</v>
      </c>
      <c r="P37" s="7" t="s">
        <v>79</v>
      </c>
      <c r="Q37" s="7"/>
      <c r="R37" s="11" t="s">
        <v>341</v>
      </c>
      <c r="S37" s="12" t="s">
        <v>19</v>
      </c>
      <c r="T37" s="7"/>
      <c r="U37" s="11" t="s">
        <v>19</v>
      </c>
      <c r="V37" s="11" t="s">
        <v>341</v>
      </c>
      <c r="W37" s="12" t="s">
        <v>223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344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345</v>
      </c>
      <c r="H38" s="7" t="s">
        <v>346</v>
      </c>
      <c r="I38" s="7" t="s">
        <v>75</v>
      </c>
      <c r="J38" s="7" t="s">
        <v>2</v>
      </c>
      <c r="K38" s="7" t="s">
        <v>347</v>
      </c>
      <c r="L38" s="7">
        <v>1</v>
      </c>
      <c r="M38" s="7">
        <v>2</v>
      </c>
      <c r="N38" s="7" t="s">
        <v>78</v>
      </c>
      <c r="O38" s="7" t="s">
        <v>78</v>
      </c>
      <c r="P38" s="7" t="s">
        <v>79</v>
      </c>
      <c r="Q38" s="7"/>
      <c r="R38" s="11" t="s">
        <v>216</v>
      </c>
      <c r="S38" s="12" t="s">
        <v>19</v>
      </c>
      <c r="T38" s="7"/>
      <c r="U38" s="11" t="s">
        <v>19</v>
      </c>
      <c r="V38" s="11" t="s">
        <v>216</v>
      </c>
      <c r="W38" s="12" t="s">
        <v>265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266</v>
      </c>
      <c r="AD38" t="s">
        <v>6</v>
      </c>
      <c r="AE38" t="s">
        <v>348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349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350</v>
      </c>
      <c r="H39" s="7" t="s">
        <v>351</v>
      </c>
      <c r="I39" s="7" t="s">
        <v>75</v>
      </c>
      <c r="J39" s="7" t="s">
        <v>2</v>
      </c>
      <c r="K39" s="7" t="s">
        <v>352</v>
      </c>
      <c r="L39" s="7">
        <v>3</v>
      </c>
      <c r="M39" s="7">
        <v>1</v>
      </c>
      <c r="N39" s="7" t="s">
        <v>107</v>
      </c>
      <c r="O39" s="7" t="s">
        <v>107</v>
      </c>
      <c r="P39" s="7" t="s">
        <v>79</v>
      </c>
      <c r="Q39" s="7"/>
      <c r="R39" s="11" t="s">
        <v>353</v>
      </c>
      <c r="S39" s="12" t="s">
        <v>19</v>
      </c>
      <c r="T39" s="7"/>
      <c r="U39" s="11" t="s">
        <v>19</v>
      </c>
      <c r="V39" s="11" t="s">
        <v>353</v>
      </c>
      <c r="W39" s="12" t="s">
        <v>354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355</v>
      </c>
      <c r="AD39" t="s">
        <v>6</v>
      </c>
      <c r="AE39" t="s">
        <v>267</v>
      </c>
      <c r="AF39" t="s">
        <v>84</v>
      </c>
      <c r="AG39" t="s">
        <v>71</v>
      </c>
      <c r="AH39" t="s">
        <v>19</v>
      </c>
    </row>
    <row r="40" customHeight="1" spans="1:32">
      <c r="A40" s="10" t="s">
        <v>356</v>
      </c>
      <c r="B40" s="10"/>
      <c r="C40" s="10" t="s">
        <v>357</v>
      </c>
      <c r="D40" s="10"/>
      <c r="E40" s="10"/>
      <c r="F40" s="10"/>
      <c r="G40" s="10" t="s">
        <v>357</v>
      </c>
      <c r="H40" s="10" t="s">
        <v>357</v>
      </c>
      <c r="I40" s="10" t="s">
        <v>357</v>
      </c>
      <c r="J40" s="10" t="s">
        <v>357</v>
      </c>
      <c r="K40" s="10" t="s">
        <v>357</v>
      </c>
      <c r="L40" s="10" t="s">
        <v>357</v>
      </c>
      <c r="M40" s="10" t="s">
        <v>357</v>
      </c>
      <c r="N40" s="10" t="s">
        <v>357</v>
      </c>
      <c r="O40" s="10" t="s">
        <v>357</v>
      </c>
      <c r="P40" s="10" t="s">
        <v>357</v>
      </c>
      <c r="Q40" s="10"/>
      <c r="R40" s="13" t="s">
        <v>20</v>
      </c>
      <c r="S40" s="13" t="s">
        <v>19</v>
      </c>
      <c r="T40" s="10" t="s">
        <v>357</v>
      </c>
      <c r="U40" s="13"/>
      <c r="V40" s="13" t="s">
        <v>20</v>
      </c>
      <c r="W40" s="13" t="s">
        <v>21</v>
      </c>
      <c r="X40" s="13"/>
      <c r="Y40" s="13"/>
      <c r="Z40" s="13"/>
      <c r="AA40" s="10"/>
      <c r="AB40" s="13"/>
      <c r="AC40" s="10"/>
      <c r="AD40" s="10" t="s">
        <v>357</v>
      </c>
      <c r="AE40" s="10"/>
      <c r="AF4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B19" sqref="B1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358</v>
      </c>
      <c r="B1" s="4" t="s">
        <v>359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360</v>
      </c>
      <c r="H1" s="4" t="s">
        <v>361</v>
      </c>
      <c r="I1" s="4" t="s">
        <v>13</v>
      </c>
      <c r="J1" s="4" t="s">
        <v>17</v>
      </c>
      <c r="K1" s="4" t="s">
        <v>18</v>
      </c>
      <c r="L1" s="9" t="s">
        <v>362</v>
      </c>
      <c r="M1" s="4" t="s">
        <v>363</v>
      </c>
      <c r="N1" s="4" t="s">
        <v>364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365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25" workbookViewId="0">
      <selection activeCell="D57" sqref="D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366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282</v>
      </c>
      <c r="E2" t="str">
        <f>VLOOKUP(A2,HOP!A:L,12,0)</f>
        <v>282.00</v>
      </c>
      <c r="F2" t="str">
        <f>VLOOKUP(A2,HOP!A:C,3,0)</f>
        <v>2252120</v>
      </c>
      <c r="G2">
        <f>D2-E2</f>
        <v>0</v>
      </c>
      <c r="H2" t="str">
        <f>$H$1&amp;F2</f>
        <v>，2252120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950</v>
      </c>
      <c r="E3" t="str">
        <f>VLOOKUP(A3,HOP!A:L,12,0)</f>
        <v>950.00</v>
      </c>
      <c r="F3" t="str">
        <f>VLOOKUP(A3,HOP!A:C,3,0)</f>
        <v>2268489</v>
      </c>
      <c r="G3">
        <f t="shared" ref="G3:G39" si="0">D3-E3</f>
        <v>0</v>
      </c>
      <c r="H3" t="str">
        <f t="shared" ref="H3:H39" si="1">$H$1&amp;F3</f>
        <v>，2268489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79</v>
      </c>
      <c r="D4" s="3">
        <v>1432</v>
      </c>
      <c r="E4" t="str">
        <f>VLOOKUP(A4,HOP!A:L,12,0)</f>
        <v>1432.00</v>
      </c>
      <c r="F4" t="str">
        <f>VLOOKUP(A4,HOP!A:C,3,0)</f>
        <v>2273258</v>
      </c>
      <c r="G4">
        <f t="shared" si="0"/>
        <v>0</v>
      </c>
      <c r="H4" t="str">
        <f t="shared" si="1"/>
        <v>，2273258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107</v>
      </c>
      <c r="C5" s="7" t="s">
        <v>79</v>
      </c>
      <c r="D5" s="3">
        <v>119</v>
      </c>
      <c r="E5" t="str">
        <f>VLOOKUP(A5,HOP!A:L,12,0)</f>
        <v>119.00</v>
      </c>
      <c r="F5" t="str">
        <f>VLOOKUP(A5,HOP!A:C,3,0)</f>
        <v>2275029</v>
      </c>
      <c r="G5">
        <f t="shared" si="0"/>
        <v>0</v>
      </c>
      <c r="H5" t="str">
        <f t="shared" si="1"/>
        <v>，2275029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107</v>
      </c>
      <c r="C6" s="7" t="s">
        <v>79</v>
      </c>
      <c r="D6" s="3">
        <v>137</v>
      </c>
      <c r="E6" t="str">
        <f>VLOOKUP(A6,HOP!A:L,12,0)</f>
        <v>137.00</v>
      </c>
      <c r="F6" t="str">
        <f>VLOOKUP(A6,HOP!A:C,3,0)</f>
        <v>2275161</v>
      </c>
      <c r="G6">
        <f t="shared" si="0"/>
        <v>0</v>
      </c>
      <c r="H6" t="str">
        <f t="shared" si="1"/>
        <v>，2275161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107</v>
      </c>
      <c r="C7" s="7" t="s">
        <v>79</v>
      </c>
      <c r="D7" s="3">
        <v>232</v>
      </c>
      <c r="E7" t="str">
        <f>VLOOKUP(A7,HOP!A:L,12,0)</f>
        <v>232.00</v>
      </c>
      <c r="F7" t="str">
        <f>VLOOKUP(A7,HOP!A:C,3,0)</f>
        <v>2275323</v>
      </c>
      <c r="G7">
        <f t="shared" si="0"/>
        <v>0</v>
      </c>
      <c r="H7" t="str">
        <f t="shared" si="1"/>
        <v>，2275323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107</v>
      </c>
      <c r="C8" s="7" t="s">
        <v>79</v>
      </c>
      <c r="D8" s="3">
        <v>136</v>
      </c>
      <c r="E8" t="str">
        <f>VLOOKUP(A8,HOP!A:L,12,0)</f>
        <v>136.00</v>
      </c>
      <c r="F8" t="str">
        <f>VLOOKUP(A8,HOP!A:C,3,0)</f>
        <v>2275148</v>
      </c>
      <c r="G8">
        <f t="shared" si="0"/>
        <v>0</v>
      </c>
      <c r="H8" t="str">
        <f t="shared" si="1"/>
        <v>，2275148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107</v>
      </c>
      <c r="C9" s="7" t="s">
        <v>79</v>
      </c>
      <c r="D9" s="3">
        <v>412</v>
      </c>
      <c r="E9" t="str">
        <f>VLOOKUP(A9,HOP!A:L,12,0)</f>
        <v>412.00</v>
      </c>
      <c r="F9" t="str">
        <f>VLOOKUP(A9,HOP!A:C,3,0)</f>
        <v>2275076</v>
      </c>
      <c r="G9">
        <f t="shared" si="0"/>
        <v>0</v>
      </c>
      <c r="H9" t="str">
        <f t="shared" si="1"/>
        <v>，2275076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107</v>
      </c>
      <c r="C10" s="7" t="s">
        <v>79</v>
      </c>
      <c r="D10" s="3">
        <v>219</v>
      </c>
      <c r="E10" t="str">
        <f>VLOOKUP(A10,HOP!A:L,12,0)</f>
        <v>219.00</v>
      </c>
      <c r="F10" t="str">
        <f>VLOOKUP(A10,HOP!A:C,3,0)</f>
        <v>2275204</v>
      </c>
      <c r="G10">
        <f t="shared" si="0"/>
        <v>0</v>
      </c>
      <c r="H10" t="str">
        <f t="shared" si="1"/>
        <v>，2275204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107</v>
      </c>
      <c r="C11" s="7" t="s">
        <v>79</v>
      </c>
      <c r="D11" s="3">
        <v>223</v>
      </c>
      <c r="E11" t="str">
        <f>VLOOKUP(A11,HOP!A:L,12,0)</f>
        <v>223.00</v>
      </c>
      <c r="F11" t="str">
        <f>VLOOKUP(A11,HOP!A:C,3,0)</f>
        <v>2275364</v>
      </c>
      <c r="G11">
        <f t="shared" si="0"/>
        <v>0</v>
      </c>
      <c r="H11" t="str">
        <f t="shared" si="1"/>
        <v>，2275364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107</v>
      </c>
      <c r="C12" s="7" t="s">
        <v>79</v>
      </c>
      <c r="D12" s="3">
        <v>125</v>
      </c>
      <c r="E12" t="str">
        <f>VLOOKUP(A12,HOP!A:L,12,0)</f>
        <v>125.00</v>
      </c>
      <c r="F12" t="str">
        <f>VLOOKUP(A12,HOP!A:C,3,0)</f>
        <v>2275334</v>
      </c>
      <c r="G12">
        <f t="shared" si="0"/>
        <v>0</v>
      </c>
      <c r="H12" t="str">
        <f t="shared" si="1"/>
        <v>，2275334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169</v>
      </c>
      <c r="C13" s="7" t="s">
        <v>79</v>
      </c>
      <c r="D13" s="3">
        <v>1910</v>
      </c>
      <c r="E13" t="str">
        <f>VLOOKUP(A13,HOP!A:L,12,0)</f>
        <v>1910.00</v>
      </c>
      <c r="F13" t="str">
        <f>VLOOKUP(A13,HOP!A:C,3,0)</f>
        <v>2271172</v>
      </c>
      <c r="G13">
        <f t="shared" si="0"/>
        <v>0</v>
      </c>
      <c r="H13" t="str">
        <f t="shared" si="1"/>
        <v>，2271172</v>
      </c>
      <c r="I13" t="str">
        <f>VLOOKUP(A13,HOP!A:T,20,0)</f>
        <v>直连</v>
      </c>
    </row>
    <row r="14" ht="14.25" customHeight="1" spans="1:9">
      <c r="A14" s="6" t="s">
        <v>174</v>
      </c>
      <c r="B14" s="7" t="s">
        <v>107</v>
      </c>
      <c r="C14" s="7" t="s">
        <v>79</v>
      </c>
      <c r="D14" s="3">
        <v>259</v>
      </c>
      <c r="E14" t="str">
        <f>VLOOKUP(A14,HOP!A:L,12,0)</f>
        <v>259.00</v>
      </c>
      <c r="F14" t="str">
        <f>VLOOKUP(A14,HOP!A:C,3,0)</f>
        <v>2275361</v>
      </c>
      <c r="G14">
        <f t="shared" si="0"/>
        <v>0</v>
      </c>
      <c r="H14" t="str">
        <f t="shared" si="1"/>
        <v>，2275361</v>
      </c>
      <c r="I14" t="str">
        <f>VLOOKUP(A14,HOP!A:T,20,0)</f>
        <v>直连</v>
      </c>
    </row>
    <row r="15" ht="14.25" customHeight="1" spans="1:9">
      <c r="A15" s="6" t="s">
        <v>182</v>
      </c>
      <c r="B15" s="7" t="s">
        <v>187</v>
      </c>
      <c r="C15" s="7" t="s">
        <v>79</v>
      </c>
      <c r="D15" s="3">
        <v>633</v>
      </c>
      <c r="E15" t="str">
        <f>VLOOKUP(A15,HOP!A:L,12,0)</f>
        <v>633.00</v>
      </c>
      <c r="F15" t="str">
        <f>VLOOKUP(A15,HOP!A:C,3,0)</f>
        <v>2262289</v>
      </c>
      <c r="G15">
        <f t="shared" si="0"/>
        <v>0</v>
      </c>
      <c r="H15" t="str">
        <f t="shared" si="1"/>
        <v>，2262289</v>
      </c>
      <c r="I15" t="str">
        <f>VLOOKUP(A15,HOP!A:T,20,0)</f>
        <v>直连</v>
      </c>
    </row>
    <row r="16" ht="14.25" customHeight="1" spans="1:9">
      <c r="A16" s="6" t="s">
        <v>192</v>
      </c>
      <c r="B16" s="7" t="s">
        <v>78</v>
      </c>
      <c r="C16" s="7" t="s">
        <v>79</v>
      </c>
      <c r="D16" s="3">
        <v>603</v>
      </c>
      <c r="E16" t="str">
        <f>VLOOKUP(A16,HOP!A:L,12,0)</f>
        <v>603.00</v>
      </c>
      <c r="F16" t="str">
        <f>VLOOKUP(A16,HOP!A:C,3,0)</f>
        <v>2265146</v>
      </c>
      <c r="G16">
        <f t="shared" si="0"/>
        <v>0</v>
      </c>
      <c r="H16" t="str">
        <f t="shared" si="1"/>
        <v>，2265146</v>
      </c>
      <c r="I16" t="str">
        <f>VLOOKUP(A16,HOP!A:T,20,0)</f>
        <v>直连</v>
      </c>
    </row>
    <row r="17" ht="14.25" customHeight="1" spans="1:9">
      <c r="A17" s="6" t="s">
        <v>201</v>
      </c>
      <c r="B17" s="7" t="s">
        <v>107</v>
      </c>
      <c r="C17" s="7" t="s">
        <v>79</v>
      </c>
      <c r="D17" s="3">
        <v>154</v>
      </c>
      <c r="E17" t="str">
        <f>VLOOKUP(A17,HOP!A:L,12,0)</f>
        <v>154.00</v>
      </c>
      <c r="F17" t="str">
        <f>VLOOKUP(A17,HOP!A:C,3,0)</f>
        <v>2275228</v>
      </c>
      <c r="G17">
        <f t="shared" si="0"/>
        <v>0</v>
      </c>
      <c r="H17" t="str">
        <f t="shared" si="1"/>
        <v>，2275228</v>
      </c>
      <c r="I17" t="str">
        <f>VLOOKUP(A17,HOP!A:T,20,0)</f>
        <v>直连</v>
      </c>
    </row>
    <row r="18" ht="14.25" customHeight="1" spans="1:9">
      <c r="A18" s="6" t="s">
        <v>208</v>
      </c>
      <c r="B18" s="7" t="s">
        <v>107</v>
      </c>
      <c r="C18" s="7" t="s">
        <v>79</v>
      </c>
      <c r="D18" s="3">
        <v>136</v>
      </c>
      <c r="E18" t="str">
        <f>VLOOKUP(A18,HOP!A:L,12,0)</f>
        <v>136.00</v>
      </c>
      <c r="F18" t="str">
        <f>VLOOKUP(A18,HOP!A:C,3,0)</f>
        <v>2275149</v>
      </c>
      <c r="G18">
        <f t="shared" si="0"/>
        <v>0</v>
      </c>
      <c r="H18" t="str">
        <f t="shared" si="1"/>
        <v>，2275149</v>
      </c>
      <c r="I18" t="str">
        <f>VLOOKUP(A18,HOP!A:T,20,0)</f>
        <v>直连</v>
      </c>
    </row>
    <row r="19" ht="14.25" customHeight="1" spans="1:9">
      <c r="A19" s="6" t="s">
        <v>210</v>
      </c>
      <c r="B19" s="7" t="s">
        <v>107</v>
      </c>
      <c r="C19" s="7" t="s">
        <v>79</v>
      </c>
      <c r="D19" s="3">
        <v>310</v>
      </c>
      <c r="E19" t="str">
        <f>VLOOKUP(A19,HOP!A:L,12,0)</f>
        <v>310.00</v>
      </c>
      <c r="F19" t="str">
        <f>VLOOKUP(A19,HOP!A:C,3,0)</f>
        <v>2275338</v>
      </c>
      <c r="G19">
        <f t="shared" si="0"/>
        <v>0</v>
      </c>
      <c r="H19" t="str">
        <f t="shared" si="1"/>
        <v>，2275338</v>
      </c>
      <c r="I19" t="str">
        <f>VLOOKUP(A19,HOP!A:T,20,0)</f>
        <v>直连</v>
      </c>
    </row>
    <row r="20" ht="14.25" customHeight="1" spans="1:9">
      <c r="A20" s="6" t="s">
        <v>218</v>
      </c>
      <c r="B20" s="7" t="s">
        <v>107</v>
      </c>
      <c r="C20" s="7" t="s">
        <v>79</v>
      </c>
      <c r="D20" s="3">
        <v>360</v>
      </c>
      <c r="E20" t="str">
        <f>VLOOKUP(A20,HOP!A:L,12,0)</f>
        <v>360.00</v>
      </c>
      <c r="F20" t="str">
        <f>VLOOKUP(A20,HOP!A:C,3,0)</f>
        <v>2275063</v>
      </c>
      <c r="G20">
        <f t="shared" si="0"/>
        <v>0</v>
      </c>
      <c r="H20" t="str">
        <f t="shared" si="1"/>
        <v>，2275063</v>
      </c>
      <c r="I20" t="str">
        <f>VLOOKUP(A20,HOP!A:T,20,0)</f>
        <v>直连</v>
      </c>
    </row>
    <row r="21" ht="14.25" customHeight="1" spans="1:9">
      <c r="A21" s="6" t="s">
        <v>226</v>
      </c>
      <c r="B21" s="7" t="s">
        <v>107</v>
      </c>
      <c r="C21" s="7" t="s">
        <v>79</v>
      </c>
      <c r="D21" s="3">
        <v>219</v>
      </c>
      <c r="E21" t="str">
        <f>VLOOKUP(A21,HOP!A:L,12,0)</f>
        <v>219.00</v>
      </c>
      <c r="F21" t="str">
        <f>VLOOKUP(A21,HOP!A:C,3,0)</f>
        <v>2275166</v>
      </c>
      <c r="G21">
        <f t="shared" si="0"/>
        <v>0</v>
      </c>
      <c r="H21" t="str">
        <f t="shared" si="1"/>
        <v>，2275166</v>
      </c>
      <c r="I21" t="str">
        <f>VLOOKUP(A21,HOP!A:T,20,0)</f>
        <v>直连</v>
      </c>
    </row>
    <row r="22" ht="14.25" customHeight="1" spans="1:9">
      <c r="A22" s="6" t="s">
        <v>228</v>
      </c>
      <c r="B22" s="7" t="s">
        <v>107</v>
      </c>
      <c r="C22" s="7" t="s">
        <v>79</v>
      </c>
      <c r="D22" s="3">
        <v>1210</v>
      </c>
      <c r="E22" t="str">
        <f>VLOOKUP(A22,HOP!A:L,12,0)</f>
        <v>1210.00</v>
      </c>
      <c r="F22" t="str">
        <f>VLOOKUP(A22,HOP!A:C,3,0)</f>
        <v>2274157</v>
      </c>
      <c r="G22">
        <f t="shared" si="0"/>
        <v>0</v>
      </c>
      <c r="H22" t="str">
        <f t="shared" si="1"/>
        <v>，2274157</v>
      </c>
      <c r="I22" t="str">
        <f>VLOOKUP(A22,HOP!A:T,20,0)</f>
        <v>直采</v>
      </c>
    </row>
    <row r="23" ht="14.25" customHeight="1" spans="1:9">
      <c r="A23" s="6" t="s">
        <v>237</v>
      </c>
      <c r="B23" s="7" t="s">
        <v>107</v>
      </c>
      <c r="C23" s="7" t="s">
        <v>79</v>
      </c>
      <c r="D23" s="3">
        <v>181</v>
      </c>
      <c r="E23" t="str">
        <f>VLOOKUP(A23,HOP!A:L,12,0)</f>
        <v>181.00</v>
      </c>
      <c r="F23" t="str">
        <f>VLOOKUP(A23,HOP!A:C,3,0)</f>
        <v>2275043</v>
      </c>
      <c r="G23">
        <f t="shared" si="0"/>
        <v>0</v>
      </c>
      <c r="H23" t="str">
        <f t="shared" si="1"/>
        <v>，2275043</v>
      </c>
      <c r="I23" t="str">
        <f>VLOOKUP(A23,HOP!A:T,20,0)</f>
        <v>直连</v>
      </c>
    </row>
    <row r="24" ht="14.25" customHeight="1" spans="1:9">
      <c r="A24" s="6" t="s">
        <v>245</v>
      </c>
      <c r="B24" s="7" t="s">
        <v>107</v>
      </c>
      <c r="C24" s="7" t="s">
        <v>79</v>
      </c>
      <c r="D24" s="3">
        <v>431</v>
      </c>
      <c r="E24" t="str">
        <f>VLOOKUP(A24,HOP!A:L,12,0)</f>
        <v>431.00</v>
      </c>
      <c r="F24" t="str">
        <f>VLOOKUP(A24,HOP!A:C,3,0)</f>
        <v>2273447</v>
      </c>
      <c r="G24">
        <f t="shared" si="0"/>
        <v>0</v>
      </c>
      <c r="H24" t="str">
        <f t="shared" si="1"/>
        <v>，2273447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107</v>
      </c>
      <c r="C25" s="7" t="s">
        <v>79</v>
      </c>
      <c r="D25" s="3">
        <v>138</v>
      </c>
      <c r="E25" t="str">
        <f>VLOOKUP(A25,HOP!A:L,12,0)</f>
        <v>138.00</v>
      </c>
      <c r="F25" t="str">
        <f>VLOOKUP(A25,HOP!A:C,3,0)</f>
        <v>2275355</v>
      </c>
      <c r="G25">
        <f t="shared" si="0"/>
        <v>0</v>
      </c>
      <c r="H25" t="str">
        <f t="shared" si="1"/>
        <v>，2275355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107</v>
      </c>
      <c r="C26" s="7" t="s">
        <v>79</v>
      </c>
      <c r="D26" s="3">
        <v>268</v>
      </c>
      <c r="E26" t="str">
        <f>VLOOKUP(A26,HOP!A:L,12,0)</f>
        <v>268.00</v>
      </c>
      <c r="F26" t="str">
        <f>VLOOKUP(A26,HOP!A:C,3,0)</f>
        <v>2274948</v>
      </c>
      <c r="G26">
        <f t="shared" si="0"/>
        <v>0</v>
      </c>
      <c r="H26" t="str">
        <f t="shared" si="1"/>
        <v>，2274948</v>
      </c>
      <c r="I26" t="str">
        <f>VLOOKUP(A26,HOP!A:T,20,0)</f>
        <v>直连</v>
      </c>
    </row>
    <row r="27" ht="14.25" customHeight="1" spans="1:9">
      <c r="A27" s="6" t="s">
        <v>268</v>
      </c>
      <c r="B27" s="7" t="s">
        <v>107</v>
      </c>
      <c r="C27" s="7" t="s">
        <v>79</v>
      </c>
      <c r="D27" s="3">
        <v>124</v>
      </c>
      <c r="E27" t="str">
        <f>VLOOKUP(A27,HOP!A:L,12,0)</f>
        <v>124.00</v>
      </c>
      <c r="F27" t="str">
        <f>VLOOKUP(A27,HOP!A:C,3,0)</f>
        <v>2275184</v>
      </c>
      <c r="G27">
        <f t="shared" si="0"/>
        <v>0</v>
      </c>
      <c r="H27" t="str">
        <f t="shared" si="1"/>
        <v>，2275184</v>
      </c>
      <c r="I27" t="str">
        <f>VLOOKUP(A27,HOP!A:T,20,0)</f>
        <v>直连</v>
      </c>
    </row>
    <row r="28" ht="14.25" customHeight="1" spans="1:9">
      <c r="A28" s="6" t="s">
        <v>274</v>
      </c>
      <c r="B28" s="7" t="s">
        <v>187</v>
      </c>
      <c r="C28" s="7" t="s">
        <v>79</v>
      </c>
      <c r="D28" s="3">
        <v>723</v>
      </c>
      <c r="E28" t="str">
        <f>VLOOKUP(A28,HOP!A:L,12,0)</f>
        <v>723.00</v>
      </c>
      <c r="F28" t="str">
        <f>VLOOKUP(A28,HOP!A:C,3,0)</f>
        <v>2266619</v>
      </c>
      <c r="G28">
        <f t="shared" si="0"/>
        <v>0</v>
      </c>
      <c r="H28" t="str">
        <f t="shared" si="1"/>
        <v>，2266619</v>
      </c>
      <c r="I28" t="str">
        <f>VLOOKUP(A28,HOP!A:T,20,0)</f>
        <v>直连</v>
      </c>
    </row>
    <row r="29" ht="14.25" customHeight="1" spans="1:9">
      <c r="A29" s="6" t="s">
        <v>282</v>
      </c>
      <c r="B29" s="7" t="s">
        <v>107</v>
      </c>
      <c r="C29" s="7" t="s">
        <v>79</v>
      </c>
      <c r="D29" s="3">
        <v>135</v>
      </c>
      <c r="E29" t="str">
        <f>VLOOKUP(A29,HOP!A:L,12,0)</f>
        <v>135.00</v>
      </c>
      <c r="F29" t="str">
        <f>VLOOKUP(A29,HOP!A:C,3,0)</f>
        <v>2275172</v>
      </c>
      <c r="G29">
        <f t="shared" si="0"/>
        <v>0</v>
      </c>
      <c r="H29" t="str">
        <f t="shared" si="1"/>
        <v>，2275172</v>
      </c>
      <c r="I29" t="str">
        <f>VLOOKUP(A29,HOP!A:T,20,0)</f>
        <v>直连</v>
      </c>
    </row>
    <row r="30" ht="14.25" customHeight="1" spans="1:9">
      <c r="A30" s="6" t="s">
        <v>289</v>
      </c>
      <c r="B30" s="7" t="s">
        <v>107</v>
      </c>
      <c r="C30" s="7" t="s">
        <v>79</v>
      </c>
      <c r="D30" s="3">
        <v>290</v>
      </c>
      <c r="E30" t="str">
        <f>VLOOKUP(A30,HOP!A:L,12,0)</f>
        <v>290.00</v>
      </c>
      <c r="F30" t="str">
        <f>VLOOKUP(A30,HOP!A:C,3,0)</f>
        <v>2275158</v>
      </c>
      <c r="G30">
        <f t="shared" si="0"/>
        <v>0</v>
      </c>
      <c r="H30" t="str">
        <f t="shared" si="1"/>
        <v>，2275158</v>
      </c>
      <c r="I30" t="str">
        <f>VLOOKUP(A30,HOP!A:T,20,0)</f>
        <v>直连</v>
      </c>
    </row>
    <row r="31" ht="14.25" customHeight="1" spans="1:9">
      <c r="A31" s="6" t="s">
        <v>296</v>
      </c>
      <c r="B31" s="7" t="s">
        <v>78</v>
      </c>
      <c r="C31" s="7" t="s">
        <v>79</v>
      </c>
      <c r="D31" s="3">
        <v>254</v>
      </c>
      <c r="E31" t="str">
        <f>VLOOKUP(A31,HOP!A:L,12,0)</f>
        <v>254.00</v>
      </c>
      <c r="F31" t="str">
        <f>VLOOKUP(A31,HOP!A:C,3,0)</f>
        <v>2274697</v>
      </c>
      <c r="G31">
        <f t="shared" si="0"/>
        <v>0</v>
      </c>
      <c r="H31" t="str">
        <f t="shared" si="1"/>
        <v>，2274697</v>
      </c>
      <c r="I31" t="str">
        <f>VLOOKUP(A31,HOP!A:T,20,0)</f>
        <v>直连</v>
      </c>
    </row>
    <row r="32" ht="14.25" customHeight="1" spans="1:9">
      <c r="A32" s="6" t="s">
        <v>303</v>
      </c>
      <c r="B32" s="7" t="s">
        <v>107</v>
      </c>
      <c r="C32" s="7" t="s">
        <v>79</v>
      </c>
      <c r="D32" s="3">
        <v>164</v>
      </c>
      <c r="E32" t="str">
        <f>VLOOKUP(A32,HOP!A:L,12,0)</f>
        <v>164.00</v>
      </c>
      <c r="F32" t="str">
        <f>VLOOKUP(A32,HOP!A:C,3,0)</f>
        <v>2275277</v>
      </c>
      <c r="G32">
        <f t="shared" si="0"/>
        <v>0</v>
      </c>
      <c r="H32" t="str">
        <f t="shared" si="1"/>
        <v>，2275277</v>
      </c>
      <c r="I32" t="str">
        <f>VLOOKUP(A32,HOP!A:T,20,0)</f>
        <v>直连</v>
      </c>
    </row>
    <row r="33" ht="14.25" customHeight="1" spans="1:9">
      <c r="A33" s="6" t="s">
        <v>310</v>
      </c>
      <c r="B33" s="7" t="s">
        <v>107</v>
      </c>
      <c r="C33" s="7" t="s">
        <v>79</v>
      </c>
      <c r="D33" s="3">
        <v>165</v>
      </c>
      <c r="E33" t="str">
        <f>VLOOKUP(A33,HOP!A:L,12,0)</f>
        <v>165.00</v>
      </c>
      <c r="F33" t="str">
        <f>VLOOKUP(A33,HOP!A:C,3,0)</f>
        <v>2275154</v>
      </c>
      <c r="G33">
        <f t="shared" si="0"/>
        <v>0</v>
      </c>
      <c r="H33" t="str">
        <f t="shared" si="1"/>
        <v>，2275154</v>
      </c>
      <c r="I33" t="str">
        <f>VLOOKUP(A33,HOP!A:T,20,0)</f>
        <v>直连</v>
      </c>
    </row>
    <row r="34" ht="14.25" customHeight="1" spans="1:9">
      <c r="A34" s="6" t="s">
        <v>316</v>
      </c>
      <c r="B34" s="7" t="s">
        <v>107</v>
      </c>
      <c r="C34" s="7" t="s">
        <v>79</v>
      </c>
      <c r="D34" s="3">
        <v>357</v>
      </c>
      <c r="E34" t="str">
        <f>VLOOKUP(A34,HOP!A:L,12,0)</f>
        <v>357.00</v>
      </c>
      <c r="F34" t="str">
        <f>VLOOKUP(A34,HOP!A:C,3,0)</f>
        <v>2275243</v>
      </c>
      <c r="G34">
        <f t="shared" si="0"/>
        <v>0</v>
      </c>
      <c r="H34" t="str">
        <f t="shared" si="1"/>
        <v>，2275243</v>
      </c>
      <c r="I34" t="str">
        <f>VLOOKUP(A34,HOP!A:T,20,0)</f>
        <v>直连</v>
      </c>
    </row>
    <row r="35" ht="14.25" customHeight="1" spans="1:9">
      <c r="A35" s="6" t="s">
        <v>322</v>
      </c>
      <c r="B35" s="7" t="s">
        <v>107</v>
      </c>
      <c r="C35" s="7" t="s">
        <v>79</v>
      </c>
      <c r="D35" s="3">
        <v>162</v>
      </c>
      <c r="E35" t="str">
        <f>VLOOKUP(A35,HOP!A:L,12,0)</f>
        <v>162.00</v>
      </c>
      <c r="F35" t="str">
        <f>VLOOKUP(A35,HOP!A:C,3,0)</f>
        <v>2275366</v>
      </c>
      <c r="G35">
        <f t="shared" si="0"/>
        <v>0</v>
      </c>
      <c r="H35" t="str">
        <f t="shared" si="1"/>
        <v>，2275366</v>
      </c>
      <c r="I35" t="str">
        <f>VLOOKUP(A35,HOP!A:T,20,0)</f>
        <v>直连</v>
      </c>
    </row>
    <row r="36" ht="14.25" customHeight="1" spans="1:9">
      <c r="A36" s="6" t="s">
        <v>328</v>
      </c>
      <c r="B36" s="7" t="s">
        <v>107</v>
      </c>
      <c r="C36" s="7" t="s">
        <v>79</v>
      </c>
      <c r="D36" s="3">
        <v>206</v>
      </c>
      <c r="E36" t="str">
        <f>VLOOKUP(A36,HOP!A:L,12,0)</f>
        <v>206.00</v>
      </c>
      <c r="F36" t="str">
        <f>VLOOKUP(A36,HOP!A:C,3,0)</f>
        <v>2275316</v>
      </c>
      <c r="G36">
        <f t="shared" si="0"/>
        <v>0</v>
      </c>
      <c r="H36" t="str">
        <f t="shared" si="1"/>
        <v>，2275316</v>
      </c>
      <c r="I36" t="str">
        <f>VLOOKUP(A36,HOP!A:T,20,0)</f>
        <v>直连</v>
      </c>
    </row>
    <row r="37" ht="14.25" customHeight="1" spans="1:9">
      <c r="A37" s="6" t="s">
        <v>336</v>
      </c>
      <c r="B37" s="7" t="s">
        <v>187</v>
      </c>
      <c r="C37" s="7" t="s">
        <v>79</v>
      </c>
      <c r="D37" s="3">
        <v>351</v>
      </c>
      <c r="E37" t="str">
        <f>VLOOKUP(A37,HOP!A:L,12,0)</f>
        <v>351.00</v>
      </c>
      <c r="F37" t="str">
        <f>VLOOKUP(A37,HOP!A:C,3,0)</f>
        <v>2267223</v>
      </c>
      <c r="G37">
        <f t="shared" si="0"/>
        <v>0</v>
      </c>
      <c r="H37" t="str">
        <f t="shared" si="1"/>
        <v>，2267223</v>
      </c>
      <c r="I37" t="str">
        <f>VLOOKUP(A37,HOP!A:T,20,0)</f>
        <v>直连</v>
      </c>
    </row>
    <row r="38" ht="14.25" customHeight="1" spans="1:9">
      <c r="A38" s="6" t="s">
        <v>344</v>
      </c>
      <c r="B38" s="7" t="s">
        <v>78</v>
      </c>
      <c r="C38" s="7" t="s">
        <v>79</v>
      </c>
      <c r="D38" s="3">
        <v>268</v>
      </c>
      <c r="E38" t="str">
        <f>VLOOKUP(A38,HOP!A:L,12,0)</f>
        <v>268.00</v>
      </c>
      <c r="F38" t="str">
        <f>VLOOKUP(A38,HOP!A:C,3,0)</f>
        <v>2274738</v>
      </c>
      <c r="G38">
        <f t="shared" si="0"/>
        <v>0</v>
      </c>
      <c r="H38" t="str">
        <f t="shared" si="1"/>
        <v>，2274738</v>
      </c>
      <c r="I38" t="str">
        <f>VLOOKUP(A38,HOP!A:T,20,0)</f>
        <v>直连</v>
      </c>
    </row>
    <row r="39" ht="14.25" customHeight="1" spans="1:9">
      <c r="A39" s="6" t="s">
        <v>349</v>
      </c>
      <c r="B39" s="7" t="s">
        <v>107</v>
      </c>
      <c r="C39" s="7" t="s">
        <v>79</v>
      </c>
      <c r="D39" s="3">
        <v>402</v>
      </c>
      <c r="E39" t="str">
        <f>VLOOKUP(A39,HOP!A:L,12,0)</f>
        <v>402.00</v>
      </c>
      <c r="F39" t="str">
        <f>VLOOKUP(A39,HOP!A:C,3,0)</f>
        <v>2275295</v>
      </c>
      <c r="G39">
        <f t="shared" si="0"/>
        <v>0</v>
      </c>
      <c r="H39" t="str">
        <f t="shared" si="1"/>
        <v>，2275295</v>
      </c>
      <c r="I39" t="str">
        <f>VLOOKUP(A39,HOP!A:T,20,0)</f>
        <v>直连</v>
      </c>
    </row>
    <row r="41" spans="4:4">
      <c r="D41" s="3">
        <f>SUM(D2:D40)</f>
        <v>14680</v>
      </c>
    </row>
    <row r="42" ht="14.25" spans="4:4">
      <c r="D42" s="8" t="s">
        <v>22</v>
      </c>
    </row>
    <row r="45" spans="1:1">
      <c r="A45" t="s">
        <v>367</v>
      </c>
    </row>
    <row r="46" spans="1:1">
      <c r="A46" t="s">
        <v>368</v>
      </c>
    </row>
    <row r="47" spans="1:1">
      <c r="A47" s="5" t="s">
        <v>369</v>
      </c>
    </row>
  </sheetData>
  <autoFilter ref="A1:I3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370</v>
      </c>
      <c r="B1" s="2" t="s">
        <v>371</v>
      </c>
      <c r="C1" s="2" t="s">
        <v>372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373</v>
      </c>
      <c r="I1" s="2" t="s">
        <v>374</v>
      </c>
      <c r="J1" s="2" t="s">
        <v>375</v>
      </c>
      <c r="K1" s="2" t="s">
        <v>376</v>
      </c>
      <c r="L1" s="2" t="s">
        <v>377</v>
      </c>
      <c r="M1" s="2" t="s">
        <v>378</v>
      </c>
      <c r="N1" s="2" t="s">
        <v>379</v>
      </c>
      <c r="O1" s="2" t="s">
        <v>380</v>
      </c>
      <c r="P1" s="2" t="s">
        <v>381</v>
      </c>
      <c r="Q1" s="2" t="s">
        <v>382</v>
      </c>
      <c r="R1" s="2" t="s">
        <v>383</v>
      </c>
      <c r="S1" s="2" t="s">
        <v>384</v>
      </c>
      <c r="T1" s="2" t="s">
        <v>385</v>
      </c>
    </row>
    <row r="2" s="1" customFormat="1" spans="1:20">
      <c r="A2" s="1" t="s">
        <v>69</v>
      </c>
      <c r="B2" s="1" t="s">
        <v>77</v>
      </c>
      <c r="C2" s="1" t="s">
        <v>386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387</v>
      </c>
      <c r="I2" s="1" t="s">
        <v>388</v>
      </c>
      <c r="J2" s="1" t="s">
        <v>389</v>
      </c>
      <c r="K2" s="1" t="s">
        <v>388</v>
      </c>
      <c r="L2" s="1" t="s">
        <v>388</v>
      </c>
      <c r="M2" s="1" t="s">
        <v>390</v>
      </c>
      <c r="N2" s="1" t="s">
        <v>390</v>
      </c>
      <c r="O2" s="1" t="s">
        <v>391</v>
      </c>
      <c r="P2" s="1" t="s">
        <v>392</v>
      </c>
      <c r="Q2" s="1" t="s">
        <v>393</v>
      </c>
      <c r="R2" s="1" t="s">
        <v>71</v>
      </c>
      <c r="S2" s="1" t="s">
        <v>394</v>
      </c>
      <c r="T2" s="1" t="s">
        <v>395</v>
      </c>
    </row>
    <row r="3" s="1" customFormat="1" spans="1:20">
      <c r="A3" s="1" t="s">
        <v>182</v>
      </c>
      <c r="B3" s="1" t="s">
        <v>186</v>
      </c>
      <c r="C3" s="1" t="s">
        <v>396</v>
      </c>
      <c r="D3" s="1" t="s">
        <v>184</v>
      </c>
      <c r="E3" s="1" t="s">
        <v>185</v>
      </c>
      <c r="F3" s="1" t="s">
        <v>187</v>
      </c>
      <c r="G3" s="1" t="s">
        <v>79</v>
      </c>
      <c r="H3" s="1" t="s">
        <v>387</v>
      </c>
      <c r="I3" s="1" t="s">
        <v>397</v>
      </c>
      <c r="J3" s="1" t="s">
        <v>389</v>
      </c>
      <c r="K3" s="1" t="s">
        <v>397</v>
      </c>
      <c r="L3" s="1" t="s">
        <v>397</v>
      </c>
      <c r="M3" s="1" t="s">
        <v>390</v>
      </c>
      <c r="N3" s="1" t="s">
        <v>390</v>
      </c>
      <c r="O3" s="1" t="s">
        <v>391</v>
      </c>
      <c r="P3" s="1" t="s">
        <v>392</v>
      </c>
      <c r="Q3" s="1" t="s">
        <v>398</v>
      </c>
      <c r="R3" s="1" t="s">
        <v>71</v>
      </c>
      <c r="S3" s="1" t="s">
        <v>394</v>
      </c>
      <c r="T3" s="1" t="s">
        <v>395</v>
      </c>
    </row>
    <row r="4" s="1" customFormat="1" spans="1:20">
      <c r="A4" s="1" t="s">
        <v>192</v>
      </c>
      <c r="B4" s="1" t="s">
        <v>196</v>
      </c>
      <c r="C4" s="1" t="s">
        <v>399</v>
      </c>
      <c r="D4" s="1" t="s">
        <v>400</v>
      </c>
      <c r="E4" s="1" t="s">
        <v>195</v>
      </c>
      <c r="F4" s="1" t="s">
        <v>78</v>
      </c>
      <c r="G4" s="1" t="s">
        <v>79</v>
      </c>
      <c r="H4" s="1" t="s">
        <v>387</v>
      </c>
      <c r="I4" s="1" t="s">
        <v>401</v>
      </c>
      <c r="J4" s="1" t="s">
        <v>389</v>
      </c>
      <c r="K4" s="1" t="s">
        <v>401</v>
      </c>
      <c r="L4" s="1" t="s">
        <v>401</v>
      </c>
      <c r="M4" s="1" t="s">
        <v>390</v>
      </c>
      <c r="N4" s="1" t="s">
        <v>390</v>
      </c>
      <c r="O4" s="1" t="s">
        <v>391</v>
      </c>
      <c r="P4" s="1" t="s">
        <v>392</v>
      </c>
      <c r="Q4" s="1" t="s">
        <v>402</v>
      </c>
      <c r="R4" s="1" t="s">
        <v>71</v>
      </c>
      <c r="S4" s="1" t="s">
        <v>394</v>
      </c>
      <c r="T4" s="1" t="s">
        <v>395</v>
      </c>
    </row>
    <row r="5" s="1" customFormat="1" spans="1:20">
      <c r="A5" s="1" t="s">
        <v>274</v>
      </c>
      <c r="B5" s="1" t="s">
        <v>278</v>
      </c>
      <c r="C5" s="1" t="s">
        <v>403</v>
      </c>
      <c r="D5" s="1" t="s">
        <v>276</v>
      </c>
      <c r="E5" s="1" t="s">
        <v>277</v>
      </c>
      <c r="F5" s="1" t="s">
        <v>187</v>
      </c>
      <c r="G5" s="1" t="s">
        <v>79</v>
      </c>
      <c r="H5" s="1" t="s">
        <v>387</v>
      </c>
      <c r="I5" s="1" t="s">
        <v>404</v>
      </c>
      <c r="J5" s="1" t="s">
        <v>389</v>
      </c>
      <c r="K5" s="1" t="s">
        <v>404</v>
      </c>
      <c r="L5" s="1" t="s">
        <v>404</v>
      </c>
      <c r="M5" s="1" t="s">
        <v>390</v>
      </c>
      <c r="N5" s="1" t="s">
        <v>390</v>
      </c>
      <c r="O5" s="1" t="s">
        <v>391</v>
      </c>
      <c r="P5" s="1" t="s">
        <v>392</v>
      </c>
      <c r="Q5" s="1" t="s">
        <v>405</v>
      </c>
      <c r="R5" s="1" t="s">
        <v>71</v>
      </c>
      <c r="S5" s="1" t="s">
        <v>394</v>
      </c>
      <c r="T5" s="1" t="s">
        <v>395</v>
      </c>
    </row>
    <row r="6" s="1" customFormat="1" spans="1:20">
      <c r="A6" s="1" t="s">
        <v>336</v>
      </c>
      <c r="B6" s="1" t="s">
        <v>340</v>
      </c>
      <c r="C6" s="1" t="s">
        <v>406</v>
      </c>
      <c r="D6" s="1" t="s">
        <v>338</v>
      </c>
      <c r="E6" s="1" t="s">
        <v>339</v>
      </c>
      <c r="F6" s="1" t="s">
        <v>187</v>
      </c>
      <c r="G6" s="1" t="s">
        <v>79</v>
      </c>
      <c r="H6" s="1" t="s">
        <v>387</v>
      </c>
      <c r="I6" s="1" t="s">
        <v>407</v>
      </c>
      <c r="J6" s="1" t="s">
        <v>389</v>
      </c>
      <c r="K6" s="1" t="s">
        <v>407</v>
      </c>
      <c r="L6" s="1" t="s">
        <v>407</v>
      </c>
      <c r="M6" s="1" t="s">
        <v>390</v>
      </c>
      <c r="N6" s="1" t="s">
        <v>390</v>
      </c>
      <c r="O6" s="1" t="s">
        <v>391</v>
      </c>
      <c r="P6" s="1" t="s">
        <v>392</v>
      </c>
      <c r="Q6" s="1" t="s">
        <v>408</v>
      </c>
      <c r="R6" s="1" t="s">
        <v>71</v>
      </c>
      <c r="S6" s="1" t="s">
        <v>394</v>
      </c>
      <c r="T6" s="1" t="s">
        <v>395</v>
      </c>
    </row>
    <row r="7" s="1" customFormat="1" spans="1:20">
      <c r="A7" s="1" t="s">
        <v>85</v>
      </c>
      <c r="B7" s="1" t="s">
        <v>89</v>
      </c>
      <c r="C7" s="1" t="s">
        <v>409</v>
      </c>
      <c r="D7" s="1" t="s">
        <v>87</v>
      </c>
      <c r="E7" s="1" t="s">
        <v>88</v>
      </c>
      <c r="F7" s="1" t="s">
        <v>78</v>
      </c>
      <c r="G7" s="1" t="s">
        <v>79</v>
      </c>
      <c r="H7" s="1" t="s">
        <v>387</v>
      </c>
      <c r="I7" s="1" t="s">
        <v>410</v>
      </c>
      <c r="J7" s="1" t="s">
        <v>389</v>
      </c>
      <c r="K7" s="1" t="s">
        <v>410</v>
      </c>
      <c r="L7" s="1" t="s">
        <v>410</v>
      </c>
      <c r="M7" s="1" t="s">
        <v>390</v>
      </c>
      <c r="N7" s="1" t="s">
        <v>390</v>
      </c>
      <c r="O7" s="1" t="s">
        <v>391</v>
      </c>
      <c r="P7" s="1" t="s">
        <v>392</v>
      </c>
      <c r="Q7" s="1" t="s">
        <v>411</v>
      </c>
      <c r="R7" s="1" t="s">
        <v>71</v>
      </c>
      <c r="S7" s="1" t="s">
        <v>394</v>
      </c>
      <c r="T7" s="1" t="s">
        <v>395</v>
      </c>
    </row>
    <row r="8" s="1" customFormat="1" spans="1:20">
      <c r="A8" s="1" t="s">
        <v>164</v>
      </c>
      <c r="B8" s="1" t="s">
        <v>168</v>
      </c>
      <c r="C8" s="1" t="s">
        <v>412</v>
      </c>
      <c r="D8" s="1" t="s">
        <v>166</v>
      </c>
      <c r="E8" s="1" t="s">
        <v>167</v>
      </c>
      <c r="F8" s="1" t="s">
        <v>169</v>
      </c>
      <c r="G8" s="1" t="s">
        <v>79</v>
      </c>
      <c r="H8" s="1" t="s">
        <v>387</v>
      </c>
      <c r="I8" s="1" t="s">
        <v>413</v>
      </c>
      <c r="J8" s="1" t="s">
        <v>389</v>
      </c>
      <c r="K8" s="1" t="s">
        <v>413</v>
      </c>
      <c r="L8" s="1" t="s">
        <v>413</v>
      </c>
      <c r="M8" s="1" t="s">
        <v>390</v>
      </c>
      <c r="N8" s="1" t="s">
        <v>390</v>
      </c>
      <c r="O8" s="1" t="s">
        <v>391</v>
      </c>
      <c r="P8" s="1" t="s">
        <v>392</v>
      </c>
      <c r="Q8" s="1" t="s">
        <v>414</v>
      </c>
      <c r="R8" s="1" t="s">
        <v>71</v>
      </c>
      <c r="S8" s="1" t="s">
        <v>394</v>
      </c>
      <c r="T8" s="1" t="s">
        <v>395</v>
      </c>
    </row>
    <row r="9" s="1" customFormat="1" spans="1:20">
      <c r="A9" s="1" t="s">
        <v>94</v>
      </c>
      <c r="B9" s="1" t="s">
        <v>98</v>
      </c>
      <c r="C9" s="1" t="s">
        <v>415</v>
      </c>
      <c r="D9" s="1" t="s">
        <v>96</v>
      </c>
      <c r="E9" s="1" t="s">
        <v>97</v>
      </c>
      <c r="F9" s="1" t="s">
        <v>98</v>
      </c>
      <c r="G9" s="1" t="s">
        <v>79</v>
      </c>
      <c r="H9" s="1" t="s">
        <v>387</v>
      </c>
      <c r="I9" s="1" t="s">
        <v>416</v>
      </c>
      <c r="J9" s="1" t="s">
        <v>389</v>
      </c>
      <c r="K9" s="1" t="s">
        <v>416</v>
      </c>
      <c r="L9" s="1" t="s">
        <v>416</v>
      </c>
      <c r="M9" s="1" t="s">
        <v>390</v>
      </c>
      <c r="N9" s="1" t="s">
        <v>390</v>
      </c>
      <c r="O9" s="1" t="s">
        <v>391</v>
      </c>
      <c r="P9" s="1" t="s">
        <v>392</v>
      </c>
      <c r="Q9" s="1" t="s">
        <v>417</v>
      </c>
      <c r="R9" s="1" t="s">
        <v>71</v>
      </c>
      <c r="S9" s="1" t="s">
        <v>394</v>
      </c>
      <c r="T9" s="1" t="s">
        <v>395</v>
      </c>
    </row>
    <row r="10" s="1" customFormat="1" spans="1:20">
      <c r="A10" s="1" t="s">
        <v>245</v>
      </c>
      <c r="B10" s="1" t="s">
        <v>249</v>
      </c>
      <c r="C10" s="1" t="s">
        <v>418</v>
      </c>
      <c r="D10" s="1" t="s">
        <v>247</v>
      </c>
      <c r="E10" s="1" t="s">
        <v>248</v>
      </c>
      <c r="F10" s="1" t="s">
        <v>107</v>
      </c>
      <c r="G10" s="1" t="s">
        <v>79</v>
      </c>
      <c r="H10" s="1" t="s">
        <v>387</v>
      </c>
      <c r="I10" s="1" t="s">
        <v>419</v>
      </c>
      <c r="J10" s="1" t="s">
        <v>389</v>
      </c>
      <c r="K10" s="1" t="s">
        <v>419</v>
      </c>
      <c r="L10" s="1" t="s">
        <v>419</v>
      </c>
      <c r="M10" s="1" t="s">
        <v>390</v>
      </c>
      <c r="N10" s="1" t="s">
        <v>390</v>
      </c>
      <c r="O10" s="1" t="s">
        <v>391</v>
      </c>
      <c r="P10" s="1" t="s">
        <v>392</v>
      </c>
      <c r="Q10" s="1" t="s">
        <v>420</v>
      </c>
      <c r="R10" s="1" t="s">
        <v>71</v>
      </c>
      <c r="S10" s="1" t="s">
        <v>394</v>
      </c>
      <c r="T10" s="1" t="s">
        <v>395</v>
      </c>
    </row>
    <row r="11" s="1" customFormat="1" spans="1:20">
      <c r="A11" s="1" t="s">
        <v>228</v>
      </c>
      <c r="B11" s="1" t="s">
        <v>232</v>
      </c>
      <c r="C11" s="1" t="s">
        <v>421</v>
      </c>
      <c r="D11" s="1" t="s">
        <v>230</v>
      </c>
      <c r="E11" s="1" t="s">
        <v>231</v>
      </c>
      <c r="F11" s="1" t="s">
        <v>107</v>
      </c>
      <c r="G11" s="1" t="s">
        <v>79</v>
      </c>
      <c r="H11" s="1" t="s">
        <v>387</v>
      </c>
      <c r="I11" s="1" t="s">
        <v>422</v>
      </c>
      <c r="J11" s="1" t="s">
        <v>389</v>
      </c>
      <c r="K11" s="1" t="s">
        <v>422</v>
      </c>
      <c r="L11" s="1" t="s">
        <v>422</v>
      </c>
      <c r="M11" s="1" t="s">
        <v>390</v>
      </c>
      <c r="N11" s="1" t="s">
        <v>390</v>
      </c>
      <c r="O11" s="1" t="s">
        <v>391</v>
      </c>
      <c r="P11" s="1" t="s">
        <v>392</v>
      </c>
      <c r="Q11" s="1" t="s">
        <v>423</v>
      </c>
      <c r="R11" s="1" t="s">
        <v>71</v>
      </c>
      <c r="S11" s="1" t="s">
        <v>394</v>
      </c>
      <c r="T11" s="1" t="s">
        <v>424</v>
      </c>
    </row>
    <row r="12" s="1" customFormat="1" spans="1:20">
      <c r="A12" s="1" t="s">
        <v>296</v>
      </c>
      <c r="B12" s="1" t="s">
        <v>78</v>
      </c>
      <c r="C12" s="1" t="s">
        <v>425</v>
      </c>
      <c r="D12" s="1" t="s">
        <v>298</v>
      </c>
      <c r="E12" s="1" t="s">
        <v>299</v>
      </c>
      <c r="F12" s="1" t="s">
        <v>78</v>
      </c>
      <c r="G12" s="1" t="s">
        <v>79</v>
      </c>
      <c r="H12" s="1" t="s">
        <v>387</v>
      </c>
      <c r="I12" s="1" t="s">
        <v>426</v>
      </c>
      <c r="J12" s="1" t="s">
        <v>389</v>
      </c>
      <c r="K12" s="1" t="s">
        <v>426</v>
      </c>
      <c r="L12" s="1" t="s">
        <v>426</v>
      </c>
      <c r="M12" s="1" t="s">
        <v>390</v>
      </c>
      <c r="N12" s="1" t="s">
        <v>390</v>
      </c>
      <c r="O12" s="1" t="s">
        <v>391</v>
      </c>
      <c r="P12" s="1" t="s">
        <v>392</v>
      </c>
      <c r="Q12" s="1" t="s">
        <v>427</v>
      </c>
      <c r="R12" s="1" t="s">
        <v>71</v>
      </c>
      <c r="S12" s="1" t="s">
        <v>394</v>
      </c>
      <c r="T12" s="1" t="s">
        <v>395</v>
      </c>
    </row>
    <row r="13" s="1" customFormat="1" spans="1:20">
      <c r="A13" s="1" t="s">
        <v>344</v>
      </c>
      <c r="B13" s="1" t="s">
        <v>78</v>
      </c>
      <c r="C13" s="1" t="s">
        <v>428</v>
      </c>
      <c r="D13" s="1" t="s">
        <v>429</v>
      </c>
      <c r="E13" s="1" t="s">
        <v>347</v>
      </c>
      <c r="F13" s="1" t="s">
        <v>78</v>
      </c>
      <c r="G13" s="1" t="s">
        <v>79</v>
      </c>
      <c r="H13" s="1" t="s">
        <v>387</v>
      </c>
      <c r="I13" s="1" t="s">
        <v>430</v>
      </c>
      <c r="J13" s="1" t="s">
        <v>389</v>
      </c>
      <c r="K13" s="1" t="s">
        <v>430</v>
      </c>
      <c r="L13" s="1" t="s">
        <v>430</v>
      </c>
      <c r="M13" s="1" t="s">
        <v>390</v>
      </c>
      <c r="N13" s="1" t="s">
        <v>390</v>
      </c>
      <c r="O13" s="1" t="s">
        <v>391</v>
      </c>
      <c r="P13" s="1" t="s">
        <v>392</v>
      </c>
      <c r="Q13" s="1" t="s">
        <v>431</v>
      </c>
      <c r="R13" s="1" t="s">
        <v>71</v>
      </c>
      <c r="S13" s="1" t="s">
        <v>394</v>
      </c>
      <c r="T13" s="1" t="s">
        <v>395</v>
      </c>
    </row>
    <row r="14" s="1" customFormat="1" spans="1:20">
      <c r="A14" s="1" t="s">
        <v>261</v>
      </c>
      <c r="B14" s="1" t="s">
        <v>78</v>
      </c>
      <c r="C14" s="1" t="s">
        <v>432</v>
      </c>
      <c r="D14" s="1" t="s">
        <v>263</v>
      </c>
      <c r="E14" s="1" t="s">
        <v>433</v>
      </c>
      <c r="F14" s="1" t="s">
        <v>107</v>
      </c>
      <c r="G14" s="1" t="s">
        <v>79</v>
      </c>
      <c r="H14" s="1" t="s">
        <v>387</v>
      </c>
      <c r="I14" s="1" t="s">
        <v>430</v>
      </c>
      <c r="J14" s="1" t="s">
        <v>389</v>
      </c>
      <c r="K14" s="1" t="s">
        <v>430</v>
      </c>
      <c r="L14" s="1" t="s">
        <v>430</v>
      </c>
      <c r="M14" s="1" t="s">
        <v>390</v>
      </c>
      <c r="N14" s="1" t="s">
        <v>390</v>
      </c>
      <c r="O14" s="1" t="s">
        <v>391</v>
      </c>
      <c r="P14" s="1" t="s">
        <v>392</v>
      </c>
      <c r="Q14" s="1" t="s">
        <v>434</v>
      </c>
      <c r="R14" s="1" t="s">
        <v>71</v>
      </c>
      <c r="S14" s="1" t="s">
        <v>394</v>
      </c>
      <c r="T14" s="1" t="s">
        <v>395</v>
      </c>
    </row>
    <row r="15" s="1" customFormat="1" spans="1:20">
      <c r="A15" s="1" t="s">
        <v>435</v>
      </c>
      <c r="B15" s="1" t="s">
        <v>78</v>
      </c>
      <c r="C15" s="1" t="s">
        <v>436</v>
      </c>
      <c r="D15" s="1" t="s">
        <v>437</v>
      </c>
      <c r="E15" s="1" t="s">
        <v>438</v>
      </c>
      <c r="F15" s="1" t="s">
        <v>107</v>
      </c>
      <c r="G15" s="1" t="s">
        <v>79</v>
      </c>
      <c r="H15" s="1" t="s">
        <v>387</v>
      </c>
      <c r="I15" s="1" t="s">
        <v>391</v>
      </c>
      <c r="J15" s="1" t="s">
        <v>389</v>
      </c>
      <c r="K15" s="1" t="s">
        <v>391</v>
      </c>
      <c r="L15" s="1" t="s">
        <v>391</v>
      </c>
      <c r="M15" s="1" t="s">
        <v>390</v>
      </c>
      <c r="N15" s="1" t="s">
        <v>390</v>
      </c>
      <c r="O15" s="1" t="s">
        <v>391</v>
      </c>
      <c r="P15" s="1" t="s">
        <v>392</v>
      </c>
      <c r="Q15" s="1" t="s">
        <v>439</v>
      </c>
      <c r="R15" s="1" t="s">
        <v>71</v>
      </c>
      <c r="S15" s="1" t="s">
        <v>394</v>
      </c>
      <c r="T15" s="1" t="s">
        <v>395</v>
      </c>
    </row>
    <row r="16" s="1" customFormat="1" spans="1:20">
      <c r="A16" s="1" t="s">
        <v>103</v>
      </c>
      <c r="B16" s="1" t="s">
        <v>107</v>
      </c>
      <c r="C16" s="1" t="s">
        <v>440</v>
      </c>
      <c r="D16" s="1" t="s">
        <v>105</v>
      </c>
      <c r="E16" s="1" t="s">
        <v>106</v>
      </c>
      <c r="F16" s="1" t="s">
        <v>107</v>
      </c>
      <c r="G16" s="1" t="s">
        <v>79</v>
      </c>
      <c r="H16" s="1" t="s">
        <v>387</v>
      </c>
      <c r="I16" s="1" t="s">
        <v>441</v>
      </c>
      <c r="J16" s="1" t="s">
        <v>389</v>
      </c>
      <c r="K16" s="1" t="s">
        <v>441</v>
      </c>
      <c r="L16" s="1" t="s">
        <v>441</v>
      </c>
      <c r="M16" s="1" t="s">
        <v>390</v>
      </c>
      <c r="N16" s="1" t="s">
        <v>390</v>
      </c>
      <c r="O16" s="1" t="s">
        <v>391</v>
      </c>
      <c r="P16" s="1" t="s">
        <v>392</v>
      </c>
      <c r="Q16" s="1" t="s">
        <v>442</v>
      </c>
      <c r="R16" s="1" t="s">
        <v>71</v>
      </c>
      <c r="S16" s="1" t="s">
        <v>394</v>
      </c>
      <c r="T16" s="1" t="s">
        <v>395</v>
      </c>
    </row>
    <row r="17" s="1" customFormat="1" spans="1:20">
      <c r="A17" s="1" t="s">
        <v>237</v>
      </c>
      <c r="B17" s="1" t="s">
        <v>107</v>
      </c>
      <c r="C17" s="1" t="s">
        <v>443</v>
      </c>
      <c r="D17" s="1" t="s">
        <v>239</v>
      </c>
      <c r="E17" s="1" t="s">
        <v>240</v>
      </c>
      <c r="F17" s="1" t="s">
        <v>107</v>
      </c>
      <c r="G17" s="1" t="s">
        <v>79</v>
      </c>
      <c r="H17" s="1" t="s">
        <v>387</v>
      </c>
      <c r="I17" s="1" t="s">
        <v>444</v>
      </c>
      <c r="J17" s="1" t="s">
        <v>389</v>
      </c>
      <c r="K17" s="1" t="s">
        <v>444</v>
      </c>
      <c r="L17" s="1" t="s">
        <v>444</v>
      </c>
      <c r="M17" s="1" t="s">
        <v>390</v>
      </c>
      <c r="N17" s="1" t="s">
        <v>390</v>
      </c>
      <c r="O17" s="1" t="s">
        <v>391</v>
      </c>
      <c r="P17" s="1" t="s">
        <v>392</v>
      </c>
      <c r="Q17" s="1" t="s">
        <v>445</v>
      </c>
      <c r="R17" s="1" t="s">
        <v>71</v>
      </c>
      <c r="S17" s="1" t="s">
        <v>394</v>
      </c>
      <c r="T17" s="1" t="s">
        <v>395</v>
      </c>
    </row>
    <row r="18" s="1" customFormat="1" spans="1:20">
      <c r="A18" s="1" t="s">
        <v>218</v>
      </c>
      <c r="B18" s="1" t="s">
        <v>107</v>
      </c>
      <c r="C18" s="1" t="s">
        <v>446</v>
      </c>
      <c r="D18" s="1" t="s">
        <v>220</v>
      </c>
      <c r="E18" s="1" t="s">
        <v>221</v>
      </c>
      <c r="F18" s="1" t="s">
        <v>107</v>
      </c>
      <c r="G18" s="1" t="s">
        <v>79</v>
      </c>
      <c r="H18" s="1" t="s">
        <v>387</v>
      </c>
      <c r="I18" s="1" t="s">
        <v>447</v>
      </c>
      <c r="J18" s="1" t="s">
        <v>389</v>
      </c>
      <c r="K18" s="1" t="s">
        <v>447</v>
      </c>
      <c r="L18" s="1" t="s">
        <v>447</v>
      </c>
      <c r="M18" s="1" t="s">
        <v>390</v>
      </c>
      <c r="N18" s="1" t="s">
        <v>390</v>
      </c>
      <c r="O18" s="1" t="s">
        <v>391</v>
      </c>
      <c r="P18" s="1" t="s">
        <v>392</v>
      </c>
      <c r="Q18" s="1" t="s">
        <v>448</v>
      </c>
      <c r="R18" s="1" t="s">
        <v>71</v>
      </c>
      <c r="S18" s="1" t="s">
        <v>394</v>
      </c>
      <c r="T18" s="1" t="s">
        <v>395</v>
      </c>
    </row>
    <row r="19" s="1" customFormat="1" spans="1:20">
      <c r="A19" s="1" t="s">
        <v>134</v>
      </c>
      <c r="B19" s="1" t="s">
        <v>107</v>
      </c>
      <c r="C19" s="1" t="s">
        <v>449</v>
      </c>
      <c r="D19" s="1" t="s">
        <v>136</v>
      </c>
      <c r="E19" s="1" t="s">
        <v>137</v>
      </c>
      <c r="F19" s="1" t="s">
        <v>107</v>
      </c>
      <c r="G19" s="1" t="s">
        <v>79</v>
      </c>
      <c r="H19" s="1" t="s">
        <v>387</v>
      </c>
      <c r="I19" s="1" t="s">
        <v>450</v>
      </c>
      <c r="J19" s="1" t="s">
        <v>389</v>
      </c>
      <c r="K19" s="1" t="s">
        <v>450</v>
      </c>
      <c r="L19" s="1" t="s">
        <v>450</v>
      </c>
      <c r="M19" s="1" t="s">
        <v>390</v>
      </c>
      <c r="N19" s="1" t="s">
        <v>390</v>
      </c>
      <c r="O19" s="1" t="s">
        <v>391</v>
      </c>
      <c r="P19" s="1" t="s">
        <v>392</v>
      </c>
      <c r="Q19" s="1" t="s">
        <v>451</v>
      </c>
      <c r="R19" s="1" t="s">
        <v>71</v>
      </c>
      <c r="S19" s="1" t="s">
        <v>394</v>
      </c>
      <c r="T19" s="1" t="s">
        <v>395</v>
      </c>
    </row>
    <row r="20" s="1" customFormat="1" spans="1:20">
      <c r="A20" s="1" t="s">
        <v>127</v>
      </c>
      <c r="B20" s="1" t="s">
        <v>107</v>
      </c>
      <c r="C20" s="1" t="s">
        <v>452</v>
      </c>
      <c r="D20" s="1" t="s">
        <v>129</v>
      </c>
      <c r="E20" s="1" t="s">
        <v>130</v>
      </c>
      <c r="F20" s="1" t="s">
        <v>107</v>
      </c>
      <c r="G20" s="1" t="s">
        <v>79</v>
      </c>
      <c r="H20" s="1" t="s">
        <v>387</v>
      </c>
      <c r="I20" s="1" t="s">
        <v>453</v>
      </c>
      <c r="J20" s="1" t="s">
        <v>389</v>
      </c>
      <c r="K20" s="1" t="s">
        <v>453</v>
      </c>
      <c r="L20" s="1" t="s">
        <v>453</v>
      </c>
      <c r="M20" s="1" t="s">
        <v>390</v>
      </c>
      <c r="N20" s="1" t="s">
        <v>390</v>
      </c>
      <c r="O20" s="1" t="s">
        <v>391</v>
      </c>
      <c r="P20" s="1" t="s">
        <v>392</v>
      </c>
      <c r="Q20" s="1" t="s">
        <v>454</v>
      </c>
      <c r="R20" s="1" t="s">
        <v>71</v>
      </c>
      <c r="S20" s="1" t="s">
        <v>394</v>
      </c>
      <c r="T20" s="1" t="s">
        <v>395</v>
      </c>
    </row>
    <row r="21" s="1" customFormat="1" spans="1:20">
      <c r="A21" s="1" t="s">
        <v>208</v>
      </c>
      <c r="B21" s="1" t="s">
        <v>107</v>
      </c>
      <c r="C21" s="1" t="s">
        <v>455</v>
      </c>
      <c r="D21" s="1" t="s">
        <v>129</v>
      </c>
      <c r="E21" s="1" t="s">
        <v>209</v>
      </c>
      <c r="F21" s="1" t="s">
        <v>107</v>
      </c>
      <c r="G21" s="1" t="s">
        <v>79</v>
      </c>
      <c r="H21" s="1" t="s">
        <v>387</v>
      </c>
      <c r="I21" s="1" t="s">
        <v>453</v>
      </c>
      <c r="J21" s="1" t="s">
        <v>389</v>
      </c>
      <c r="K21" s="1" t="s">
        <v>453</v>
      </c>
      <c r="L21" s="1" t="s">
        <v>453</v>
      </c>
      <c r="M21" s="1" t="s">
        <v>390</v>
      </c>
      <c r="N21" s="1" t="s">
        <v>390</v>
      </c>
      <c r="O21" s="1" t="s">
        <v>391</v>
      </c>
      <c r="P21" s="1" t="s">
        <v>392</v>
      </c>
      <c r="Q21" s="1" t="s">
        <v>456</v>
      </c>
      <c r="R21" s="1" t="s">
        <v>71</v>
      </c>
      <c r="S21" s="1" t="s">
        <v>394</v>
      </c>
      <c r="T21" s="1" t="s">
        <v>395</v>
      </c>
    </row>
    <row r="22" s="1" customFormat="1" spans="1:20">
      <c r="A22" s="1" t="s">
        <v>310</v>
      </c>
      <c r="B22" s="1" t="s">
        <v>107</v>
      </c>
      <c r="C22" s="1" t="s">
        <v>457</v>
      </c>
      <c r="D22" s="1" t="s">
        <v>312</v>
      </c>
      <c r="E22" s="1" t="s">
        <v>313</v>
      </c>
      <c r="F22" s="1" t="s">
        <v>107</v>
      </c>
      <c r="G22" s="1" t="s">
        <v>79</v>
      </c>
      <c r="H22" s="1" t="s">
        <v>387</v>
      </c>
      <c r="I22" s="1" t="s">
        <v>458</v>
      </c>
      <c r="J22" s="1" t="s">
        <v>389</v>
      </c>
      <c r="K22" s="1" t="s">
        <v>458</v>
      </c>
      <c r="L22" s="1" t="s">
        <v>458</v>
      </c>
      <c r="M22" s="1" t="s">
        <v>390</v>
      </c>
      <c r="N22" s="1" t="s">
        <v>390</v>
      </c>
      <c r="O22" s="1" t="s">
        <v>391</v>
      </c>
      <c r="P22" s="1" t="s">
        <v>392</v>
      </c>
      <c r="Q22" s="1" t="s">
        <v>459</v>
      </c>
      <c r="R22" s="1" t="s">
        <v>71</v>
      </c>
      <c r="S22" s="1" t="s">
        <v>394</v>
      </c>
      <c r="T22" s="1" t="s">
        <v>395</v>
      </c>
    </row>
    <row r="23" s="1" customFormat="1" spans="1:20">
      <c r="A23" s="1" t="s">
        <v>289</v>
      </c>
      <c r="B23" s="1" t="s">
        <v>107</v>
      </c>
      <c r="C23" s="1" t="s">
        <v>460</v>
      </c>
      <c r="D23" s="1" t="s">
        <v>291</v>
      </c>
      <c r="E23" s="1" t="s">
        <v>292</v>
      </c>
      <c r="F23" s="1" t="s">
        <v>107</v>
      </c>
      <c r="G23" s="1" t="s">
        <v>79</v>
      </c>
      <c r="H23" s="1" t="s">
        <v>387</v>
      </c>
      <c r="I23" s="1" t="s">
        <v>461</v>
      </c>
      <c r="J23" s="1" t="s">
        <v>389</v>
      </c>
      <c r="K23" s="1" t="s">
        <v>461</v>
      </c>
      <c r="L23" s="1" t="s">
        <v>461</v>
      </c>
      <c r="M23" s="1" t="s">
        <v>390</v>
      </c>
      <c r="N23" s="1" t="s">
        <v>390</v>
      </c>
      <c r="O23" s="1" t="s">
        <v>391</v>
      </c>
      <c r="P23" s="1" t="s">
        <v>392</v>
      </c>
      <c r="Q23" s="1" t="s">
        <v>462</v>
      </c>
      <c r="R23" s="1" t="s">
        <v>71</v>
      </c>
      <c r="S23" s="1" t="s">
        <v>394</v>
      </c>
      <c r="T23" s="1" t="s">
        <v>395</v>
      </c>
    </row>
    <row r="24" s="1" customFormat="1" spans="1:20">
      <c r="A24" s="1" t="s">
        <v>112</v>
      </c>
      <c r="B24" s="1" t="s">
        <v>107</v>
      </c>
      <c r="C24" s="1" t="s">
        <v>463</v>
      </c>
      <c r="D24" s="1" t="s">
        <v>464</v>
      </c>
      <c r="E24" s="1" t="s">
        <v>115</v>
      </c>
      <c r="F24" s="1" t="s">
        <v>107</v>
      </c>
      <c r="G24" s="1" t="s">
        <v>79</v>
      </c>
      <c r="H24" s="1" t="s">
        <v>387</v>
      </c>
      <c r="I24" s="1" t="s">
        <v>465</v>
      </c>
      <c r="J24" s="1" t="s">
        <v>389</v>
      </c>
      <c r="K24" s="1" t="s">
        <v>465</v>
      </c>
      <c r="L24" s="1" t="s">
        <v>465</v>
      </c>
      <c r="M24" s="1" t="s">
        <v>390</v>
      </c>
      <c r="N24" s="1" t="s">
        <v>390</v>
      </c>
      <c r="O24" s="1" t="s">
        <v>391</v>
      </c>
      <c r="P24" s="1" t="s">
        <v>392</v>
      </c>
      <c r="Q24" s="1" t="s">
        <v>466</v>
      </c>
      <c r="R24" s="1" t="s">
        <v>71</v>
      </c>
      <c r="S24" s="1" t="s">
        <v>394</v>
      </c>
      <c r="T24" s="1" t="s">
        <v>395</v>
      </c>
    </row>
    <row r="25" s="1" customFormat="1" spans="1:20">
      <c r="A25" s="1" t="s">
        <v>226</v>
      </c>
      <c r="B25" s="1" t="s">
        <v>107</v>
      </c>
      <c r="C25" s="1" t="s">
        <v>467</v>
      </c>
      <c r="D25" s="1" t="s">
        <v>144</v>
      </c>
      <c r="E25" s="1" t="s">
        <v>227</v>
      </c>
      <c r="F25" s="1" t="s">
        <v>107</v>
      </c>
      <c r="G25" s="1" t="s">
        <v>79</v>
      </c>
      <c r="H25" s="1" t="s">
        <v>387</v>
      </c>
      <c r="I25" s="1" t="s">
        <v>468</v>
      </c>
      <c r="J25" s="1" t="s">
        <v>389</v>
      </c>
      <c r="K25" s="1" t="s">
        <v>468</v>
      </c>
      <c r="L25" s="1" t="s">
        <v>468</v>
      </c>
      <c r="M25" s="1" t="s">
        <v>390</v>
      </c>
      <c r="N25" s="1" t="s">
        <v>390</v>
      </c>
      <c r="O25" s="1" t="s">
        <v>391</v>
      </c>
      <c r="P25" s="1" t="s">
        <v>392</v>
      </c>
      <c r="Q25" s="1" t="s">
        <v>469</v>
      </c>
      <c r="R25" s="1" t="s">
        <v>71</v>
      </c>
      <c r="S25" s="1" t="s">
        <v>394</v>
      </c>
      <c r="T25" s="1" t="s">
        <v>395</v>
      </c>
    </row>
    <row r="26" s="1" customFormat="1" spans="1:20">
      <c r="A26" s="1" t="s">
        <v>282</v>
      </c>
      <c r="B26" s="1" t="s">
        <v>107</v>
      </c>
      <c r="C26" s="1" t="s">
        <v>470</v>
      </c>
      <c r="D26" s="1" t="s">
        <v>471</v>
      </c>
      <c r="E26" s="1" t="s">
        <v>285</v>
      </c>
      <c r="F26" s="1" t="s">
        <v>107</v>
      </c>
      <c r="G26" s="1" t="s">
        <v>79</v>
      </c>
      <c r="H26" s="1" t="s">
        <v>387</v>
      </c>
      <c r="I26" s="1" t="s">
        <v>472</v>
      </c>
      <c r="J26" s="1" t="s">
        <v>389</v>
      </c>
      <c r="K26" s="1" t="s">
        <v>472</v>
      </c>
      <c r="L26" s="1" t="s">
        <v>472</v>
      </c>
      <c r="M26" s="1" t="s">
        <v>390</v>
      </c>
      <c r="N26" s="1" t="s">
        <v>390</v>
      </c>
      <c r="O26" s="1" t="s">
        <v>391</v>
      </c>
      <c r="P26" s="1" t="s">
        <v>392</v>
      </c>
      <c r="Q26" s="1" t="s">
        <v>473</v>
      </c>
      <c r="R26" s="1" t="s">
        <v>71</v>
      </c>
      <c r="S26" s="1" t="s">
        <v>394</v>
      </c>
      <c r="T26" s="1" t="s">
        <v>395</v>
      </c>
    </row>
    <row r="27" s="1" customFormat="1" spans="1:20">
      <c r="A27" s="1" t="s">
        <v>268</v>
      </c>
      <c r="B27" s="1" t="s">
        <v>107</v>
      </c>
      <c r="C27" s="1" t="s">
        <v>474</v>
      </c>
      <c r="D27" s="1" t="s">
        <v>270</v>
      </c>
      <c r="E27" s="1" t="s">
        <v>271</v>
      </c>
      <c r="F27" s="1" t="s">
        <v>107</v>
      </c>
      <c r="G27" s="1" t="s">
        <v>79</v>
      </c>
      <c r="H27" s="1" t="s">
        <v>387</v>
      </c>
      <c r="I27" s="1" t="s">
        <v>475</v>
      </c>
      <c r="J27" s="1" t="s">
        <v>389</v>
      </c>
      <c r="K27" s="1" t="s">
        <v>475</v>
      </c>
      <c r="L27" s="1" t="s">
        <v>475</v>
      </c>
      <c r="M27" s="1" t="s">
        <v>390</v>
      </c>
      <c r="N27" s="1" t="s">
        <v>390</v>
      </c>
      <c r="O27" s="1" t="s">
        <v>391</v>
      </c>
      <c r="P27" s="1" t="s">
        <v>392</v>
      </c>
      <c r="Q27" s="1" t="s">
        <v>476</v>
      </c>
      <c r="R27" s="1" t="s">
        <v>71</v>
      </c>
      <c r="S27" s="1" t="s">
        <v>394</v>
      </c>
      <c r="T27" s="1" t="s">
        <v>395</v>
      </c>
    </row>
    <row r="28" s="1" customFormat="1" spans="1:20">
      <c r="A28" s="1" t="s">
        <v>142</v>
      </c>
      <c r="B28" s="1" t="s">
        <v>107</v>
      </c>
      <c r="C28" s="1" t="s">
        <v>477</v>
      </c>
      <c r="D28" s="1" t="s">
        <v>144</v>
      </c>
      <c r="E28" s="1" t="s">
        <v>145</v>
      </c>
      <c r="F28" s="1" t="s">
        <v>107</v>
      </c>
      <c r="G28" s="1" t="s">
        <v>79</v>
      </c>
      <c r="H28" s="1" t="s">
        <v>387</v>
      </c>
      <c r="I28" s="1" t="s">
        <v>468</v>
      </c>
      <c r="J28" s="1" t="s">
        <v>389</v>
      </c>
      <c r="K28" s="1" t="s">
        <v>468</v>
      </c>
      <c r="L28" s="1" t="s">
        <v>468</v>
      </c>
      <c r="M28" s="1" t="s">
        <v>390</v>
      </c>
      <c r="N28" s="1" t="s">
        <v>390</v>
      </c>
      <c r="O28" s="1" t="s">
        <v>391</v>
      </c>
      <c r="P28" s="1" t="s">
        <v>392</v>
      </c>
      <c r="Q28" s="1" t="s">
        <v>478</v>
      </c>
      <c r="R28" s="1" t="s">
        <v>71</v>
      </c>
      <c r="S28" s="1" t="s">
        <v>394</v>
      </c>
      <c r="T28" s="1" t="s">
        <v>395</v>
      </c>
    </row>
    <row r="29" s="1" customFormat="1" spans="1:20">
      <c r="A29" s="1" t="s">
        <v>201</v>
      </c>
      <c r="B29" s="1" t="s">
        <v>107</v>
      </c>
      <c r="C29" s="1" t="s">
        <v>479</v>
      </c>
      <c r="D29" s="1" t="s">
        <v>480</v>
      </c>
      <c r="E29" s="1" t="s">
        <v>204</v>
      </c>
      <c r="F29" s="1" t="s">
        <v>107</v>
      </c>
      <c r="G29" s="1" t="s">
        <v>79</v>
      </c>
      <c r="H29" s="1" t="s">
        <v>387</v>
      </c>
      <c r="I29" s="1" t="s">
        <v>481</v>
      </c>
      <c r="J29" s="1" t="s">
        <v>389</v>
      </c>
      <c r="K29" s="1" t="s">
        <v>481</v>
      </c>
      <c r="L29" s="1" t="s">
        <v>481</v>
      </c>
      <c r="M29" s="1" t="s">
        <v>390</v>
      </c>
      <c r="N29" s="1" t="s">
        <v>390</v>
      </c>
      <c r="O29" s="1" t="s">
        <v>391</v>
      </c>
      <c r="P29" s="1" t="s">
        <v>392</v>
      </c>
      <c r="Q29" s="1" t="s">
        <v>482</v>
      </c>
      <c r="R29" s="1" t="s">
        <v>71</v>
      </c>
      <c r="S29" s="1" t="s">
        <v>394</v>
      </c>
      <c r="T29" s="1" t="s">
        <v>395</v>
      </c>
    </row>
    <row r="30" s="1" customFormat="1" spans="1:20">
      <c r="A30" s="1" t="s">
        <v>316</v>
      </c>
      <c r="B30" s="1" t="s">
        <v>107</v>
      </c>
      <c r="C30" s="1" t="s">
        <v>483</v>
      </c>
      <c r="D30" s="1" t="s">
        <v>318</v>
      </c>
      <c r="E30" s="1" t="s">
        <v>484</v>
      </c>
      <c r="F30" s="1" t="s">
        <v>107</v>
      </c>
      <c r="G30" s="1" t="s">
        <v>79</v>
      </c>
      <c r="H30" s="1" t="s">
        <v>387</v>
      </c>
      <c r="I30" s="1" t="s">
        <v>485</v>
      </c>
      <c r="J30" s="1" t="s">
        <v>389</v>
      </c>
      <c r="K30" s="1" t="s">
        <v>485</v>
      </c>
      <c r="L30" s="1" t="s">
        <v>485</v>
      </c>
      <c r="M30" s="1" t="s">
        <v>390</v>
      </c>
      <c r="N30" s="1" t="s">
        <v>390</v>
      </c>
      <c r="O30" s="1" t="s">
        <v>391</v>
      </c>
      <c r="P30" s="1" t="s">
        <v>392</v>
      </c>
      <c r="Q30" s="1" t="s">
        <v>486</v>
      </c>
      <c r="R30" s="1" t="s">
        <v>71</v>
      </c>
      <c r="S30" s="1" t="s">
        <v>394</v>
      </c>
      <c r="T30" s="1" t="s">
        <v>395</v>
      </c>
    </row>
    <row r="31" s="1" customFormat="1" spans="1:20">
      <c r="A31" s="1" t="s">
        <v>303</v>
      </c>
      <c r="B31" s="1" t="s">
        <v>107</v>
      </c>
      <c r="C31" s="1" t="s">
        <v>487</v>
      </c>
      <c r="D31" s="1" t="s">
        <v>305</v>
      </c>
      <c r="E31" s="1" t="s">
        <v>306</v>
      </c>
      <c r="F31" s="1" t="s">
        <v>107</v>
      </c>
      <c r="G31" s="1" t="s">
        <v>79</v>
      </c>
      <c r="H31" s="1" t="s">
        <v>387</v>
      </c>
      <c r="I31" s="1" t="s">
        <v>488</v>
      </c>
      <c r="J31" s="1" t="s">
        <v>389</v>
      </c>
      <c r="K31" s="1" t="s">
        <v>488</v>
      </c>
      <c r="L31" s="1" t="s">
        <v>488</v>
      </c>
      <c r="M31" s="1" t="s">
        <v>390</v>
      </c>
      <c r="N31" s="1" t="s">
        <v>390</v>
      </c>
      <c r="O31" s="1" t="s">
        <v>391</v>
      </c>
      <c r="P31" s="1" t="s">
        <v>392</v>
      </c>
      <c r="Q31" s="1" t="s">
        <v>489</v>
      </c>
      <c r="R31" s="1" t="s">
        <v>71</v>
      </c>
      <c r="S31" s="1" t="s">
        <v>394</v>
      </c>
      <c r="T31" s="1" t="s">
        <v>395</v>
      </c>
    </row>
    <row r="32" s="1" customFormat="1" spans="1:20">
      <c r="A32" s="1" t="s">
        <v>349</v>
      </c>
      <c r="B32" s="1" t="s">
        <v>107</v>
      </c>
      <c r="C32" s="1" t="s">
        <v>490</v>
      </c>
      <c r="D32" s="1" t="s">
        <v>351</v>
      </c>
      <c r="E32" s="1" t="s">
        <v>491</v>
      </c>
      <c r="F32" s="1" t="s">
        <v>107</v>
      </c>
      <c r="G32" s="1" t="s">
        <v>79</v>
      </c>
      <c r="H32" s="1" t="s">
        <v>387</v>
      </c>
      <c r="I32" s="1" t="s">
        <v>492</v>
      </c>
      <c r="J32" s="1" t="s">
        <v>389</v>
      </c>
      <c r="K32" s="1" t="s">
        <v>492</v>
      </c>
      <c r="L32" s="1" t="s">
        <v>492</v>
      </c>
      <c r="M32" s="1" t="s">
        <v>390</v>
      </c>
      <c r="N32" s="1" t="s">
        <v>390</v>
      </c>
      <c r="O32" s="1" t="s">
        <v>391</v>
      </c>
      <c r="P32" s="1" t="s">
        <v>392</v>
      </c>
      <c r="Q32" s="1" t="s">
        <v>493</v>
      </c>
      <c r="R32" s="1" t="s">
        <v>71</v>
      </c>
      <c r="S32" s="1" t="s">
        <v>394</v>
      </c>
      <c r="T32" s="1" t="s">
        <v>395</v>
      </c>
    </row>
    <row r="33" s="1" customFormat="1" spans="1:20">
      <c r="A33" s="1" t="s">
        <v>328</v>
      </c>
      <c r="B33" s="1" t="s">
        <v>107</v>
      </c>
      <c r="C33" s="1" t="s">
        <v>494</v>
      </c>
      <c r="D33" s="1" t="s">
        <v>495</v>
      </c>
      <c r="E33" s="1" t="s">
        <v>331</v>
      </c>
      <c r="F33" s="1" t="s">
        <v>107</v>
      </c>
      <c r="G33" s="1" t="s">
        <v>79</v>
      </c>
      <c r="H33" s="1" t="s">
        <v>387</v>
      </c>
      <c r="I33" s="1" t="s">
        <v>496</v>
      </c>
      <c r="J33" s="1" t="s">
        <v>389</v>
      </c>
      <c r="K33" s="1" t="s">
        <v>496</v>
      </c>
      <c r="L33" s="1" t="s">
        <v>496</v>
      </c>
      <c r="M33" s="1" t="s">
        <v>390</v>
      </c>
      <c r="N33" s="1" t="s">
        <v>390</v>
      </c>
      <c r="O33" s="1" t="s">
        <v>391</v>
      </c>
      <c r="P33" s="1" t="s">
        <v>392</v>
      </c>
      <c r="Q33" s="1" t="s">
        <v>497</v>
      </c>
      <c r="R33" s="1" t="s">
        <v>71</v>
      </c>
      <c r="S33" s="1" t="s">
        <v>394</v>
      </c>
      <c r="T33" s="1" t="s">
        <v>395</v>
      </c>
    </row>
    <row r="34" s="1" customFormat="1" spans="1:20">
      <c r="A34" s="1" t="s">
        <v>119</v>
      </c>
      <c r="B34" s="1" t="s">
        <v>107</v>
      </c>
      <c r="C34" s="1" t="s">
        <v>498</v>
      </c>
      <c r="D34" s="1" t="s">
        <v>121</v>
      </c>
      <c r="E34" s="1" t="s">
        <v>122</v>
      </c>
      <c r="F34" s="1" t="s">
        <v>107</v>
      </c>
      <c r="G34" s="1" t="s">
        <v>79</v>
      </c>
      <c r="H34" s="1" t="s">
        <v>387</v>
      </c>
      <c r="I34" s="1" t="s">
        <v>499</v>
      </c>
      <c r="J34" s="1" t="s">
        <v>389</v>
      </c>
      <c r="K34" s="1" t="s">
        <v>499</v>
      </c>
      <c r="L34" s="1" t="s">
        <v>499</v>
      </c>
      <c r="M34" s="1" t="s">
        <v>390</v>
      </c>
      <c r="N34" s="1" t="s">
        <v>390</v>
      </c>
      <c r="O34" s="1" t="s">
        <v>391</v>
      </c>
      <c r="P34" s="1" t="s">
        <v>392</v>
      </c>
      <c r="Q34" s="1" t="s">
        <v>500</v>
      </c>
      <c r="R34" s="1" t="s">
        <v>71</v>
      </c>
      <c r="S34" s="1" t="s">
        <v>394</v>
      </c>
      <c r="T34" s="1" t="s">
        <v>395</v>
      </c>
    </row>
    <row r="35" s="1" customFormat="1" spans="1:20">
      <c r="A35" s="1" t="s">
        <v>157</v>
      </c>
      <c r="B35" s="1" t="s">
        <v>107</v>
      </c>
      <c r="C35" s="1" t="s">
        <v>501</v>
      </c>
      <c r="D35" s="1" t="s">
        <v>502</v>
      </c>
      <c r="E35" s="1" t="s">
        <v>160</v>
      </c>
      <c r="F35" s="1" t="s">
        <v>107</v>
      </c>
      <c r="G35" s="1" t="s">
        <v>79</v>
      </c>
      <c r="H35" s="1" t="s">
        <v>387</v>
      </c>
      <c r="I35" s="1" t="s">
        <v>503</v>
      </c>
      <c r="J35" s="1" t="s">
        <v>389</v>
      </c>
      <c r="K35" s="1" t="s">
        <v>503</v>
      </c>
      <c r="L35" s="1" t="s">
        <v>503</v>
      </c>
      <c r="M35" s="1" t="s">
        <v>390</v>
      </c>
      <c r="N35" s="1" t="s">
        <v>390</v>
      </c>
      <c r="O35" s="1" t="s">
        <v>391</v>
      </c>
      <c r="P35" s="1" t="s">
        <v>392</v>
      </c>
      <c r="Q35" s="1" t="s">
        <v>504</v>
      </c>
      <c r="R35" s="1" t="s">
        <v>71</v>
      </c>
      <c r="S35" s="1" t="s">
        <v>394</v>
      </c>
      <c r="T35" s="1" t="s">
        <v>395</v>
      </c>
    </row>
    <row r="36" s="1" customFormat="1" spans="1:20">
      <c r="A36" s="1" t="s">
        <v>210</v>
      </c>
      <c r="B36" s="1" t="s">
        <v>107</v>
      </c>
      <c r="C36" s="1" t="s">
        <v>505</v>
      </c>
      <c r="D36" s="1" t="s">
        <v>212</v>
      </c>
      <c r="E36" s="1" t="s">
        <v>213</v>
      </c>
      <c r="F36" s="1" t="s">
        <v>107</v>
      </c>
      <c r="G36" s="1" t="s">
        <v>79</v>
      </c>
      <c r="H36" s="1" t="s">
        <v>387</v>
      </c>
      <c r="I36" s="1" t="s">
        <v>506</v>
      </c>
      <c r="J36" s="1" t="s">
        <v>389</v>
      </c>
      <c r="K36" s="1" t="s">
        <v>506</v>
      </c>
      <c r="L36" s="1" t="s">
        <v>506</v>
      </c>
      <c r="M36" s="1" t="s">
        <v>390</v>
      </c>
      <c r="N36" s="1" t="s">
        <v>390</v>
      </c>
      <c r="O36" s="1" t="s">
        <v>391</v>
      </c>
      <c r="P36" s="1" t="s">
        <v>392</v>
      </c>
      <c r="Q36" s="1" t="s">
        <v>507</v>
      </c>
      <c r="R36" s="1" t="s">
        <v>71</v>
      </c>
      <c r="S36" s="1" t="s">
        <v>394</v>
      </c>
      <c r="T36" s="1" t="s">
        <v>395</v>
      </c>
    </row>
    <row r="37" s="1" customFormat="1" spans="1:20">
      <c r="A37" s="1" t="s">
        <v>254</v>
      </c>
      <c r="B37" s="1" t="s">
        <v>107</v>
      </c>
      <c r="C37" s="1" t="s">
        <v>508</v>
      </c>
      <c r="D37" s="1" t="s">
        <v>256</v>
      </c>
      <c r="E37" s="1" t="s">
        <v>257</v>
      </c>
      <c r="F37" s="1" t="s">
        <v>107</v>
      </c>
      <c r="G37" s="1" t="s">
        <v>79</v>
      </c>
      <c r="H37" s="1" t="s">
        <v>387</v>
      </c>
      <c r="I37" s="1" t="s">
        <v>509</v>
      </c>
      <c r="J37" s="1" t="s">
        <v>389</v>
      </c>
      <c r="K37" s="1" t="s">
        <v>509</v>
      </c>
      <c r="L37" s="1" t="s">
        <v>509</v>
      </c>
      <c r="M37" s="1" t="s">
        <v>390</v>
      </c>
      <c r="N37" s="1" t="s">
        <v>390</v>
      </c>
      <c r="O37" s="1" t="s">
        <v>391</v>
      </c>
      <c r="P37" s="1" t="s">
        <v>392</v>
      </c>
      <c r="Q37" s="1" t="s">
        <v>510</v>
      </c>
      <c r="R37" s="1" t="s">
        <v>71</v>
      </c>
      <c r="S37" s="1" t="s">
        <v>394</v>
      </c>
      <c r="T37" s="1" t="s">
        <v>395</v>
      </c>
    </row>
    <row r="38" s="1" customFormat="1" spans="1:20">
      <c r="A38" s="1" t="s">
        <v>174</v>
      </c>
      <c r="B38" s="1" t="s">
        <v>107</v>
      </c>
      <c r="C38" s="1" t="s">
        <v>511</v>
      </c>
      <c r="D38" s="1" t="s">
        <v>176</v>
      </c>
      <c r="E38" s="1" t="s">
        <v>177</v>
      </c>
      <c r="F38" s="1" t="s">
        <v>107</v>
      </c>
      <c r="G38" s="1" t="s">
        <v>79</v>
      </c>
      <c r="H38" s="1" t="s">
        <v>387</v>
      </c>
      <c r="I38" s="1" t="s">
        <v>512</v>
      </c>
      <c r="J38" s="1" t="s">
        <v>389</v>
      </c>
      <c r="K38" s="1" t="s">
        <v>512</v>
      </c>
      <c r="L38" s="1" t="s">
        <v>512</v>
      </c>
      <c r="M38" s="1" t="s">
        <v>390</v>
      </c>
      <c r="N38" s="1" t="s">
        <v>390</v>
      </c>
      <c r="O38" s="1" t="s">
        <v>391</v>
      </c>
      <c r="P38" s="1" t="s">
        <v>392</v>
      </c>
      <c r="Q38" s="1" t="s">
        <v>513</v>
      </c>
      <c r="R38" s="1" t="s">
        <v>71</v>
      </c>
      <c r="S38" s="1" t="s">
        <v>394</v>
      </c>
      <c r="T38" s="1" t="s">
        <v>395</v>
      </c>
    </row>
    <row r="39" s="1" customFormat="1" spans="1:20">
      <c r="A39" s="1" t="s">
        <v>150</v>
      </c>
      <c r="B39" s="1" t="s">
        <v>107</v>
      </c>
      <c r="C39" s="1" t="s">
        <v>514</v>
      </c>
      <c r="D39" s="1" t="s">
        <v>515</v>
      </c>
      <c r="E39" s="1" t="s">
        <v>153</v>
      </c>
      <c r="F39" s="1" t="s">
        <v>107</v>
      </c>
      <c r="G39" s="1" t="s">
        <v>79</v>
      </c>
      <c r="H39" s="1" t="s">
        <v>387</v>
      </c>
      <c r="I39" s="1" t="s">
        <v>516</v>
      </c>
      <c r="J39" s="1" t="s">
        <v>389</v>
      </c>
      <c r="K39" s="1" t="s">
        <v>516</v>
      </c>
      <c r="L39" s="1" t="s">
        <v>516</v>
      </c>
      <c r="M39" s="1" t="s">
        <v>390</v>
      </c>
      <c r="N39" s="1" t="s">
        <v>390</v>
      </c>
      <c r="O39" s="1" t="s">
        <v>391</v>
      </c>
      <c r="P39" s="1" t="s">
        <v>392</v>
      </c>
      <c r="Q39" s="1" t="s">
        <v>517</v>
      </c>
      <c r="R39" s="1" t="s">
        <v>71</v>
      </c>
      <c r="S39" s="1" t="s">
        <v>394</v>
      </c>
      <c r="T39" s="1" t="s">
        <v>395</v>
      </c>
    </row>
    <row r="40" s="1" customFormat="1" spans="1:20">
      <c r="A40" s="1" t="s">
        <v>322</v>
      </c>
      <c r="B40" s="1" t="s">
        <v>107</v>
      </c>
      <c r="C40" s="1" t="s">
        <v>518</v>
      </c>
      <c r="D40" s="1" t="s">
        <v>324</v>
      </c>
      <c r="E40" s="1" t="s">
        <v>325</v>
      </c>
      <c r="F40" s="1" t="s">
        <v>107</v>
      </c>
      <c r="G40" s="1" t="s">
        <v>79</v>
      </c>
      <c r="H40" s="1" t="s">
        <v>387</v>
      </c>
      <c r="I40" s="1" t="s">
        <v>519</v>
      </c>
      <c r="J40" s="1" t="s">
        <v>389</v>
      </c>
      <c r="K40" s="1" t="s">
        <v>519</v>
      </c>
      <c r="L40" s="1" t="s">
        <v>519</v>
      </c>
      <c r="M40" s="1" t="s">
        <v>390</v>
      </c>
      <c r="N40" s="1" t="s">
        <v>390</v>
      </c>
      <c r="O40" s="1" t="s">
        <v>391</v>
      </c>
      <c r="P40" s="1" t="s">
        <v>392</v>
      </c>
      <c r="Q40" s="1" t="s">
        <v>520</v>
      </c>
      <c r="R40" s="1" t="s">
        <v>71</v>
      </c>
      <c r="S40" s="1" t="s">
        <v>394</v>
      </c>
      <c r="T40" s="1" t="s">
        <v>395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2021-10-12T03:05:53Z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DFBC08F567BA42D2AAE3025F011B9063</vt:lpwstr>
  </property>
</Properties>
</file>