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对账!$A$1:$J$80</definedName>
  </definedNames>
  <calcPr calcId="144525" concurrentCalc="0"/>
</workbook>
</file>

<file path=xl/sharedStrings.xml><?xml version="1.0" encoding="utf-8"?>
<sst xmlns="http://schemas.openxmlformats.org/spreadsheetml/2006/main" count="2745" uniqueCount="541">
  <si>
    <t>同程旅行对账单
(账期：20211004-20211010)</t>
  </si>
  <si>
    <t>应付房费总金额</t>
  </si>
  <si>
    <t>应付罚金总金额</t>
  </si>
  <si>
    <t>调整项</t>
  </si>
  <si>
    <t>币种</t>
  </si>
  <si>
    <t>应付合计</t>
  </si>
  <si>
    <t>63892.00</t>
  </si>
  <si>
    <t>0.00</t>
  </si>
  <si>
    <t>CNY</t>
  </si>
  <si>
    <t>张家界京武铂尔曼酒店</t>
  </si>
  <si>
    <t/>
  </si>
  <si>
    <t>小计:9465.00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</si>
  <si>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</si>
  <si>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</si>
  <si>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</si>
  <si>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</si>
  <si>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</si>
  <si>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</si>
  <si>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</si>
  <si>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</si>
  <si>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</si>
  <si>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</si>
  <si>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1169607063</t>
  </si>
  <si>
    <t>廖宇</t>
  </si>
  <si>
    <t>高级双床房</t>
  </si>
  <si>
    <t>2021/10/02</t>
  </si>
  <si>
    <t>2021/10/04</t>
  </si>
  <si>
    <t>2.00</t>
  </si>
  <si>
    <t>1100.00</t>
  </si>
  <si>
    <t>1169607083</t>
  </si>
  <si>
    <t>齐勇志</t>
  </si>
  <si>
    <t>1169712607</t>
  </si>
  <si>
    <t>李琛</t>
  </si>
  <si>
    <t>2021/10/05</t>
  </si>
  <si>
    <t>1.00</t>
  </si>
  <si>
    <t>535.00</t>
  </si>
  <si>
    <t>1171434518</t>
  </si>
  <si>
    <t>刘艳霞</t>
  </si>
  <si>
    <t>豪华双床房</t>
  </si>
  <si>
    <t>580.00</t>
  </si>
  <si>
    <t>1172313851</t>
  </si>
  <si>
    <t>黄捷</t>
  </si>
  <si>
    <t>530.00</t>
  </si>
  <si>
    <t>1173525487</t>
  </si>
  <si>
    <t>甘宁</t>
  </si>
  <si>
    <t>570.00</t>
  </si>
  <si>
    <t>1172550503</t>
  </si>
  <si>
    <t>高雪洁</t>
  </si>
  <si>
    <t>高级大床房</t>
  </si>
  <si>
    <t>2021/10/06</t>
  </si>
  <si>
    <t>1172731900</t>
  </si>
  <si>
    <t>张奇林</t>
  </si>
  <si>
    <t>1173047565</t>
  </si>
  <si>
    <t>杨杰</t>
  </si>
  <si>
    <t>1050.00</t>
  </si>
  <si>
    <t>1174617108</t>
  </si>
  <si>
    <t>Penelope/Buchter</t>
  </si>
  <si>
    <t>2021/10/07</t>
  </si>
  <si>
    <t>1020.00</t>
  </si>
  <si>
    <t>1175863917</t>
  </si>
  <si>
    <t>孔晨</t>
  </si>
  <si>
    <t>2021/10/08</t>
  </si>
  <si>
    <t>960.00</t>
  </si>
  <si>
    <t>李晶</t>
  </si>
  <si>
    <t>英德璞驿酒店</t>
  </si>
  <si>
    <t>小计:3570.00</t>
  </si>
  <si>
    <t>1160265287</t>
  </si>
  <si>
    <t>叶利省</t>
  </si>
  <si>
    <t>峰云亲子套房A</t>
  </si>
  <si>
    <t>2021/10/03</t>
  </si>
  <si>
    <t>1870.00</t>
  </si>
  <si>
    <t>1166673975</t>
  </si>
  <si>
    <t>钟彩山</t>
  </si>
  <si>
    <t>峰云亲子套房B</t>
  </si>
  <si>
    <t>1700.00</t>
  </si>
  <si>
    <t>安顺豪生温泉度假酒店</t>
  </si>
  <si>
    <t>小计:5659.00</t>
  </si>
  <si>
    <t>1167840576</t>
  </si>
  <si>
    <t>宋定定</t>
  </si>
  <si>
    <t>豪庭双床房</t>
  </si>
  <si>
    <t>547.00</t>
  </si>
  <si>
    <t>1172433715</t>
  </si>
  <si>
    <t>1184883</t>
  </si>
  <si>
    <t>余家福</t>
  </si>
  <si>
    <t>轻奢双床房</t>
  </si>
  <si>
    <t>475.00</t>
  </si>
  <si>
    <t>1172474605</t>
  </si>
  <si>
    <t>11844999</t>
  </si>
  <si>
    <t>王少令</t>
  </si>
  <si>
    <t>休旅家庭套房</t>
  </si>
  <si>
    <t>1078.00</t>
  </si>
  <si>
    <t>1173661586</t>
  </si>
  <si>
    <t>1188653</t>
  </si>
  <si>
    <t>邓海</t>
  </si>
  <si>
    <t>1174675129</t>
  </si>
  <si>
    <t>1191473</t>
  </si>
  <si>
    <t>罗欢欢</t>
  </si>
  <si>
    <t>1174786038</t>
  </si>
  <si>
    <t>1191821</t>
  </si>
  <si>
    <t>杨永兴</t>
  </si>
  <si>
    <t>471.00</t>
  </si>
  <si>
    <t>1174870504</t>
  </si>
  <si>
    <t>徐权</t>
  </si>
  <si>
    <t>466.00</t>
  </si>
  <si>
    <t>1176274390</t>
  </si>
  <si>
    <t>1196566</t>
  </si>
  <si>
    <t>陈琳</t>
  </si>
  <si>
    <t>轻奢大床房</t>
  </si>
  <si>
    <t>贵阳溪山里酒店</t>
  </si>
  <si>
    <t>小计:7865.00</t>
  </si>
  <si>
    <t>1166553188</t>
  </si>
  <si>
    <t>郭昕</t>
  </si>
  <si>
    <t>1320.00</t>
  </si>
  <si>
    <t>1167347454</t>
  </si>
  <si>
    <t>160074</t>
  </si>
  <si>
    <t>梁和玲</t>
  </si>
  <si>
    <t>2021/09/29</t>
  </si>
  <si>
    <t>6.00</t>
  </si>
  <si>
    <t>2850.00</t>
  </si>
  <si>
    <t>1173487054</t>
  </si>
  <si>
    <t>林青</t>
  </si>
  <si>
    <t>高级精致房</t>
  </si>
  <si>
    <t>431.00</t>
  </si>
  <si>
    <t>1173804719</t>
  </si>
  <si>
    <t>162285</t>
  </si>
  <si>
    <t>贺晨生</t>
  </si>
  <si>
    <t>484.00</t>
  </si>
  <si>
    <t>1173790046</t>
  </si>
  <si>
    <t>杨熠</t>
  </si>
  <si>
    <t>968.00</t>
  </si>
  <si>
    <t>1175138889</t>
  </si>
  <si>
    <t>162177</t>
  </si>
  <si>
    <t>鲁甜甜</t>
  </si>
  <si>
    <t>1179309955</t>
  </si>
  <si>
    <t>163325</t>
  </si>
  <si>
    <t>黄微</t>
  </si>
  <si>
    <t>2021/10/09</t>
  </si>
  <si>
    <t>2021/10/10</t>
  </si>
  <si>
    <t>1179569217</t>
  </si>
  <si>
    <t>163300</t>
  </si>
  <si>
    <t>陈正国</t>
  </si>
  <si>
    <t>何珏</t>
  </si>
  <si>
    <t>广州白云宾馆</t>
  </si>
  <si>
    <t>小计:7826.00</t>
  </si>
  <si>
    <t>1171111576</t>
  </si>
  <si>
    <t>F21J020168/170</t>
  </si>
  <si>
    <t>彭陶</t>
  </si>
  <si>
    <t>559.00</t>
  </si>
  <si>
    <t>王容</t>
  </si>
  <si>
    <t>1172340542</t>
  </si>
  <si>
    <t>F21J030099</t>
  </si>
  <si>
    <t>陈永祥</t>
  </si>
  <si>
    <t>F21J030100</t>
  </si>
  <si>
    <t>陈德连</t>
  </si>
  <si>
    <t>1173451843</t>
  </si>
  <si>
    <t>F21J040042</t>
  </si>
  <si>
    <t>肖姝</t>
  </si>
  <si>
    <t>1174653838</t>
  </si>
  <si>
    <t>F21J050060</t>
  </si>
  <si>
    <t>1176368190</t>
  </si>
  <si>
    <t>F21J070011</t>
  </si>
  <si>
    <t>蔡观志</t>
  </si>
  <si>
    <t>豪华大床房</t>
  </si>
  <si>
    <t>1178197559</t>
  </si>
  <si>
    <t>F21J080120</t>
  </si>
  <si>
    <t>梁小媛</t>
  </si>
  <si>
    <t>1118.00</t>
  </si>
  <si>
    <t>1179167868</t>
  </si>
  <si>
    <t>F21J090019</t>
  </si>
  <si>
    <t>黄雪霞</t>
  </si>
  <si>
    <t>1179563011</t>
  </si>
  <si>
    <t>F21J090294/295</t>
  </si>
  <si>
    <t>黄金兰</t>
  </si>
  <si>
    <t>黄金定</t>
  </si>
  <si>
    <t>1179565385</t>
  </si>
  <si>
    <t>F21J090298</t>
  </si>
  <si>
    <t>黄振成</t>
  </si>
  <si>
    <t>1179605137</t>
  </si>
  <si>
    <t>F21J090308</t>
  </si>
  <si>
    <t>李荣灿</t>
  </si>
  <si>
    <t>维也纳国际酒店(肇庆七星岩星湖景区店)</t>
  </si>
  <si>
    <t>小计:1922.00</t>
  </si>
  <si>
    <t>1167259183</t>
  </si>
  <si>
    <t>徐晓舟</t>
  </si>
  <si>
    <t>湖景大床房</t>
  </si>
  <si>
    <t>518.00</t>
  </si>
  <si>
    <t>1169620032</t>
  </si>
  <si>
    <t>肖永龙</t>
  </si>
  <si>
    <t>山景双床房</t>
  </si>
  <si>
    <t>528.00</t>
  </si>
  <si>
    <t>1174129679</t>
  </si>
  <si>
    <t>李春明</t>
  </si>
  <si>
    <t>438.00</t>
  </si>
  <si>
    <t>唐德钢</t>
  </si>
  <si>
    <t>英德徐家庄旅游度假村</t>
  </si>
  <si>
    <t>小计:6537.00</t>
  </si>
  <si>
    <t>1166460485</t>
  </si>
  <si>
    <t>21092828</t>
  </si>
  <si>
    <t>杨曼琪</t>
  </si>
  <si>
    <t>绣山居双人木屋</t>
  </si>
  <si>
    <t>897.00</t>
  </si>
  <si>
    <t>1171510979</t>
  </si>
  <si>
    <t>黄胜兴</t>
  </si>
  <si>
    <t>892.00</t>
  </si>
  <si>
    <t>邵光业</t>
  </si>
  <si>
    <t>1171744114</t>
  </si>
  <si>
    <t>1171882115</t>
  </si>
  <si>
    <t>21103060</t>
  </si>
  <si>
    <t>陈党</t>
  </si>
  <si>
    <t>1171719779</t>
  </si>
  <si>
    <t>21103045</t>
  </si>
  <si>
    <t>李洪敏</t>
  </si>
  <si>
    <t>1171720737</t>
  </si>
  <si>
    <t>21103044</t>
  </si>
  <si>
    <t>锦绣居亲子阁楼木屋</t>
  </si>
  <si>
    <t>1180.00</t>
  </si>
  <si>
    <t>皇后山高山木屋茶汤泉酒店</t>
  </si>
  <si>
    <t>小计:575.00</t>
  </si>
  <si>
    <t>1172766778</t>
  </si>
  <si>
    <t>莫颖琳</t>
  </si>
  <si>
    <t>高山云海茶园双床房</t>
  </si>
  <si>
    <t>575.00</t>
  </si>
  <si>
    <t>封开奇境岭南东方酒店</t>
  </si>
  <si>
    <t>小计:1920.00</t>
  </si>
  <si>
    <t>1163841137</t>
  </si>
  <si>
    <t>黎肖仪</t>
  </si>
  <si>
    <t>640.00</t>
  </si>
  <si>
    <t>范惠芬</t>
  </si>
  <si>
    <t>钟锐强</t>
  </si>
  <si>
    <t>椰风金隆酒店(琼海银海路旗舰店)</t>
  </si>
  <si>
    <t>小计:235.00</t>
  </si>
  <si>
    <t>1178618539</t>
  </si>
  <si>
    <t>符芳斌</t>
  </si>
  <si>
    <t>235.00</t>
  </si>
  <si>
    <t>临泽丹霞口石头城酒店</t>
  </si>
  <si>
    <t>小计:975.00</t>
  </si>
  <si>
    <t>1172512325</t>
  </si>
  <si>
    <t>赵龙</t>
  </si>
  <si>
    <t>普通标间</t>
  </si>
  <si>
    <t>325.00</t>
  </si>
  <si>
    <t>1174819747</t>
  </si>
  <si>
    <t>周泓</t>
  </si>
  <si>
    <t>1175707914</t>
  </si>
  <si>
    <t>刘艳红</t>
  </si>
  <si>
    <t>佛山碧桂园度假村</t>
  </si>
  <si>
    <t>小计:10459.00</t>
  </si>
  <si>
    <t>1168542561</t>
  </si>
  <si>
    <t>贾铨</t>
  </si>
  <si>
    <t>喜悦 ·园林双床房</t>
  </si>
  <si>
    <t>469.00</t>
  </si>
  <si>
    <t>1172243159</t>
  </si>
  <si>
    <t>R00800010000053216</t>
  </si>
  <si>
    <t>欧阳章海</t>
  </si>
  <si>
    <t>喜悦· 花园双床房</t>
  </si>
  <si>
    <t>1172439092</t>
  </si>
  <si>
    <t>R00800010000053239</t>
  </si>
  <si>
    <t>谭莎莎</t>
  </si>
  <si>
    <t>1172483951</t>
  </si>
  <si>
    <t>R00800010000053251</t>
  </si>
  <si>
    <t>张璇</t>
  </si>
  <si>
    <t>1167464844</t>
  </si>
  <si>
    <t>R00800010000052799</t>
  </si>
  <si>
    <t>麦婉莹</t>
  </si>
  <si>
    <t>900.00</t>
  </si>
  <si>
    <t>1167469558</t>
  </si>
  <si>
    <t>R00800010000052800</t>
  </si>
  <si>
    <t>孙永强</t>
  </si>
  <si>
    <t>1167471931</t>
  </si>
  <si>
    <t>R00800010000052801</t>
  </si>
  <si>
    <t>叶小林</t>
  </si>
  <si>
    <t>1169879397</t>
  </si>
  <si>
    <t>R00800010000053033</t>
  </si>
  <si>
    <t>黄艳如</t>
  </si>
  <si>
    <t>457.00</t>
  </si>
  <si>
    <t>1169893911</t>
  </si>
  <si>
    <t>R00800010000053034</t>
  </si>
  <si>
    <t>刘颖仪</t>
  </si>
  <si>
    <t>1169940206</t>
  </si>
  <si>
    <t>顾问</t>
  </si>
  <si>
    <t>1169943561</t>
  </si>
  <si>
    <t>顾红梅</t>
  </si>
  <si>
    <t>1172882898</t>
  </si>
  <si>
    <t>R00800010000053296</t>
  </si>
  <si>
    <t>黄贤明</t>
  </si>
  <si>
    <t>456.00</t>
  </si>
  <si>
    <t>1172967697</t>
  </si>
  <si>
    <t>R00800010000053302</t>
  </si>
  <si>
    <t>许多</t>
  </si>
  <si>
    <t>1172979933</t>
  </si>
  <si>
    <t>袁彬</t>
  </si>
  <si>
    <t>童文鹏</t>
  </si>
  <si>
    <t>1173495089</t>
  </si>
  <si>
    <t>R00800010000053332</t>
  </si>
  <si>
    <t>任柏</t>
  </si>
  <si>
    <t>1174089373</t>
  </si>
  <si>
    <t>R00800010000053413</t>
  </si>
  <si>
    <t>林景东</t>
  </si>
  <si>
    <t>1174736603</t>
  </si>
  <si>
    <t>R00800010000053431</t>
  </si>
  <si>
    <t>何宇菁</t>
  </si>
  <si>
    <t>1174794982</t>
  </si>
  <si>
    <t>R00800010000053436</t>
  </si>
  <si>
    <t>潘菊香</t>
  </si>
  <si>
    <t>英德石头酒店</t>
  </si>
  <si>
    <t>小计:2505.00</t>
  </si>
  <si>
    <t>1150135674</t>
  </si>
  <si>
    <t>谢月锦</t>
  </si>
  <si>
    <t>独栋私家泡池双床房</t>
  </si>
  <si>
    <t>745.00</t>
  </si>
  <si>
    <t>1175129830</t>
  </si>
  <si>
    <t>杨文雄</t>
  </si>
  <si>
    <t>园景双人房</t>
  </si>
  <si>
    <t>450.00</t>
  </si>
  <si>
    <t>傅文光</t>
  </si>
  <si>
    <t>1179586810</t>
  </si>
  <si>
    <t>吴文武</t>
  </si>
  <si>
    <t>215.00</t>
  </si>
  <si>
    <t>丘坚</t>
  </si>
  <si>
    <t>曾志伦</t>
  </si>
  <si>
    <t>阙建兰</t>
  </si>
  <si>
    <t>东莞迎宾馆</t>
  </si>
  <si>
    <t>小计:619.00</t>
  </si>
  <si>
    <t>1174021110</t>
  </si>
  <si>
    <t>184385</t>
  </si>
  <si>
    <t>张军冠</t>
  </si>
  <si>
    <t>619.00</t>
  </si>
  <si>
    <t>广州南沙大酒店</t>
  </si>
  <si>
    <t>小计:2680.00</t>
  </si>
  <si>
    <t>1168969949</t>
  </si>
  <si>
    <t>912509</t>
  </si>
  <si>
    <t>温月平</t>
  </si>
  <si>
    <t>豪华海景大床房</t>
  </si>
  <si>
    <t>1450.00</t>
  </si>
  <si>
    <t>1163795006</t>
  </si>
  <si>
    <t>何小苑</t>
  </si>
  <si>
    <t>豪华海景双床房</t>
  </si>
  <si>
    <t>1230.00</t>
  </si>
  <si>
    <t>信宜莲花湖温德姆酒店</t>
  </si>
  <si>
    <t>小计:1080.00</t>
  </si>
  <si>
    <t>1163712723</t>
  </si>
  <si>
    <t>2109260003</t>
  </si>
  <si>
    <t>王彪</t>
  </si>
  <si>
    <t>园景亲子大床房</t>
  </si>
  <si>
    <t>1080.00</t>
  </si>
  <si>
    <t>，</t>
  </si>
  <si>
    <t>202109292342150020</t>
  </si>
  <si>
    <t>202110031329410020</t>
  </si>
  <si>
    <t>202110031413420025</t>
  </si>
  <si>
    <t>202110041341310020</t>
  </si>
  <si>
    <t>202110051051180020</t>
  </si>
  <si>
    <t>202110051310040020</t>
  </si>
  <si>
    <t>202110051458140020</t>
  </si>
  <si>
    <t>202110062015120020</t>
  </si>
  <si>
    <t>202109282049060022</t>
  </si>
  <si>
    <t>202109291320150021</t>
  </si>
  <si>
    <t>202110041006590025</t>
  </si>
  <si>
    <t>202110041639210021</t>
  </si>
  <si>
    <t>202110041621080022</t>
  </si>
  <si>
    <t>202110052030010021</t>
  </si>
  <si>
    <t>202110091147230025</t>
  </si>
  <si>
    <t>202110091701200021</t>
  </si>
  <si>
    <t>直采</t>
  </si>
  <si>
    <t>202109261331530021</t>
  </si>
  <si>
    <t>录错渠道</t>
  </si>
  <si>
    <t>A211012160328481 HOP：48448元</t>
  </si>
  <si>
    <t>i211012153054 房集：15444元</t>
  </si>
  <si>
    <t>总计：63892元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</si>
  <si>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</si>
  <si>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</si>
  <si>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</si>
  <si>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</si>
  <si>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</si>
  <si>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</si>
  <si>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</si>
  <si>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</si>
  <si>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</si>
  <si>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</si>
  <si>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</si>
  <si>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</si>
  <si>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</si>
  <si>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</si>
  <si>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</si>
  <si>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</si>
  <si>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</si>
  <si>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</si>
  <si>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2021-09-23</t>
  </si>
  <si>
    <t>2261860</t>
  </si>
  <si>
    <t>2021-10-03</t>
  </si>
  <si>
    <t>2021-10-04</t>
  </si>
  <si>
    <t>退房日周结</t>
  </si>
  <si>
    <t>RMB</t>
  </si>
  <si>
    <t>0</t>
  </si>
  <si>
    <t>同程艺龙国内酒店EBK</t>
  </si>
  <si>
    <t>2021-09-23 09:42:02</t>
  </si>
  <si>
    <t>否</t>
  </si>
  <si>
    <t>广州汇登信息科技有限公司</t>
  </si>
  <si>
    <t>2021-09-26</t>
  </si>
  <si>
    <t>2265089</t>
  </si>
  <si>
    <t>2021-10-05</t>
  </si>
  <si>
    <t>2021-10-07</t>
  </si>
  <si>
    <t>2021-09-26 09:50:25</t>
  </si>
  <si>
    <t>2265366</t>
  </si>
  <si>
    <t>2021-09-29 18:42:28</t>
  </si>
  <si>
    <t>2021-09-28</t>
  </si>
  <si>
    <t>2267814</t>
  </si>
  <si>
    <t>2021-09-28 19:18:38</t>
  </si>
  <si>
    <t>2268165</t>
  </si>
  <si>
    <t>2021-09-29 09:21:18</t>
  </si>
  <si>
    <t>2021-09-29</t>
  </si>
  <si>
    <t>2268540</t>
  </si>
  <si>
    <t>2021-09-29 11:31:10</t>
  </si>
  <si>
    <t>2268759</t>
  </si>
  <si>
    <t>2021-09-29 16:02:15</t>
  </si>
  <si>
    <t>2268764</t>
  </si>
  <si>
    <t>2021-09-29 16:04:42</t>
  </si>
  <si>
    <t>2268772</t>
  </si>
  <si>
    <t>2021-09-29 16:06:20</t>
  </si>
  <si>
    <t>2021-09-30</t>
  </si>
  <si>
    <t>2269593</t>
  </si>
  <si>
    <t>2021-09-30 14:28:23</t>
  </si>
  <si>
    <t>2270021</t>
  </si>
  <si>
    <t>2021-10-01 09:13:11</t>
  </si>
  <si>
    <t>2021-10-01</t>
  </si>
  <si>
    <t>2270335</t>
  </si>
  <si>
    <t>2021-10-02</t>
  </si>
  <si>
    <t>2021-10-01 09:49:25</t>
  </si>
  <si>
    <t>2270337</t>
  </si>
  <si>
    <t>2021-10-01 09:50:49</t>
  </si>
  <si>
    <t>2270342</t>
  </si>
  <si>
    <t>2021-10-01 09:56:28</t>
  </si>
  <si>
    <t>2270414</t>
  </si>
  <si>
    <t>2021-10-01 12:21:51</t>
  </si>
  <si>
    <t>2270559</t>
  </si>
  <si>
    <t>2021-10-01 15:46:49</t>
  </si>
  <si>
    <t>2270562</t>
  </si>
  <si>
    <t>2021-10-01 15:50:43</t>
  </si>
  <si>
    <t>2270597</t>
  </si>
  <si>
    <t>2021-10-01 16:52:23</t>
  </si>
  <si>
    <t>2270605</t>
  </si>
  <si>
    <t>2021-10-01 16:52:30</t>
  </si>
  <si>
    <t>2271269</t>
  </si>
  <si>
    <t>彭陶,王容</t>
  </si>
  <si>
    <t>2021-10-02 13:39:10</t>
  </si>
  <si>
    <t>2271539</t>
  </si>
  <si>
    <t>2021-10-02 19:11:03</t>
  </si>
  <si>
    <t>2271585</t>
  </si>
  <si>
    <t>黄胜兴,邵光业</t>
  </si>
  <si>
    <t>1784.00</t>
  </si>
  <si>
    <t>2021-10-02 20:35:47</t>
  </si>
  <si>
    <t>2271707</t>
  </si>
  <si>
    <t>2021-10-06</t>
  </si>
  <si>
    <t>2021-10-02 23:04:31</t>
  </si>
  <si>
    <t>2271708</t>
  </si>
  <si>
    <t>2021-10-02 23:04:41</t>
  </si>
  <si>
    <t>2271722</t>
  </si>
  <si>
    <t>2021-10-02 23:06:49</t>
  </si>
  <si>
    <t>2271873</t>
  </si>
  <si>
    <t>2021-10-03 09:20:29</t>
  </si>
  <si>
    <t>2271890</t>
  </si>
  <si>
    <t>2021-10-03 09:39:43</t>
  </si>
  <si>
    <t>2271927</t>
  </si>
  <si>
    <t>2021-10-03 11:05:27</t>
  </si>
  <si>
    <t>2271945</t>
  </si>
  <si>
    <t>陈永祥,陈德连</t>
  </si>
  <si>
    <t>2021-10-03 11:33:23</t>
  </si>
  <si>
    <t>2272019</t>
  </si>
  <si>
    <t>2021-10-03 13:38:23</t>
  </si>
  <si>
    <t>2272049</t>
  </si>
  <si>
    <t>2021-10-03 14:31:15</t>
  </si>
  <si>
    <t>2272069</t>
  </si>
  <si>
    <t>2021-10-03 15:04:35</t>
  </si>
  <si>
    <t>2272102</t>
  </si>
  <si>
    <t>2021-10-03 15:53:48</t>
  </si>
  <si>
    <t>2272210</t>
  </si>
  <si>
    <t>2021-10-03 19:23:20</t>
  </si>
  <si>
    <t>2272223</t>
  </si>
  <si>
    <t>2021-10-03 19:59:18</t>
  </si>
  <si>
    <t>2272269</t>
  </si>
  <si>
    <t>2021-10-03 22:12:33</t>
  </si>
  <si>
    <t>2272324</t>
  </si>
  <si>
    <t>2021-10-04 10:31:54</t>
  </si>
  <si>
    <t>2272337</t>
  </si>
  <si>
    <t>袁彬,童文鹏</t>
  </si>
  <si>
    <t>912.00</t>
  </si>
  <si>
    <t>2021-10-04 16:01:09</t>
  </si>
  <si>
    <t>2272443</t>
  </si>
  <si>
    <t>2021-10-04 09:18:10</t>
  </si>
  <si>
    <t>2272460</t>
  </si>
  <si>
    <t>2021-10-04 09:44:30</t>
  </si>
  <si>
    <t>2272482</t>
  </si>
  <si>
    <t>2021-10-04 10:18:23</t>
  </si>
  <si>
    <t>2272503</t>
  </si>
  <si>
    <t>2021-10-04 11:00:03</t>
  </si>
  <si>
    <t>2272771</t>
  </si>
  <si>
    <t>2021-10-04 21:22:06</t>
  </si>
  <si>
    <t>2272829</t>
  </si>
  <si>
    <t>2021-10-04 23:09:54</t>
  </si>
  <si>
    <t>2272847</t>
  </si>
  <si>
    <t>李春明,唐德钢</t>
  </si>
  <si>
    <t>876.00</t>
  </si>
  <si>
    <t>2021-10-04 23:32:14</t>
  </si>
  <si>
    <t>2273023</t>
  </si>
  <si>
    <t>2021-10-05 09:56:45</t>
  </si>
  <si>
    <t>2273039</t>
  </si>
  <si>
    <t>2021-10-05 10:33:47</t>
  </si>
  <si>
    <t>2273093</t>
  </si>
  <si>
    <t>2021-10-05 12:17:31</t>
  </si>
  <si>
    <t>2273139</t>
  </si>
  <si>
    <t>2021-10-05 13:38:41</t>
  </si>
  <si>
    <t>2273151</t>
  </si>
  <si>
    <t>2021-10-05 14:29:26</t>
  </si>
  <si>
    <t>2273332</t>
  </si>
  <si>
    <t>石头酒店</t>
  </si>
  <si>
    <t>杨文雄,傅文光</t>
  </si>
  <si>
    <t>2021-10-05 20:22:34</t>
  </si>
  <si>
    <t>2273530</t>
  </si>
  <si>
    <t>2021-10-06 08:43:55</t>
  </si>
  <si>
    <t>2273587</t>
  </si>
  <si>
    <t>孔晨,李晶</t>
  </si>
  <si>
    <t>2021-10-08</t>
  </si>
  <si>
    <t>1920.00</t>
  </si>
  <si>
    <t>2021-10-06 11:41:36</t>
  </si>
  <si>
    <t>2274365</t>
  </si>
  <si>
    <t>2021-10-10</t>
  </si>
  <si>
    <t>2021-10-08 12:32:45</t>
  </si>
  <si>
    <t>2274586</t>
  </si>
  <si>
    <t>2021-10-09</t>
  </si>
  <si>
    <t>2021-10-08 21:46:09</t>
  </si>
  <si>
    <t>2274745</t>
  </si>
  <si>
    <t>2021-10-09 08:56:22</t>
  </si>
  <si>
    <t>2274879</t>
  </si>
  <si>
    <t>黄金兰,黄金定</t>
  </si>
  <si>
    <t>2021-10-09 17:00:45</t>
  </si>
  <si>
    <t>2274883</t>
  </si>
  <si>
    <t>2021-10-09 17:03:39</t>
  </si>
  <si>
    <t>2274892</t>
  </si>
  <si>
    <t>吴文武,丘坚,曾志伦,阙建兰</t>
  </si>
  <si>
    <t>860.00</t>
  </si>
  <si>
    <t>2021-10-09 17:30:13</t>
  </si>
  <si>
    <t>2274901</t>
  </si>
  <si>
    <t>2021-10-09 17:52:04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</si>
</sst>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5" borderId="9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33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30</v>
      </c>
      <c r="F12" t="s">
        <v>24</v>
      </c>
      <c r="G12" t="s">
        <v>25</v>
      </c>
      <c r="H12" t="s">
        <v>26</v>
      </c>
      <c r="I12" t="s">
        <v>27</v>
      </c>
      <c r="J12" t="s">
        <v>8</v>
      </c>
      <c r="K12" t="s">
        <v>28</v>
      </c>
    </row>
    <row r="13" spans="2:11">
      <c r="B13" t="s">
        <v>21</v>
      </c>
      <c r="C13" t="s">
        <v>31</v>
      </c>
      <c r="D13" t="s">
        <v>10</v>
      </c>
      <c r="E13" t="s">
        <v>32</v>
      </c>
      <c r="F13" t="s">
        <v>24</v>
      </c>
      <c r="G13" t="s">
        <v>26</v>
      </c>
      <c r="H13" t="s">
        <v>33</v>
      </c>
      <c r="I13" t="s">
        <v>34</v>
      </c>
      <c r="J13" t="s">
        <v>8</v>
      </c>
      <c r="K13" t="s">
        <v>35</v>
      </c>
    </row>
    <row r="14" spans="2:11">
      <c r="B14" t="s">
        <v>21</v>
      </c>
      <c r="C14" t="s">
        <v>36</v>
      </c>
      <c r="D14" t="s">
        <v>10</v>
      </c>
      <c r="E14" t="s">
        <v>37</v>
      </c>
      <c r="F14" t="s">
        <v>38</v>
      </c>
      <c r="G14" t="s">
        <v>26</v>
      </c>
      <c r="H14" t="s">
        <v>33</v>
      </c>
      <c r="I14" t="s">
        <v>34</v>
      </c>
      <c r="J14" t="s">
        <v>8</v>
      </c>
      <c r="K14" t="s">
        <v>39</v>
      </c>
    </row>
    <row r="15" spans="2:11">
      <c r="B15" t="s">
        <v>21</v>
      </c>
      <c r="C15" t="s">
        <v>40</v>
      </c>
      <c r="D15" t="s">
        <v>10</v>
      </c>
      <c r="E15" t="s">
        <v>41</v>
      </c>
      <c r="F15" t="s">
        <v>24</v>
      </c>
      <c r="G15" t="s">
        <v>26</v>
      </c>
      <c r="H15" t="s">
        <v>33</v>
      </c>
      <c r="I15" t="s">
        <v>34</v>
      </c>
      <c r="J15" t="s">
        <v>8</v>
      </c>
      <c r="K15" t="s">
        <v>42</v>
      </c>
    </row>
    <row r="16" spans="2:11">
      <c r="B16" t="s">
        <v>21</v>
      </c>
      <c r="C16" t="s">
        <v>43</v>
      </c>
      <c r="D16" t="s">
        <v>10</v>
      </c>
      <c r="E16" t="s">
        <v>44</v>
      </c>
      <c r="F16" t="s">
        <v>38</v>
      </c>
      <c r="G16" t="s">
        <v>26</v>
      </c>
      <c r="H16" t="s">
        <v>33</v>
      </c>
      <c r="I16" t="s">
        <v>34</v>
      </c>
      <c r="J16" t="s">
        <v>8</v>
      </c>
      <c r="K16" t="s">
        <v>45</v>
      </c>
    </row>
    <row r="17" spans="2:11">
      <c r="B17" t="s">
        <v>21</v>
      </c>
      <c r="C17" t="s">
        <v>46</v>
      </c>
      <c r="D17" t="s">
        <v>10</v>
      </c>
      <c r="E17" t="s">
        <v>47</v>
      </c>
      <c r="F17" t="s">
        <v>48</v>
      </c>
      <c r="G17" t="s">
        <v>33</v>
      </c>
      <c r="H17" t="s">
        <v>49</v>
      </c>
      <c r="I17" t="s">
        <v>34</v>
      </c>
      <c r="J17" t="s">
        <v>8</v>
      </c>
      <c r="K17" t="s">
        <v>42</v>
      </c>
    </row>
    <row r="18" spans="2:11">
      <c r="B18" t="s">
        <v>21</v>
      </c>
      <c r="C18" t="s">
        <v>50</v>
      </c>
      <c r="D18" t="s">
        <v>10</v>
      </c>
      <c r="E18" t="s">
        <v>51</v>
      </c>
      <c r="F18" t="s">
        <v>24</v>
      </c>
      <c r="G18" t="s">
        <v>33</v>
      </c>
      <c r="H18" t="s">
        <v>49</v>
      </c>
      <c r="I18" t="s">
        <v>34</v>
      </c>
      <c r="J18" t="s">
        <v>8</v>
      </c>
      <c r="K18" t="s">
        <v>42</v>
      </c>
    </row>
    <row r="19" spans="2:11">
      <c r="B19" t="s">
        <v>21</v>
      </c>
      <c r="C19" t="s">
        <v>52</v>
      </c>
      <c r="D19" t="s">
        <v>10</v>
      </c>
      <c r="E19" t="s">
        <v>53</v>
      </c>
      <c r="F19" t="s">
        <v>24</v>
      </c>
      <c r="G19" t="s">
        <v>26</v>
      </c>
      <c r="H19" t="s">
        <v>49</v>
      </c>
      <c r="I19" t="s">
        <v>27</v>
      </c>
      <c r="J19" t="s">
        <v>8</v>
      </c>
      <c r="K19" t="s">
        <v>54</v>
      </c>
    </row>
    <row r="20" spans="2:11">
      <c r="B20" t="s">
        <v>21</v>
      </c>
      <c r="C20" t="s">
        <v>55</v>
      </c>
      <c r="D20" t="s">
        <v>10</v>
      </c>
      <c r="E20" t="s">
        <v>56</v>
      </c>
      <c r="F20" t="s">
        <v>48</v>
      </c>
      <c r="G20" t="s">
        <v>33</v>
      </c>
      <c r="H20" t="s">
        <v>57</v>
      </c>
      <c r="I20" t="s">
        <v>27</v>
      </c>
      <c r="J20" t="s">
        <v>8</v>
      </c>
      <c r="K20" t="s">
        <v>58</v>
      </c>
    </row>
    <row r="21" spans="2:11">
      <c r="B21" t="s">
        <v>21</v>
      </c>
      <c r="C21" t="s">
        <v>59</v>
      </c>
      <c r="D21" t="s">
        <v>10</v>
      </c>
      <c r="E21" t="s">
        <v>60</v>
      </c>
      <c r="F21" t="s">
        <v>48</v>
      </c>
      <c r="G21" t="s">
        <v>49</v>
      </c>
      <c r="H21" t="s">
        <v>61</v>
      </c>
      <c r="I21" t="s">
        <v>27</v>
      </c>
      <c r="J21" t="s">
        <v>8</v>
      </c>
      <c r="K21" t="s">
        <v>62</v>
      </c>
    </row>
    <row r="22" spans="2:11">
      <c r="B22" t="s">
        <v>21</v>
      </c>
      <c r="C22" t="s">
        <v>59</v>
      </c>
      <c r="D22" t="s">
        <v>10</v>
      </c>
      <c r="E22" t="s">
        <v>63</v>
      </c>
      <c r="F22" t="s">
        <v>48</v>
      </c>
      <c r="G22" t="s">
        <v>49</v>
      </c>
      <c r="H22" t="s">
        <v>61</v>
      </c>
      <c r="I22" t="s">
        <v>27</v>
      </c>
      <c r="J22" t="s">
        <v>8</v>
      </c>
      <c r="K22" t="s">
        <v>62</v>
      </c>
    </row>
    <row r="23" spans="2:12">
      <c r="B23" s="3" t="s">
        <v>64</v>
      </c>
      <c r="C23" s="3" t="s">
        <v>10</v>
      </c>
      <c r="D23" s="3" t="s">
        <v>10</v>
      </c>
      <c r="E23" s="3" t="s">
        <v>10</v>
      </c>
      <c r="F23" s="3" t="s">
        <v>65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</row>
    <row r="25" spans="2:11">
      <c r="B25" t="s">
        <v>21</v>
      </c>
      <c r="C25" t="s">
        <v>66</v>
      </c>
      <c r="D25" t="s">
        <v>10</v>
      </c>
      <c r="E25" t="s">
        <v>67</v>
      </c>
      <c r="F25" t="s">
        <v>68</v>
      </c>
      <c r="G25" t="s">
        <v>69</v>
      </c>
      <c r="H25" t="s">
        <v>26</v>
      </c>
      <c r="I25" t="s">
        <v>34</v>
      </c>
      <c r="J25" t="s">
        <v>8</v>
      </c>
      <c r="K25" t="s">
        <v>70</v>
      </c>
    </row>
    <row r="26" spans="2:11">
      <c r="B26" t="s">
        <v>21</v>
      </c>
      <c r="C26" t="s">
        <v>71</v>
      </c>
      <c r="D26" t="s">
        <v>10</v>
      </c>
      <c r="E26" t="s">
        <v>72</v>
      </c>
      <c r="F26" t="s">
        <v>73</v>
      </c>
      <c r="G26" t="s">
        <v>26</v>
      </c>
      <c r="H26" t="s">
        <v>33</v>
      </c>
      <c r="I26" t="s">
        <v>34</v>
      </c>
      <c r="J26" t="s">
        <v>8</v>
      </c>
      <c r="K26" t="s">
        <v>74</v>
      </c>
    </row>
    <row r="27" spans="2:12">
      <c r="B27" s="3" t="s">
        <v>75</v>
      </c>
      <c r="C27" s="3" t="s">
        <v>10</v>
      </c>
      <c r="D27" s="3" t="s">
        <v>10</v>
      </c>
      <c r="E27" s="3" t="s">
        <v>10</v>
      </c>
      <c r="F27" s="3" t="s">
        <v>76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</row>
    <row r="28" spans="2:11"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4</v>
      </c>
      <c r="K28" s="3" t="s">
        <v>20</v>
      </c>
    </row>
    <row r="29" spans="2:11">
      <c r="B29" t="s">
        <v>21</v>
      </c>
      <c r="C29" t="s">
        <v>77</v>
      </c>
      <c r="D29" t="s">
        <v>10</v>
      </c>
      <c r="E29" t="s">
        <v>78</v>
      </c>
      <c r="F29" t="s">
        <v>79</v>
      </c>
      <c r="G29" t="s">
        <v>69</v>
      </c>
      <c r="H29" t="s">
        <v>26</v>
      </c>
      <c r="I29" t="s">
        <v>34</v>
      </c>
      <c r="J29" t="s">
        <v>8</v>
      </c>
      <c r="K29" t="s">
        <v>80</v>
      </c>
    </row>
    <row r="30" spans="2:11">
      <c r="B30" t="s">
        <v>21</v>
      </c>
      <c r="C30" t="s">
        <v>81</v>
      </c>
      <c r="D30" t="s">
        <v>82</v>
      </c>
      <c r="E30" t="s">
        <v>83</v>
      </c>
      <c r="F30" t="s">
        <v>84</v>
      </c>
      <c r="G30" t="s">
        <v>69</v>
      </c>
      <c r="H30" t="s">
        <v>26</v>
      </c>
      <c r="I30" t="s">
        <v>34</v>
      </c>
      <c r="J30" t="s">
        <v>8</v>
      </c>
      <c r="K30" t="s">
        <v>85</v>
      </c>
    </row>
    <row r="31" spans="2:11">
      <c r="B31" t="s">
        <v>21</v>
      </c>
      <c r="C31" t="s">
        <v>86</v>
      </c>
      <c r="D31" t="s">
        <v>87</v>
      </c>
      <c r="E31" t="s">
        <v>88</v>
      </c>
      <c r="F31" t="s">
        <v>89</v>
      </c>
      <c r="G31" t="s">
        <v>69</v>
      </c>
      <c r="H31" t="s">
        <v>26</v>
      </c>
      <c r="I31" t="s">
        <v>34</v>
      </c>
      <c r="J31" t="s">
        <v>8</v>
      </c>
      <c r="K31" t="s">
        <v>90</v>
      </c>
    </row>
    <row r="32" spans="2:11">
      <c r="B32" t="s">
        <v>21</v>
      </c>
      <c r="C32" t="s">
        <v>91</v>
      </c>
      <c r="D32" t="s">
        <v>92</v>
      </c>
      <c r="E32" t="s">
        <v>93</v>
      </c>
      <c r="F32" t="s">
        <v>89</v>
      </c>
      <c r="G32" t="s">
        <v>26</v>
      </c>
      <c r="H32" t="s">
        <v>33</v>
      </c>
      <c r="I32" t="s">
        <v>34</v>
      </c>
      <c r="J32" t="s">
        <v>8</v>
      </c>
      <c r="K32" t="s">
        <v>90</v>
      </c>
    </row>
    <row r="33" spans="2:11">
      <c r="B33" t="s">
        <v>21</v>
      </c>
      <c r="C33" t="s">
        <v>94</v>
      </c>
      <c r="D33" t="s">
        <v>95</v>
      </c>
      <c r="E33" t="s">
        <v>96</v>
      </c>
      <c r="F33" t="s">
        <v>89</v>
      </c>
      <c r="G33" t="s">
        <v>33</v>
      </c>
      <c r="H33" t="s">
        <v>49</v>
      </c>
      <c r="I33" t="s">
        <v>34</v>
      </c>
      <c r="J33" t="s">
        <v>8</v>
      </c>
      <c r="K33" t="s">
        <v>90</v>
      </c>
    </row>
    <row r="34" spans="2:11">
      <c r="B34" t="s">
        <v>21</v>
      </c>
      <c r="C34" t="s">
        <v>97</v>
      </c>
      <c r="D34" t="s">
        <v>98</v>
      </c>
      <c r="E34" t="s">
        <v>99</v>
      </c>
      <c r="F34" t="s">
        <v>79</v>
      </c>
      <c r="G34" t="s">
        <v>33</v>
      </c>
      <c r="H34" t="s">
        <v>49</v>
      </c>
      <c r="I34" t="s">
        <v>34</v>
      </c>
      <c r="J34" t="s">
        <v>8</v>
      </c>
      <c r="K34" t="s">
        <v>100</v>
      </c>
    </row>
    <row r="35" spans="2:11">
      <c r="B35" t="s">
        <v>21</v>
      </c>
      <c r="C35" t="s">
        <v>101</v>
      </c>
      <c r="D35" t="s">
        <v>10</v>
      </c>
      <c r="E35" t="s">
        <v>102</v>
      </c>
      <c r="F35" t="s">
        <v>84</v>
      </c>
      <c r="G35" t="s">
        <v>33</v>
      </c>
      <c r="H35" t="s">
        <v>49</v>
      </c>
      <c r="I35" t="s">
        <v>34</v>
      </c>
      <c r="J35" t="s">
        <v>8</v>
      </c>
      <c r="K35" t="s">
        <v>103</v>
      </c>
    </row>
    <row r="36" spans="2:11">
      <c r="B36" t="s">
        <v>21</v>
      </c>
      <c r="C36" t="s">
        <v>104</v>
      </c>
      <c r="D36" t="s">
        <v>105</v>
      </c>
      <c r="E36" t="s">
        <v>106</v>
      </c>
      <c r="F36" t="s">
        <v>107</v>
      </c>
      <c r="G36" t="s">
        <v>49</v>
      </c>
      <c r="H36" t="s">
        <v>57</v>
      </c>
      <c r="I36" t="s">
        <v>34</v>
      </c>
      <c r="J36" t="s">
        <v>8</v>
      </c>
      <c r="K36" t="s">
        <v>103</v>
      </c>
    </row>
    <row r="37" spans="2:12">
      <c r="B37" s="3" t="s">
        <v>108</v>
      </c>
      <c r="C37" s="3" t="s">
        <v>10</v>
      </c>
      <c r="D37" s="3" t="s">
        <v>10</v>
      </c>
      <c r="E37" s="3" t="s">
        <v>10</v>
      </c>
      <c r="F37" s="3" t="s">
        <v>109</v>
      </c>
      <c r="G37" s="3" t="s">
        <v>10</v>
      </c>
      <c r="H37" s="3" t="s">
        <v>10</v>
      </c>
      <c r="I37" s="3" t="s">
        <v>10</v>
      </c>
      <c r="J37" s="3" t="s">
        <v>10</v>
      </c>
      <c r="K37" s="3" t="s">
        <v>10</v>
      </c>
      <c r="L37" s="3" t="s">
        <v>10</v>
      </c>
    </row>
    <row r="38" spans="2:11">
      <c r="B38" s="3" t="s">
        <v>12</v>
      </c>
      <c r="C38" s="3" t="s">
        <v>13</v>
      </c>
      <c r="D38" s="3" t="s">
        <v>14</v>
      </c>
      <c r="E38" s="3" t="s">
        <v>15</v>
      </c>
      <c r="F38" s="3" t="s">
        <v>16</v>
      </c>
      <c r="G38" s="3" t="s">
        <v>17</v>
      </c>
      <c r="H38" s="3" t="s">
        <v>18</v>
      </c>
      <c r="I38" s="3" t="s">
        <v>19</v>
      </c>
      <c r="J38" s="3" t="s">
        <v>4</v>
      </c>
      <c r="K38" s="3" t="s">
        <v>20</v>
      </c>
    </row>
    <row r="39" spans="2:11">
      <c r="B39" t="s">
        <v>21</v>
      </c>
      <c r="C39" t="s">
        <v>110</v>
      </c>
      <c r="D39" t="s">
        <v>10</v>
      </c>
      <c r="E39" t="s">
        <v>111</v>
      </c>
      <c r="F39" t="s">
        <v>38</v>
      </c>
      <c r="G39" t="s">
        <v>25</v>
      </c>
      <c r="H39" t="s">
        <v>26</v>
      </c>
      <c r="I39" t="s">
        <v>27</v>
      </c>
      <c r="J39" t="s">
        <v>8</v>
      </c>
      <c r="K39" t="s">
        <v>112</v>
      </c>
    </row>
    <row r="40" spans="2:11">
      <c r="B40" t="s">
        <v>21</v>
      </c>
      <c r="C40" t="s">
        <v>113</v>
      </c>
      <c r="D40" t="s">
        <v>114</v>
      </c>
      <c r="E40" t="s">
        <v>115</v>
      </c>
      <c r="F40" t="s">
        <v>24</v>
      </c>
      <c r="G40" t="s">
        <v>116</v>
      </c>
      <c r="H40" t="s">
        <v>33</v>
      </c>
      <c r="I40" t="s">
        <v>117</v>
      </c>
      <c r="J40" t="s">
        <v>8</v>
      </c>
      <c r="K40" t="s">
        <v>118</v>
      </c>
    </row>
    <row r="41" spans="2:11">
      <c r="B41" t="s">
        <v>21</v>
      </c>
      <c r="C41" t="s">
        <v>119</v>
      </c>
      <c r="D41" t="s">
        <v>10</v>
      </c>
      <c r="E41" t="s">
        <v>120</v>
      </c>
      <c r="F41" t="s">
        <v>121</v>
      </c>
      <c r="G41" t="s">
        <v>26</v>
      </c>
      <c r="H41" t="s">
        <v>33</v>
      </c>
      <c r="I41" t="s">
        <v>34</v>
      </c>
      <c r="J41" t="s">
        <v>8</v>
      </c>
      <c r="K41" t="s">
        <v>122</v>
      </c>
    </row>
    <row r="42" spans="2:11">
      <c r="B42" t="s">
        <v>21</v>
      </c>
      <c r="C42" t="s">
        <v>123</v>
      </c>
      <c r="D42" t="s">
        <v>124</v>
      </c>
      <c r="E42" t="s">
        <v>125</v>
      </c>
      <c r="F42" t="s">
        <v>48</v>
      </c>
      <c r="G42" t="s">
        <v>26</v>
      </c>
      <c r="H42" t="s">
        <v>33</v>
      </c>
      <c r="I42" t="s">
        <v>34</v>
      </c>
      <c r="J42" t="s">
        <v>8</v>
      </c>
      <c r="K42" t="s">
        <v>126</v>
      </c>
    </row>
    <row r="43" spans="2:11">
      <c r="B43" t="s">
        <v>21</v>
      </c>
      <c r="C43" t="s">
        <v>127</v>
      </c>
      <c r="D43" t="s">
        <v>10</v>
      </c>
      <c r="E43" t="s">
        <v>128</v>
      </c>
      <c r="F43" t="s">
        <v>48</v>
      </c>
      <c r="G43" t="s">
        <v>26</v>
      </c>
      <c r="H43" t="s">
        <v>49</v>
      </c>
      <c r="I43" t="s">
        <v>27</v>
      </c>
      <c r="J43" t="s">
        <v>8</v>
      </c>
      <c r="K43" t="s">
        <v>129</v>
      </c>
    </row>
    <row r="44" spans="2:11">
      <c r="B44" t="s">
        <v>21</v>
      </c>
      <c r="C44" t="s">
        <v>130</v>
      </c>
      <c r="D44" t="s">
        <v>131</v>
      </c>
      <c r="E44" t="s">
        <v>132</v>
      </c>
      <c r="F44" t="s">
        <v>24</v>
      </c>
      <c r="G44" t="s">
        <v>33</v>
      </c>
      <c r="H44" t="s">
        <v>49</v>
      </c>
      <c r="I44" t="s">
        <v>34</v>
      </c>
      <c r="J44" t="s">
        <v>8</v>
      </c>
      <c r="K44" t="s">
        <v>126</v>
      </c>
    </row>
    <row r="45" spans="2:11">
      <c r="B45" t="s">
        <v>21</v>
      </c>
      <c r="C45" t="s">
        <v>133</v>
      </c>
      <c r="D45" t="s">
        <v>134</v>
      </c>
      <c r="E45" t="s">
        <v>135</v>
      </c>
      <c r="F45" t="s">
        <v>48</v>
      </c>
      <c r="G45" t="s">
        <v>136</v>
      </c>
      <c r="H45" t="s">
        <v>137</v>
      </c>
      <c r="I45" t="s">
        <v>34</v>
      </c>
      <c r="J45" t="s">
        <v>8</v>
      </c>
      <c r="K45" t="s">
        <v>103</v>
      </c>
    </row>
    <row r="46" spans="2:11">
      <c r="B46" t="s">
        <v>21</v>
      </c>
      <c r="C46" t="s">
        <v>138</v>
      </c>
      <c r="D46" t="s">
        <v>139</v>
      </c>
      <c r="E46" t="s">
        <v>140</v>
      </c>
      <c r="F46" t="s">
        <v>121</v>
      </c>
      <c r="G46" t="s">
        <v>136</v>
      </c>
      <c r="H46" t="s">
        <v>137</v>
      </c>
      <c r="I46" t="s">
        <v>34</v>
      </c>
      <c r="J46" t="s">
        <v>8</v>
      </c>
      <c r="K46" t="s">
        <v>122</v>
      </c>
    </row>
    <row r="47" spans="2:11">
      <c r="B47" t="s">
        <v>21</v>
      </c>
      <c r="C47" t="s">
        <v>138</v>
      </c>
      <c r="D47" t="s">
        <v>139</v>
      </c>
      <c r="E47" t="s">
        <v>141</v>
      </c>
      <c r="F47" t="s">
        <v>121</v>
      </c>
      <c r="G47" t="s">
        <v>136</v>
      </c>
      <c r="H47" t="s">
        <v>137</v>
      </c>
      <c r="I47" t="s">
        <v>34</v>
      </c>
      <c r="J47" t="s">
        <v>8</v>
      </c>
      <c r="K47" t="s">
        <v>122</v>
      </c>
    </row>
    <row r="48" spans="2:12">
      <c r="B48" s="3" t="s">
        <v>142</v>
      </c>
      <c r="C48" s="3" t="s">
        <v>10</v>
      </c>
      <c r="D48" s="3" t="s">
        <v>10</v>
      </c>
      <c r="E48" s="3" t="s">
        <v>10</v>
      </c>
      <c r="F48" s="3" t="s">
        <v>143</v>
      </c>
      <c r="G48" s="3" t="s">
        <v>10</v>
      </c>
      <c r="H48" s="3" t="s">
        <v>10</v>
      </c>
      <c r="I48" s="3" t="s">
        <v>10</v>
      </c>
      <c r="J48" s="3" t="s">
        <v>10</v>
      </c>
      <c r="K48" s="3" t="s">
        <v>10</v>
      </c>
      <c r="L48" s="3" t="s">
        <v>10</v>
      </c>
    </row>
    <row r="49" spans="2:11">
      <c r="B49" s="3" t="s">
        <v>12</v>
      </c>
      <c r="C49" s="3" t="s">
        <v>13</v>
      </c>
      <c r="D49" s="3" t="s">
        <v>14</v>
      </c>
      <c r="E49" s="3" t="s">
        <v>15</v>
      </c>
      <c r="F49" s="3" t="s">
        <v>16</v>
      </c>
      <c r="G49" s="3" t="s">
        <v>17</v>
      </c>
      <c r="H49" s="3" t="s">
        <v>18</v>
      </c>
      <c r="I49" s="3" t="s">
        <v>19</v>
      </c>
      <c r="J49" s="3" t="s">
        <v>4</v>
      </c>
      <c r="K49" s="3" t="s">
        <v>20</v>
      </c>
    </row>
    <row r="50" spans="2:11">
      <c r="B50" t="s">
        <v>21</v>
      </c>
      <c r="C50" t="s">
        <v>144</v>
      </c>
      <c r="D50" t="s">
        <v>145</v>
      </c>
      <c r="E50" t="s">
        <v>146</v>
      </c>
      <c r="F50" t="s">
        <v>38</v>
      </c>
      <c r="G50" t="s">
        <v>69</v>
      </c>
      <c r="H50" t="s">
        <v>26</v>
      </c>
      <c r="I50" t="s">
        <v>34</v>
      </c>
      <c r="J50" t="s">
        <v>8</v>
      </c>
      <c r="K50" t="s">
        <v>147</v>
      </c>
    </row>
    <row r="51" spans="2:11">
      <c r="B51" t="s">
        <v>21</v>
      </c>
      <c r="C51" t="s">
        <v>144</v>
      </c>
      <c r="D51" t="s">
        <v>145</v>
      </c>
      <c r="E51" t="s">
        <v>148</v>
      </c>
      <c r="F51" t="s">
        <v>38</v>
      </c>
      <c r="G51" t="s">
        <v>69</v>
      </c>
      <c r="H51" t="s">
        <v>26</v>
      </c>
      <c r="I51" t="s">
        <v>34</v>
      </c>
      <c r="J51" t="s">
        <v>8</v>
      </c>
      <c r="K51" t="s">
        <v>147</v>
      </c>
    </row>
    <row r="52" spans="2:11">
      <c r="B52" t="s">
        <v>21</v>
      </c>
      <c r="C52" t="s">
        <v>149</v>
      </c>
      <c r="D52" t="s">
        <v>150</v>
      </c>
      <c r="E52" t="s">
        <v>151</v>
      </c>
      <c r="F52" t="s">
        <v>38</v>
      </c>
      <c r="G52" t="s">
        <v>69</v>
      </c>
      <c r="H52" t="s">
        <v>26</v>
      </c>
      <c r="I52" t="s">
        <v>34</v>
      </c>
      <c r="J52" t="s">
        <v>8</v>
      </c>
      <c r="K52" t="s">
        <v>147</v>
      </c>
    </row>
    <row r="53" spans="2:11">
      <c r="B53" t="s">
        <v>21</v>
      </c>
      <c r="C53" t="s">
        <v>149</v>
      </c>
      <c r="D53" t="s">
        <v>152</v>
      </c>
      <c r="E53" t="s">
        <v>153</v>
      </c>
      <c r="F53" t="s">
        <v>38</v>
      </c>
      <c r="G53" t="s">
        <v>69</v>
      </c>
      <c r="H53" t="s">
        <v>26</v>
      </c>
      <c r="I53" t="s">
        <v>34</v>
      </c>
      <c r="J53" t="s">
        <v>8</v>
      </c>
      <c r="K53" t="s">
        <v>147</v>
      </c>
    </row>
    <row r="54" spans="2:11">
      <c r="B54" t="s">
        <v>21</v>
      </c>
      <c r="C54" t="s">
        <v>154</v>
      </c>
      <c r="D54" t="s">
        <v>155</v>
      </c>
      <c r="E54" t="s">
        <v>156</v>
      </c>
      <c r="F54" t="s">
        <v>38</v>
      </c>
      <c r="G54" t="s">
        <v>26</v>
      </c>
      <c r="H54" t="s">
        <v>33</v>
      </c>
      <c r="I54" t="s">
        <v>34</v>
      </c>
      <c r="J54" t="s">
        <v>8</v>
      </c>
      <c r="K54" t="s">
        <v>147</v>
      </c>
    </row>
    <row r="55" spans="2:11">
      <c r="B55" t="s">
        <v>21</v>
      </c>
      <c r="C55" t="s">
        <v>157</v>
      </c>
      <c r="D55" t="s">
        <v>158</v>
      </c>
      <c r="E55" t="s">
        <v>156</v>
      </c>
      <c r="F55" t="s">
        <v>38</v>
      </c>
      <c r="G55" t="s">
        <v>33</v>
      </c>
      <c r="H55" t="s">
        <v>49</v>
      </c>
      <c r="I55" t="s">
        <v>34</v>
      </c>
      <c r="J55" t="s">
        <v>8</v>
      </c>
      <c r="K55" t="s">
        <v>147</v>
      </c>
    </row>
    <row r="56" spans="2:11">
      <c r="B56" t="s">
        <v>21</v>
      </c>
      <c r="C56" t="s">
        <v>159</v>
      </c>
      <c r="D56" t="s">
        <v>160</v>
      </c>
      <c r="E56" t="s">
        <v>161</v>
      </c>
      <c r="F56" t="s">
        <v>162</v>
      </c>
      <c r="G56" t="s">
        <v>136</v>
      </c>
      <c r="H56" t="s">
        <v>137</v>
      </c>
      <c r="I56" t="s">
        <v>34</v>
      </c>
      <c r="J56" t="s">
        <v>8</v>
      </c>
      <c r="K56" t="s">
        <v>147</v>
      </c>
    </row>
    <row r="57" spans="2:11">
      <c r="B57" t="s">
        <v>21</v>
      </c>
      <c r="C57" t="s">
        <v>163</v>
      </c>
      <c r="D57" t="s">
        <v>164</v>
      </c>
      <c r="E57" t="s">
        <v>165</v>
      </c>
      <c r="F57" t="s">
        <v>162</v>
      </c>
      <c r="G57" t="s">
        <v>61</v>
      </c>
      <c r="H57" t="s">
        <v>137</v>
      </c>
      <c r="I57" t="s">
        <v>27</v>
      </c>
      <c r="J57" t="s">
        <v>8</v>
      </c>
      <c r="K57" t="s">
        <v>166</v>
      </c>
    </row>
    <row r="58" spans="2:11">
      <c r="B58" t="s">
        <v>21</v>
      </c>
      <c r="C58" t="s">
        <v>167</v>
      </c>
      <c r="D58" t="s">
        <v>168</v>
      </c>
      <c r="E58" t="s">
        <v>169</v>
      </c>
      <c r="F58" t="s">
        <v>162</v>
      </c>
      <c r="G58" t="s">
        <v>136</v>
      </c>
      <c r="H58" t="s">
        <v>137</v>
      </c>
      <c r="I58" t="s">
        <v>34</v>
      </c>
      <c r="J58" t="s">
        <v>8</v>
      </c>
      <c r="K58" t="s">
        <v>147</v>
      </c>
    </row>
    <row r="59" spans="2:11">
      <c r="B59" t="s">
        <v>21</v>
      </c>
      <c r="C59" t="s">
        <v>170</v>
      </c>
      <c r="D59" t="s">
        <v>171</v>
      </c>
      <c r="E59" t="s">
        <v>172</v>
      </c>
      <c r="F59" t="s">
        <v>38</v>
      </c>
      <c r="G59" t="s">
        <v>136</v>
      </c>
      <c r="H59" t="s">
        <v>137</v>
      </c>
      <c r="I59" t="s">
        <v>34</v>
      </c>
      <c r="J59" t="s">
        <v>8</v>
      </c>
      <c r="K59" t="s">
        <v>147</v>
      </c>
    </row>
    <row r="60" spans="2:11">
      <c r="B60" t="s">
        <v>21</v>
      </c>
      <c r="C60" t="s">
        <v>170</v>
      </c>
      <c r="D60" t="s">
        <v>171</v>
      </c>
      <c r="E60" t="s">
        <v>173</v>
      </c>
      <c r="F60" t="s">
        <v>38</v>
      </c>
      <c r="G60" t="s">
        <v>136</v>
      </c>
      <c r="H60" t="s">
        <v>137</v>
      </c>
      <c r="I60" t="s">
        <v>34</v>
      </c>
      <c r="J60" t="s">
        <v>8</v>
      </c>
      <c r="K60" t="s">
        <v>147</v>
      </c>
    </row>
    <row r="61" spans="2:11">
      <c r="B61" t="s">
        <v>21</v>
      </c>
      <c r="C61" t="s">
        <v>174</v>
      </c>
      <c r="D61" t="s">
        <v>175</v>
      </c>
      <c r="E61" t="s">
        <v>176</v>
      </c>
      <c r="F61" t="s">
        <v>38</v>
      </c>
      <c r="G61" t="s">
        <v>136</v>
      </c>
      <c r="H61" t="s">
        <v>137</v>
      </c>
      <c r="I61" t="s">
        <v>34</v>
      </c>
      <c r="J61" t="s">
        <v>8</v>
      </c>
      <c r="K61" t="s">
        <v>147</v>
      </c>
    </row>
    <row r="62" spans="2:11">
      <c r="B62" t="s">
        <v>21</v>
      </c>
      <c r="C62" t="s">
        <v>177</v>
      </c>
      <c r="D62" t="s">
        <v>178</v>
      </c>
      <c r="E62" t="s">
        <v>179</v>
      </c>
      <c r="F62" t="s">
        <v>162</v>
      </c>
      <c r="G62" t="s">
        <v>136</v>
      </c>
      <c r="H62" t="s">
        <v>137</v>
      </c>
      <c r="I62" t="s">
        <v>34</v>
      </c>
      <c r="J62" t="s">
        <v>8</v>
      </c>
      <c r="K62" t="s">
        <v>147</v>
      </c>
    </row>
    <row r="63" spans="2:12">
      <c r="B63" s="3" t="s">
        <v>180</v>
      </c>
      <c r="C63" s="3" t="s">
        <v>10</v>
      </c>
      <c r="D63" s="3" t="s">
        <v>10</v>
      </c>
      <c r="E63" s="3" t="s">
        <v>10</v>
      </c>
      <c r="F63" s="3" t="s">
        <v>181</v>
      </c>
      <c r="G63" s="3" t="s">
        <v>10</v>
      </c>
      <c r="H63" s="3" t="s">
        <v>10</v>
      </c>
      <c r="I63" s="3" t="s">
        <v>10</v>
      </c>
      <c r="J63" s="3" t="s">
        <v>10</v>
      </c>
      <c r="K63" s="3" t="s">
        <v>10</v>
      </c>
      <c r="L63" s="3" t="s">
        <v>10</v>
      </c>
    </row>
    <row r="64" spans="2:11">
      <c r="B64" s="3" t="s">
        <v>12</v>
      </c>
      <c r="C64" s="3" t="s">
        <v>13</v>
      </c>
      <c r="D64" s="3" t="s">
        <v>14</v>
      </c>
      <c r="E64" s="3" t="s">
        <v>15</v>
      </c>
      <c r="F64" s="3" t="s">
        <v>16</v>
      </c>
      <c r="G64" s="3" t="s">
        <v>17</v>
      </c>
      <c r="H64" s="3" t="s">
        <v>18</v>
      </c>
      <c r="I64" s="3" t="s">
        <v>19</v>
      </c>
      <c r="J64" s="3" t="s">
        <v>4</v>
      </c>
      <c r="K64" s="3" t="s">
        <v>20</v>
      </c>
    </row>
    <row r="65" spans="2:11">
      <c r="B65" t="s">
        <v>21</v>
      </c>
      <c r="C65" t="s">
        <v>182</v>
      </c>
      <c r="D65" t="s">
        <v>10</v>
      </c>
      <c r="E65" t="s">
        <v>183</v>
      </c>
      <c r="F65" t="s">
        <v>184</v>
      </c>
      <c r="G65" t="s">
        <v>69</v>
      </c>
      <c r="H65" t="s">
        <v>26</v>
      </c>
      <c r="I65" t="s">
        <v>34</v>
      </c>
      <c r="J65" t="s">
        <v>8</v>
      </c>
      <c r="K65" t="s">
        <v>185</v>
      </c>
    </row>
    <row r="66" spans="2:11">
      <c r="B66" t="s">
        <v>21</v>
      </c>
      <c r="C66" t="s">
        <v>186</v>
      </c>
      <c r="D66" t="s">
        <v>10</v>
      </c>
      <c r="E66" t="s">
        <v>187</v>
      </c>
      <c r="F66" t="s">
        <v>188</v>
      </c>
      <c r="G66" t="s">
        <v>26</v>
      </c>
      <c r="H66" t="s">
        <v>33</v>
      </c>
      <c r="I66" t="s">
        <v>34</v>
      </c>
      <c r="J66" t="s">
        <v>8</v>
      </c>
      <c r="K66" t="s">
        <v>189</v>
      </c>
    </row>
    <row r="67" spans="2:11">
      <c r="B67" t="s">
        <v>21</v>
      </c>
      <c r="C67" t="s">
        <v>190</v>
      </c>
      <c r="D67" t="s">
        <v>10</v>
      </c>
      <c r="E67" t="s">
        <v>191</v>
      </c>
      <c r="F67" t="s">
        <v>184</v>
      </c>
      <c r="G67" t="s">
        <v>33</v>
      </c>
      <c r="H67" t="s">
        <v>49</v>
      </c>
      <c r="I67" t="s">
        <v>34</v>
      </c>
      <c r="J67" t="s">
        <v>8</v>
      </c>
      <c r="K67" t="s">
        <v>192</v>
      </c>
    </row>
    <row r="68" spans="2:11">
      <c r="B68" t="s">
        <v>21</v>
      </c>
      <c r="C68" t="s">
        <v>190</v>
      </c>
      <c r="D68" t="s">
        <v>10</v>
      </c>
      <c r="E68" t="s">
        <v>193</v>
      </c>
      <c r="F68" t="s">
        <v>184</v>
      </c>
      <c r="G68" t="s">
        <v>33</v>
      </c>
      <c r="H68" t="s">
        <v>49</v>
      </c>
      <c r="I68" t="s">
        <v>34</v>
      </c>
      <c r="J68" t="s">
        <v>8</v>
      </c>
      <c r="K68" t="s">
        <v>192</v>
      </c>
    </row>
    <row r="69" spans="2:12">
      <c r="B69" s="3" t="s">
        <v>194</v>
      </c>
      <c r="C69" s="3" t="s">
        <v>10</v>
      </c>
      <c r="D69" s="3" t="s">
        <v>10</v>
      </c>
      <c r="E69" s="3" t="s">
        <v>10</v>
      </c>
      <c r="F69" s="3" t="s">
        <v>195</v>
      </c>
      <c r="G69" s="3" t="s">
        <v>10</v>
      </c>
      <c r="H69" s="3" t="s">
        <v>10</v>
      </c>
      <c r="I69" s="3" t="s">
        <v>10</v>
      </c>
      <c r="J69" s="3" t="s">
        <v>10</v>
      </c>
      <c r="K69" s="3" t="s">
        <v>10</v>
      </c>
      <c r="L69" s="3" t="s">
        <v>10</v>
      </c>
    </row>
    <row r="70" spans="2:11">
      <c r="B70" s="3" t="s">
        <v>12</v>
      </c>
      <c r="C70" s="3" t="s">
        <v>13</v>
      </c>
      <c r="D70" s="3" t="s">
        <v>14</v>
      </c>
      <c r="E70" s="3" t="s">
        <v>15</v>
      </c>
      <c r="F70" s="3" t="s">
        <v>16</v>
      </c>
      <c r="G70" s="3" t="s">
        <v>17</v>
      </c>
      <c r="H70" s="3" t="s">
        <v>18</v>
      </c>
      <c r="I70" s="3" t="s">
        <v>19</v>
      </c>
      <c r="J70" s="3" t="s">
        <v>4</v>
      </c>
      <c r="K70" s="3" t="s">
        <v>20</v>
      </c>
    </row>
    <row r="71" spans="2:11">
      <c r="B71" t="s">
        <v>21</v>
      </c>
      <c r="C71" t="s">
        <v>196</v>
      </c>
      <c r="D71" t="s">
        <v>197</v>
      </c>
      <c r="E71" t="s">
        <v>198</v>
      </c>
      <c r="F71" t="s">
        <v>199</v>
      </c>
      <c r="G71" t="s">
        <v>69</v>
      </c>
      <c r="H71" t="s">
        <v>26</v>
      </c>
      <c r="I71" t="s">
        <v>34</v>
      </c>
      <c r="J71" t="s">
        <v>8</v>
      </c>
      <c r="K71" t="s">
        <v>200</v>
      </c>
    </row>
    <row r="72" spans="2:11">
      <c r="B72" t="s">
        <v>21</v>
      </c>
      <c r="C72" t="s">
        <v>201</v>
      </c>
      <c r="D72" t="s">
        <v>10</v>
      </c>
      <c r="E72" t="s">
        <v>202</v>
      </c>
      <c r="F72" t="s">
        <v>199</v>
      </c>
      <c r="G72" t="s">
        <v>69</v>
      </c>
      <c r="H72" t="s">
        <v>26</v>
      </c>
      <c r="I72" t="s">
        <v>34</v>
      </c>
      <c r="J72" t="s">
        <v>8</v>
      </c>
      <c r="K72" t="s">
        <v>203</v>
      </c>
    </row>
    <row r="73" spans="2:11">
      <c r="B73" t="s">
        <v>21</v>
      </c>
      <c r="C73" t="s">
        <v>201</v>
      </c>
      <c r="D73" t="s">
        <v>10</v>
      </c>
      <c r="E73" t="s">
        <v>204</v>
      </c>
      <c r="F73" t="s">
        <v>199</v>
      </c>
      <c r="G73" t="s">
        <v>69</v>
      </c>
      <c r="H73" t="s">
        <v>26</v>
      </c>
      <c r="I73" t="s">
        <v>34</v>
      </c>
      <c r="J73" t="s">
        <v>8</v>
      </c>
      <c r="K73" t="s">
        <v>203</v>
      </c>
    </row>
    <row r="74" spans="2:11">
      <c r="B74" t="s">
        <v>21</v>
      </c>
      <c r="C74" t="s">
        <v>205</v>
      </c>
      <c r="D74" t="s">
        <v>10</v>
      </c>
      <c r="E74" t="s">
        <v>202</v>
      </c>
      <c r="F74" t="s">
        <v>199</v>
      </c>
      <c r="G74" t="s">
        <v>69</v>
      </c>
      <c r="H74" t="s">
        <v>26</v>
      </c>
      <c r="I74" t="s">
        <v>34</v>
      </c>
      <c r="J74" t="s">
        <v>8</v>
      </c>
      <c r="K74" t="s">
        <v>203</v>
      </c>
    </row>
    <row r="75" spans="2:11">
      <c r="B75" t="s">
        <v>21</v>
      </c>
      <c r="C75" t="s">
        <v>206</v>
      </c>
      <c r="D75" t="s">
        <v>207</v>
      </c>
      <c r="E75" t="s">
        <v>208</v>
      </c>
      <c r="F75" t="s">
        <v>199</v>
      </c>
      <c r="G75" t="s">
        <v>69</v>
      </c>
      <c r="H75" t="s">
        <v>26</v>
      </c>
      <c r="I75" t="s">
        <v>34</v>
      </c>
      <c r="J75" t="s">
        <v>8</v>
      </c>
      <c r="K75" t="s">
        <v>203</v>
      </c>
    </row>
    <row r="76" spans="2:11">
      <c r="B76" t="s">
        <v>21</v>
      </c>
      <c r="C76" t="s">
        <v>209</v>
      </c>
      <c r="D76" t="s">
        <v>210</v>
      </c>
      <c r="E76" t="s">
        <v>211</v>
      </c>
      <c r="F76" t="s">
        <v>199</v>
      </c>
      <c r="G76" t="s">
        <v>33</v>
      </c>
      <c r="H76" t="s">
        <v>49</v>
      </c>
      <c r="I76" t="s">
        <v>34</v>
      </c>
      <c r="J76" t="s">
        <v>8</v>
      </c>
      <c r="K76" t="s">
        <v>203</v>
      </c>
    </row>
    <row r="77" spans="2:11">
      <c r="B77" t="s">
        <v>21</v>
      </c>
      <c r="C77" t="s">
        <v>212</v>
      </c>
      <c r="D77" t="s">
        <v>213</v>
      </c>
      <c r="E77" t="s">
        <v>211</v>
      </c>
      <c r="F77" t="s">
        <v>214</v>
      </c>
      <c r="G77" t="s">
        <v>33</v>
      </c>
      <c r="H77" t="s">
        <v>49</v>
      </c>
      <c r="I77" t="s">
        <v>34</v>
      </c>
      <c r="J77" t="s">
        <v>8</v>
      </c>
      <c r="K77" t="s">
        <v>215</v>
      </c>
    </row>
    <row r="78" spans="2:12">
      <c r="B78" s="3" t="s">
        <v>216</v>
      </c>
      <c r="C78" s="3" t="s">
        <v>10</v>
      </c>
      <c r="D78" s="3" t="s">
        <v>10</v>
      </c>
      <c r="E78" s="3" t="s">
        <v>10</v>
      </c>
      <c r="F78" s="3" t="s">
        <v>217</v>
      </c>
      <c r="G78" s="3" t="s">
        <v>10</v>
      </c>
      <c r="H78" s="3" t="s">
        <v>10</v>
      </c>
      <c r="I78" s="3" t="s">
        <v>10</v>
      </c>
      <c r="J78" s="3" t="s">
        <v>10</v>
      </c>
      <c r="K78" s="3" t="s">
        <v>10</v>
      </c>
      <c r="L78" s="3" t="s">
        <v>10</v>
      </c>
    </row>
    <row r="79" spans="2:11">
      <c r="B79" s="3" t="s">
        <v>12</v>
      </c>
      <c r="C79" s="3" t="s">
        <v>13</v>
      </c>
      <c r="D79" s="3" t="s">
        <v>14</v>
      </c>
      <c r="E79" s="3" t="s">
        <v>15</v>
      </c>
      <c r="F79" s="3" t="s">
        <v>16</v>
      </c>
      <c r="G79" s="3" t="s">
        <v>17</v>
      </c>
      <c r="H79" s="3" t="s">
        <v>18</v>
      </c>
      <c r="I79" s="3" t="s">
        <v>19</v>
      </c>
      <c r="J79" s="3" t="s">
        <v>4</v>
      </c>
      <c r="K79" s="3" t="s">
        <v>20</v>
      </c>
    </row>
    <row r="80" spans="2:11">
      <c r="B80" t="s">
        <v>21</v>
      </c>
      <c r="C80" t="s">
        <v>218</v>
      </c>
      <c r="D80" t="s">
        <v>10</v>
      </c>
      <c r="E80" t="s">
        <v>219</v>
      </c>
      <c r="F80" t="s">
        <v>220</v>
      </c>
      <c r="G80" t="s">
        <v>49</v>
      </c>
      <c r="H80" t="s">
        <v>57</v>
      </c>
      <c r="I80" t="s">
        <v>34</v>
      </c>
      <c r="J80" t="s">
        <v>8</v>
      </c>
      <c r="K80" t="s">
        <v>221</v>
      </c>
    </row>
    <row r="81" spans="2:12">
      <c r="B81" s="3" t="s">
        <v>222</v>
      </c>
      <c r="C81" s="3" t="s">
        <v>10</v>
      </c>
      <c r="D81" s="3" t="s">
        <v>10</v>
      </c>
      <c r="E81" s="3" t="s">
        <v>10</v>
      </c>
      <c r="F81" s="3" t="s">
        <v>223</v>
      </c>
      <c r="G81" s="3" t="s">
        <v>10</v>
      </c>
      <c r="H81" s="3" t="s">
        <v>10</v>
      </c>
      <c r="I81" s="3" t="s">
        <v>10</v>
      </c>
      <c r="J81" s="3" t="s">
        <v>10</v>
      </c>
      <c r="K81" s="3" t="s">
        <v>10</v>
      </c>
      <c r="L81" s="3" t="s">
        <v>10</v>
      </c>
    </row>
    <row r="82" spans="2:11">
      <c r="B82" s="3" t="s">
        <v>12</v>
      </c>
      <c r="C82" s="3" t="s">
        <v>13</v>
      </c>
      <c r="D82" s="3" t="s">
        <v>14</v>
      </c>
      <c r="E82" s="3" t="s">
        <v>15</v>
      </c>
      <c r="F82" s="3" t="s">
        <v>16</v>
      </c>
      <c r="G82" s="3" t="s">
        <v>17</v>
      </c>
      <c r="H82" s="3" t="s">
        <v>18</v>
      </c>
      <c r="I82" s="3" t="s">
        <v>19</v>
      </c>
      <c r="J82" s="3" t="s">
        <v>4</v>
      </c>
      <c r="K82" s="3" t="s">
        <v>20</v>
      </c>
    </row>
    <row r="83" spans="2:11">
      <c r="B83" t="s">
        <v>21</v>
      </c>
      <c r="C83" t="s">
        <v>224</v>
      </c>
      <c r="D83" t="s">
        <v>10</v>
      </c>
      <c r="E83" t="s">
        <v>225</v>
      </c>
      <c r="F83" t="s">
        <v>24</v>
      </c>
      <c r="G83" t="s">
        <v>26</v>
      </c>
      <c r="H83" t="s">
        <v>33</v>
      </c>
      <c r="I83" t="s">
        <v>34</v>
      </c>
      <c r="J83" t="s">
        <v>8</v>
      </c>
      <c r="K83" t="s">
        <v>226</v>
      </c>
    </row>
    <row r="84" spans="2:11">
      <c r="B84" t="s">
        <v>21</v>
      </c>
      <c r="C84" t="s">
        <v>224</v>
      </c>
      <c r="D84" t="s">
        <v>10</v>
      </c>
      <c r="E84" t="s">
        <v>227</v>
      </c>
      <c r="F84" t="s">
        <v>24</v>
      </c>
      <c r="G84" t="s">
        <v>26</v>
      </c>
      <c r="H84" t="s">
        <v>33</v>
      </c>
      <c r="I84" t="s">
        <v>34</v>
      </c>
      <c r="J84" t="s">
        <v>8</v>
      </c>
      <c r="K84" t="s">
        <v>226</v>
      </c>
    </row>
    <row r="85" spans="2:11">
      <c r="B85" t="s">
        <v>21</v>
      </c>
      <c r="C85" t="s">
        <v>224</v>
      </c>
      <c r="D85" t="s">
        <v>10</v>
      </c>
      <c r="E85" t="s">
        <v>228</v>
      </c>
      <c r="F85" t="s">
        <v>24</v>
      </c>
      <c r="G85" t="s">
        <v>26</v>
      </c>
      <c r="H85" t="s">
        <v>33</v>
      </c>
      <c r="I85" t="s">
        <v>34</v>
      </c>
      <c r="J85" t="s">
        <v>8</v>
      </c>
      <c r="K85" t="s">
        <v>226</v>
      </c>
    </row>
    <row r="86" spans="2:12">
      <c r="B86" s="3" t="s">
        <v>229</v>
      </c>
      <c r="C86" s="3" t="s">
        <v>10</v>
      </c>
      <c r="D86" s="3" t="s">
        <v>10</v>
      </c>
      <c r="E86" s="3" t="s">
        <v>10</v>
      </c>
      <c r="F86" s="3" t="s">
        <v>230</v>
      </c>
      <c r="G86" s="3" t="s">
        <v>10</v>
      </c>
      <c r="H86" s="3" t="s">
        <v>10</v>
      </c>
      <c r="I86" s="3" t="s">
        <v>10</v>
      </c>
      <c r="J86" s="3" t="s">
        <v>10</v>
      </c>
      <c r="K86" s="3" t="s">
        <v>10</v>
      </c>
      <c r="L86" s="3" t="s">
        <v>10</v>
      </c>
    </row>
    <row r="87" spans="2:11">
      <c r="B87" s="3" t="s">
        <v>12</v>
      </c>
      <c r="C87" s="3" t="s">
        <v>13</v>
      </c>
      <c r="D87" s="3" t="s">
        <v>14</v>
      </c>
      <c r="E87" s="3" t="s">
        <v>15</v>
      </c>
      <c r="F87" s="3" t="s">
        <v>16</v>
      </c>
      <c r="G87" s="3" t="s">
        <v>17</v>
      </c>
      <c r="H87" s="3" t="s">
        <v>18</v>
      </c>
      <c r="I87" s="3" t="s">
        <v>19</v>
      </c>
      <c r="J87" s="3" t="s">
        <v>4</v>
      </c>
      <c r="K87" s="3" t="s">
        <v>20</v>
      </c>
    </row>
    <row r="88" spans="2:11">
      <c r="B88" t="s">
        <v>21</v>
      </c>
      <c r="C88" t="s">
        <v>231</v>
      </c>
      <c r="D88" t="s">
        <v>10</v>
      </c>
      <c r="E88" t="s">
        <v>232</v>
      </c>
      <c r="F88" t="s">
        <v>38</v>
      </c>
      <c r="G88" t="s">
        <v>61</v>
      </c>
      <c r="H88" t="s">
        <v>136</v>
      </c>
      <c r="I88" t="s">
        <v>34</v>
      </c>
      <c r="J88" t="s">
        <v>8</v>
      </c>
      <c r="K88" t="s">
        <v>233</v>
      </c>
    </row>
    <row r="89" spans="2:12">
      <c r="B89" s="3" t="s">
        <v>234</v>
      </c>
      <c r="C89" s="3" t="s">
        <v>10</v>
      </c>
      <c r="D89" s="3" t="s">
        <v>10</v>
      </c>
      <c r="E89" s="3" t="s">
        <v>10</v>
      </c>
      <c r="F89" s="3" t="s">
        <v>235</v>
      </c>
      <c r="G89" s="3" t="s">
        <v>10</v>
      </c>
      <c r="H89" s="3" t="s">
        <v>10</v>
      </c>
      <c r="I89" s="3" t="s">
        <v>10</v>
      </c>
      <c r="J89" s="3" t="s">
        <v>10</v>
      </c>
      <c r="K89" s="3" t="s">
        <v>10</v>
      </c>
      <c r="L89" s="3" t="s">
        <v>10</v>
      </c>
    </row>
    <row r="90" spans="2:11">
      <c r="B90" s="3" t="s">
        <v>12</v>
      </c>
      <c r="C90" s="3" t="s">
        <v>13</v>
      </c>
      <c r="D90" s="3" t="s">
        <v>14</v>
      </c>
      <c r="E90" s="3" t="s">
        <v>15</v>
      </c>
      <c r="F90" s="3" t="s">
        <v>16</v>
      </c>
      <c r="G90" s="3" t="s">
        <v>17</v>
      </c>
      <c r="H90" s="3" t="s">
        <v>18</v>
      </c>
      <c r="I90" s="3" t="s">
        <v>19</v>
      </c>
      <c r="J90" s="3" t="s">
        <v>4</v>
      </c>
      <c r="K90" s="3" t="s">
        <v>20</v>
      </c>
    </row>
    <row r="91" spans="2:11">
      <c r="B91" t="s">
        <v>21</v>
      </c>
      <c r="C91" t="s">
        <v>236</v>
      </c>
      <c r="D91" t="s">
        <v>10</v>
      </c>
      <c r="E91" t="s">
        <v>237</v>
      </c>
      <c r="F91" t="s">
        <v>238</v>
      </c>
      <c r="G91" t="s">
        <v>69</v>
      </c>
      <c r="H91" t="s">
        <v>26</v>
      </c>
      <c r="I91" t="s">
        <v>34</v>
      </c>
      <c r="J91" t="s">
        <v>8</v>
      </c>
      <c r="K91" t="s">
        <v>239</v>
      </c>
    </row>
    <row r="92" spans="2:11">
      <c r="B92" t="s">
        <v>21</v>
      </c>
      <c r="C92" t="s">
        <v>240</v>
      </c>
      <c r="D92" t="s">
        <v>10</v>
      </c>
      <c r="E92" t="s">
        <v>241</v>
      </c>
      <c r="F92" t="s">
        <v>238</v>
      </c>
      <c r="G92" t="s">
        <v>33</v>
      </c>
      <c r="H92" t="s">
        <v>49</v>
      </c>
      <c r="I92" t="s">
        <v>34</v>
      </c>
      <c r="J92" t="s">
        <v>8</v>
      </c>
      <c r="K92" t="s">
        <v>239</v>
      </c>
    </row>
    <row r="93" spans="2:11">
      <c r="B93" t="s">
        <v>21</v>
      </c>
      <c r="C93" t="s">
        <v>242</v>
      </c>
      <c r="D93" t="s">
        <v>10</v>
      </c>
      <c r="E93" t="s">
        <v>243</v>
      </c>
      <c r="F93" t="s">
        <v>238</v>
      </c>
      <c r="G93" t="s">
        <v>49</v>
      </c>
      <c r="H93" t="s">
        <v>57</v>
      </c>
      <c r="I93" t="s">
        <v>34</v>
      </c>
      <c r="J93" t="s">
        <v>8</v>
      </c>
      <c r="K93" t="s">
        <v>239</v>
      </c>
    </row>
    <row r="94" spans="2:12">
      <c r="B94" s="3" t="s">
        <v>244</v>
      </c>
      <c r="C94" s="3" t="s">
        <v>10</v>
      </c>
      <c r="D94" s="3" t="s">
        <v>10</v>
      </c>
      <c r="E94" s="3" t="s">
        <v>10</v>
      </c>
      <c r="F94" s="3" t="s">
        <v>245</v>
      </c>
      <c r="G94" s="3" t="s">
        <v>10</v>
      </c>
      <c r="H94" s="3" t="s">
        <v>10</v>
      </c>
      <c r="I94" s="3" t="s">
        <v>10</v>
      </c>
      <c r="J94" s="3" t="s">
        <v>10</v>
      </c>
      <c r="K94" s="3" t="s">
        <v>10</v>
      </c>
      <c r="L94" s="3" t="s">
        <v>10</v>
      </c>
    </row>
    <row r="95" spans="2:11">
      <c r="B95" s="3" t="s">
        <v>12</v>
      </c>
      <c r="C95" s="3" t="s">
        <v>13</v>
      </c>
      <c r="D95" s="3" t="s">
        <v>14</v>
      </c>
      <c r="E95" s="3" t="s">
        <v>15</v>
      </c>
      <c r="F95" s="3" t="s">
        <v>16</v>
      </c>
      <c r="G95" s="3" t="s">
        <v>17</v>
      </c>
      <c r="H95" s="3" t="s">
        <v>18</v>
      </c>
      <c r="I95" s="3" t="s">
        <v>19</v>
      </c>
      <c r="J95" s="3" t="s">
        <v>4</v>
      </c>
      <c r="K95" s="3" t="s">
        <v>20</v>
      </c>
    </row>
    <row r="96" spans="2:11">
      <c r="B96" t="s">
        <v>21</v>
      </c>
      <c r="C96" t="s">
        <v>246</v>
      </c>
      <c r="D96" t="s">
        <v>10</v>
      </c>
      <c r="E96" t="s">
        <v>247</v>
      </c>
      <c r="F96" t="s">
        <v>248</v>
      </c>
      <c r="G96" t="s">
        <v>69</v>
      </c>
      <c r="H96" t="s">
        <v>26</v>
      </c>
      <c r="I96" t="s">
        <v>34</v>
      </c>
      <c r="J96" t="s">
        <v>8</v>
      </c>
      <c r="K96" t="s">
        <v>249</v>
      </c>
    </row>
    <row r="97" spans="2:11">
      <c r="B97" t="s">
        <v>21</v>
      </c>
      <c r="C97" t="s">
        <v>250</v>
      </c>
      <c r="D97" t="s">
        <v>251</v>
      </c>
      <c r="E97" t="s">
        <v>252</v>
      </c>
      <c r="F97" t="s">
        <v>253</v>
      </c>
      <c r="G97" t="s">
        <v>69</v>
      </c>
      <c r="H97" t="s">
        <v>26</v>
      </c>
      <c r="I97" t="s">
        <v>34</v>
      </c>
      <c r="J97" t="s">
        <v>8</v>
      </c>
      <c r="K97" t="s">
        <v>39</v>
      </c>
    </row>
    <row r="98" spans="2:11">
      <c r="B98" t="s">
        <v>21</v>
      </c>
      <c r="C98" t="s">
        <v>254</v>
      </c>
      <c r="D98" t="s">
        <v>255</v>
      </c>
      <c r="E98" t="s">
        <v>256</v>
      </c>
      <c r="F98" t="s">
        <v>253</v>
      </c>
      <c r="G98" t="s">
        <v>69</v>
      </c>
      <c r="H98" t="s">
        <v>26</v>
      </c>
      <c r="I98" t="s">
        <v>34</v>
      </c>
      <c r="J98" t="s">
        <v>8</v>
      </c>
      <c r="K98" t="s">
        <v>39</v>
      </c>
    </row>
    <row r="99" spans="2:11">
      <c r="B99" t="s">
        <v>21</v>
      </c>
      <c r="C99" t="s">
        <v>257</v>
      </c>
      <c r="D99" t="s">
        <v>258</v>
      </c>
      <c r="E99" t="s">
        <v>259</v>
      </c>
      <c r="F99" t="s">
        <v>253</v>
      </c>
      <c r="G99" t="s">
        <v>69</v>
      </c>
      <c r="H99" t="s">
        <v>26</v>
      </c>
      <c r="I99" t="s">
        <v>34</v>
      </c>
      <c r="J99" t="s">
        <v>8</v>
      </c>
      <c r="K99" t="s">
        <v>39</v>
      </c>
    </row>
    <row r="100" spans="2:11">
      <c r="B100" t="s">
        <v>21</v>
      </c>
      <c r="C100" t="s">
        <v>260</v>
      </c>
      <c r="D100" t="s">
        <v>261</v>
      </c>
      <c r="E100" t="s">
        <v>262</v>
      </c>
      <c r="F100" t="s">
        <v>253</v>
      </c>
      <c r="G100" t="s">
        <v>69</v>
      </c>
      <c r="H100" t="s">
        <v>33</v>
      </c>
      <c r="I100" t="s">
        <v>27</v>
      </c>
      <c r="J100" t="s">
        <v>8</v>
      </c>
      <c r="K100" t="s">
        <v>263</v>
      </c>
    </row>
    <row r="101" spans="2:11">
      <c r="B101" t="s">
        <v>21</v>
      </c>
      <c r="C101" t="s">
        <v>264</v>
      </c>
      <c r="D101" t="s">
        <v>265</v>
      </c>
      <c r="E101" t="s">
        <v>266</v>
      </c>
      <c r="F101" t="s">
        <v>253</v>
      </c>
      <c r="G101" t="s">
        <v>69</v>
      </c>
      <c r="H101" t="s">
        <v>33</v>
      </c>
      <c r="I101" t="s">
        <v>27</v>
      </c>
      <c r="J101" t="s">
        <v>8</v>
      </c>
      <c r="K101" t="s">
        <v>263</v>
      </c>
    </row>
    <row r="102" spans="2:11">
      <c r="B102" t="s">
        <v>21</v>
      </c>
      <c r="C102" t="s">
        <v>267</v>
      </c>
      <c r="D102" t="s">
        <v>268</v>
      </c>
      <c r="E102" t="s">
        <v>269</v>
      </c>
      <c r="F102" t="s">
        <v>253</v>
      </c>
      <c r="G102" t="s">
        <v>69</v>
      </c>
      <c r="H102" t="s">
        <v>33</v>
      </c>
      <c r="I102" t="s">
        <v>27</v>
      </c>
      <c r="J102" t="s">
        <v>8</v>
      </c>
      <c r="K102" t="s">
        <v>263</v>
      </c>
    </row>
    <row r="103" spans="2:11">
      <c r="B103" t="s">
        <v>21</v>
      </c>
      <c r="C103" t="s">
        <v>270</v>
      </c>
      <c r="D103" t="s">
        <v>271</v>
      </c>
      <c r="E103" t="s">
        <v>272</v>
      </c>
      <c r="F103" t="s">
        <v>248</v>
      </c>
      <c r="G103" t="s">
        <v>26</v>
      </c>
      <c r="H103" t="s">
        <v>33</v>
      </c>
      <c r="I103" t="s">
        <v>34</v>
      </c>
      <c r="J103" t="s">
        <v>8</v>
      </c>
      <c r="K103" t="s">
        <v>273</v>
      </c>
    </row>
    <row r="104" spans="2:11">
      <c r="B104" t="s">
        <v>21</v>
      </c>
      <c r="C104" t="s">
        <v>274</v>
      </c>
      <c r="D104" t="s">
        <v>275</v>
      </c>
      <c r="E104" t="s">
        <v>276</v>
      </c>
      <c r="F104" t="s">
        <v>248</v>
      </c>
      <c r="G104" t="s">
        <v>26</v>
      </c>
      <c r="H104" t="s">
        <v>33</v>
      </c>
      <c r="I104" t="s">
        <v>34</v>
      </c>
      <c r="J104" t="s">
        <v>8</v>
      </c>
      <c r="K104" t="s">
        <v>273</v>
      </c>
    </row>
    <row r="105" spans="2:11">
      <c r="B105" t="s">
        <v>21</v>
      </c>
      <c r="C105" t="s">
        <v>277</v>
      </c>
      <c r="D105" t="s">
        <v>10</v>
      </c>
      <c r="E105" t="s">
        <v>278</v>
      </c>
      <c r="F105" t="s">
        <v>253</v>
      </c>
      <c r="G105" t="s">
        <v>26</v>
      </c>
      <c r="H105" t="s">
        <v>33</v>
      </c>
      <c r="I105" t="s">
        <v>34</v>
      </c>
      <c r="J105" t="s">
        <v>8</v>
      </c>
      <c r="K105" t="s">
        <v>273</v>
      </c>
    </row>
    <row r="106" spans="2:11">
      <c r="B106" t="s">
        <v>21</v>
      </c>
      <c r="C106" t="s">
        <v>279</v>
      </c>
      <c r="D106" t="s">
        <v>10</v>
      </c>
      <c r="E106" t="s">
        <v>280</v>
      </c>
      <c r="F106" t="s">
        <v>253</v>
      </c>
      <c r="G106" t="s">
        <v>26</v>
      </c>
      <c r="H106" t="s">
        <v>33</v>
      </c>
      <c r="I106" t="s">
        <v>34</v>
      </c>
      <c r="J106" t="s">
        <v>8</v>
      </c>
      <c r="K106" t="s">
        <v>273</v>
      </c>
    </row>
    <row r="107" spans="2:11">
      <c r="B107" t="s">
        <v>21</v>
      </c>
      <c r="C107" t="s">
        <v>281</v>
      </c>
      <c r="D107" t="s">
        <v>282</v>
      </c>
      <c r="E107" t="s">
        <v>283</v>
      </c>
      <c r="F107" t="s">
        <v>253</v>
      </c>
      <c r="G107" t="s">
        <v>26</v>
      </c>
      <c r="H107" t="s">
        <v>33</v>
      </c>
      <c r="I107" t="s">
        <v>34</v>
      </c>
      <c r="J107" t="s">
        <v>8</v>
      </c>
      <c r="K107" t="s">
        <v>284</v>
      </c>
    </row>
    <row r="108" spans="2:11">
      <c r="B108" t="s">
        <v>21</v>
      </c>
      <c r="C108" t="s">
        <v>285</v>
      </c>
      <c r="D108" t="s">
        <v>286</v>
      </c>
      <c r="E108" t="s">
        <v>287</v>
      </c>
      <c r="F108" t="s">
        <v>253</v>
      </c>
      <c r="G108" t="s">
        <v>26</v>
      </c>
      <c r="H108" t="s">
        <v>33</v>
      </c>
      <c r="I108" t="s">
        <v>34</v>
      </c>
      <c r="J108" t="s">
        <v>8</v>
      </c>
      <c r="K108" t="s">
        <v>284</v>
      </c>
    </row>
    <row r="109" spans="2:11">
      <c r="B109" t="s">
        <v>21</v>
      </c>
      <c r="C109" t="s">
        <v>288</v>
      </c>
      <c r="D109" t="s">
        <v>10</v>
      </c>
      <c r="E109" t="s">
        <v>289</v>
      </c>
      <c r="F109" t="s">
        <v>253</v>
      </c>
      <c r="G109" t="s">
        <v>26</v>
      </c>
      <c r="H109" t="s">
        <v>33</v>
      </c>
      <c r="I109" t="s">
        <v>34</v>
      </c>
      <c r="J109" t="s">
        <v>8</v>
      </c>
      <c r="K109" t="s">
        <v>284</v>
      </c>
    </row>
    <row r="110" spans="2:11">
      <c r="B110" t="s">
        <v>21</v>
      </c>
      <c r="C110" t="s">
        <v>288</v>
      </c>
      <c r="D110" t="s">
        <v>10</v>
      </c>
      <c r="E110" t="s">
        <v>290</v>
      </c>
      <c r="F110" t="s">
        <v>253</v>
      </c>
      <c r="G110" t="s">
        <v>26</v>
      </c>
      <c r="H110" t="s">
        <v>33</v>
      </c>
      <c r="I110" t="s">
        <v>34</v>
      </c>
      <c r="J110" t="s">
        <v>8</v>
      </c>
      <c r="K110" t="s">
        <v>284</v>
      </c>
    </row>
    <row r="111" spans="2:11">
      <c r="B111" t="s">
        <v>21</v>
      </c>
      <c r="C111" t="s">
        <v>291</v>
      </c>
      <c r="D111" t="s">
        <v>292</v>
      </c>
      <c r="E111" t="s">
        <v>293</v>
      </c>
      <c r="F111" t="s">
        <v>253</v>
      </c>
      <c r="G111" t="s">
        <v>26</v>
      </c>
      <c r="H111" t="s">
        <v>33</v>
      </c>
      <c r="I111" t="s">
        <v>34</v>
      </c>
      <c r="J111" t="s">
        <v>8</v>
      </c>
      <c r="K111" t="s">
        <v>42</v>
      </c>
    </row>
    <row r="112" spans="2:11">
      <c r="B112" t="s">
        <v>21</v>
      </c>
      <c r="C112" t="s">
        <v>294</v>
      </c>
      <c r="D112" t="s">
        <v>295</v>
      </c>
      <c r="E112" t="s">
        <v>296</v>
      </c>
      <c r="F112" t="s">
        <v>248</v>
      </c>
      <c r="G112" t="s">
        <v>33</v>
      </c>
      <c r="H112" t="s">
        <v>49</v>
      </c>
      <c r="I112" t="s">
        <v>34</v>
      </c>
      <c r="J112" t="s">
        <v>8</v>
      </c>
      <c r="K112" t="s">
        <v>284</v>
      </c>
    </row>
    <row r="113" spans="2:11">
      <c r="B113" t="s">
        <v>21</v>
      </c>
      <c r="C113" t="s">
        <v>297</v>
      </c>
      <c r="D113" t="s">
        <v>298</v>
      </c>
      <c r="E113" t="s">
        <v>299</v>
      </c>
      <c r="F113" t="s">
        <v>248</v>
      </c>
      <c r="G113" t="s">
        <v>33</v>
      </c>
      <c r="H113" t="s">
        <v>49</v>
      </c>
      <c r="I113" t="s">
        <v>34</v>
      </c>
      <c r="J113" t="s">
        <v>8</v>
      </c>
      <c r="K113" t="s">
        <v>284</v>
      </c>
    </row>
    <row r="114" spans="2:11">
      <c r="B114" t="s">
        <v>21</v>
      </c>
      <c r="C114" t="s">
        <v>300</v>
      </c>
      <c r="D114" t="s">
        <v>301</v>
      </c>
      <c r="E114" t="s">
        <v>302</v>
      </c>
      <c r="F114" t="s">
        <v>248</v>
      </c>
      <c r="G114" t="s">
        <v>33</v>
      </c>
      <c r="H114" t="s">
        <v>49</v>
      </c>
      <c r="I114" t="s">
        <v>34</v>
      </c>
      <c r="J114" t="s">
        <v>8</v>
      </c>
      <c r="K114" t="s">
        <v>284</v>
      </c>
    </row>
    <row r="115" spans="2:12">
      <c r="B115" s="3" t="s">
        <v>303</v>
      </c>
      <c r="C115" s="3" t="s">
        <v>10</v>
      </c>
      <c r="D115" s="3" t="s">
        <v>10</v>
      </c>
      <c r="E115" s="3" t="s">
        <v>10</v>
      </c>
      <c r="F115" s="3" t="s">
        <v>304</v>
      </c>
      <c r="G115" s="3" t="s">
        <v>10</v>
      </c>
      <c r="H115" s="3" t="s">
        <v>10</v>
      </c>
      <c r="I115" s="3" t="s">
        <v>10</v>
      </c>
      <c r="J115" s="3" t="s">
        <v>10</v>
      </c>
      <c r="K115" s="3" t="s">
        <v>10</v>
      </c>
      <c r="L115" s="3" t="s">
        <v>10</v>
      </c>
    </row>
    <row r="116" spans="2:11">
      <c r="B116" s="3" t="s">
        <v>12</v>
      </c>
      <c r="C116" s="3" t="s">
        <v>13</v>
      </c>
      <c r="D116" s="3" t="s">
        <v>14</v>
      </c>
      <c r="E116" s="3" t="s">
        <v>15</v>
      </c>
      <c r="F116" s="3" t="s">
        <v>16</v>
      </c>
      <c r="G116" s="3" t="s">
        <v>17</v>
      </c>
      <c r="H116" s="3" t="s">
        <v>18</v>
      </c>
      <c r="I116" s="3" t="s">
        <v>19</v>
      </c>
      <c r="J116" s="3" t="s">
        <v>4</v>
      </c>
      <c r="K116" s="3" t="s">
        <v>20</v>
      </c>
    </row>
    <row r="117" spans="2:11">
      <c r="B117" t="s">
        <v>21</v>
      </c>
      <c r="C117" t="s">
        <v>305</v>
      </c>
      <c r="D117" t="s">
        <v>10</v>
      </c>
      <c r="E117" t="s">
        <v>306</v>
      </c>
      <c r="F117" t="s">
        <v>307</v>
      </c>
      <c r="G117" t="s">
        <v>69</v>
      </c>
      <c r="H117" t="s">
        <v>26</v>
      </c>
      <c r="I117" t="s">
        <v>34</v>
      </c>
      <c r="J117" t="s">
        <v>8</v>
      </c>
      <c r="K117" t="s">
        <v>308</v>
      </c>
    </row>
    <row r="118" spans="2:11">
      <c r="B118" t="s">
        <v>21</v>
      </c>
      <c r="C118" t="s">
        <v>309</v>
      </c>
      <c r="D118" t="s">
        <v>10</v>
      </c>
      <c r="E118" t="s">
        <v>310</v>
      </c>
      <c r="F118" t="s">
        <v>311</v>
      </c>
      <c r="G118" t="s">
        <v>33</v>
      </c>
      <c r="H118" t="s">
        <v>49</v>
      </c>
      <c r="I118" t="s">
        <v>34</v>
      </c>
      <c r="J118" t="s">
        <v>8</v>
      </c>
      <c r="K118" t="s">
        <v>312</v>
      </c>
    </row>
    <row r="119" spans="2:11">
      <c r="B119" t="s">
        <v>21</v>
      </c>
      <c r="C119" t="s">
        <v>309</v>
      </c>
      <c r="D119" t="s">
        <v>10</v>
      </c>
      <c r="E119" t="s">
        <v>313</v>
      </c>
      <c r="F119" t="s">
        <v>311</v>
      </c>
      <c r="G119" t="s">
        <v>33</v>
      </c>
      <c r="H119" t="s">
        <v>49</v>
      </c>
      <c r="I119" t="s">
        <v>34</v>
      </c>
      <c r="J119" t="s">
        <v>8</v>
      </c>
      <c r="K119" t="s">
        <v>312</v>
      </c>
    </row>
    <row r="120" spans="2:11">
      <c r="B120" t="s">
        <v>21</v>
      </c>
      <c r="C120" t="s">
        <v>314</v>
      </c>
      <c r="D120" t="s">
        <v>10</v>
      </c>
      <c r="E120" t="s">
        <v>315</v>
      </c>
      <c r="F120" t="s">
        <v>184</v>
      </c>
      <c r="G120" t="s">
        <v>136</v>
      </c>
      <c r="H120" t="s">
        <v>137</v>
      </c>
      <c r="I120" t="s">
        <v>34</v>
      </c>
      <c r="J120" t="s">
        <v>8</v>
      </c>
      <c r="K120" t="s">
        <v>316</v>
      </c>
    </row>
    <row r="121" spans="2:11">
      <c r="B121" t="s">
        <v>21</v>
      </c>
      <c r="C121" t="s">
        <v>314</v>
      </c>
      <c r="D121" t="s">
        <v>10</v>
      </c>
      <c r="E121" t="s">
        <v>317</v>
      </c>
      <c r="F121" t="s">
        <v>184</v>
      </c>
      <c r="G121" t="s">
        <v>136</v>
      </c>
      <c r="H121" t="s">
        <v>137</v>
      </c>
      <c r="I121" t="s">
        <v>34</v>
      </c>
      <c r="J121" t="s">
        <v>8</v>
      </c>
      <c r="K121" t="s">
        <v>316</v>
      </c>
    </row>
    <row r="122" spans="2:11">
      <c r="B122" t="s">
        <v>21</v>
      </c>
      <c r="C122" t="s">
        <v>314</v>
      </c>
      <c r="D122" t="s">
        <v>10</v>
      </c>
      <c r="E122" t="s">
        <v>318</v>
      </c>
      <c r="F122" t="s">
        <v>184</v>
      </c>
      <c r="G122" t="s">
        <v>136</v>
      </c>
      <c r="H122" t="s">
        <v>137</v>
      </c>
      <c r="I122" t="s">
        <v>34</v>
      </c>
      <c r="J122" t="s">
        <v>8</v>
      </c>
      <c r="K122" t="s">
        <v>316</v>
      </c>
    </row>
    <row r="123" spans="2:11">
      <c r="B123" t="s">
        <v>21</v>
      </c>
      <c r="C123" t="s">
        <v>314</v>
      </c>
      <c r="D123" t="s">
        <v>10</v>
      </c>
      <c r="E123" t="s">
        <v>319</v>
      </c>
      <c r="F123" t="s">
        <v>184</v>
      </c>
      <c r="G123" t="s">
        <v>136</v>
      </c>
      <c r="H123" t="s">
        <v>137</v>
      </c>
      <c r="I123" t="s">
        <v>34</v>
      </c>
      <c r="J123" t="s">
        <v>8</v>
      </c>
      <c r="K123" t="s">
        <v>316</v>
      </c>
    </row>
    <row r="124" spans="2:12">
      <c r="B124" s="3" t="s">
        <v>320</v>
      </c>
      <c r="C124" s="3" t="s">
        <v>10</v>
      </c>
      <c r="D124" s="3" t="s">
        <v>10</v>
      </c>
      <c r="E124" s="3" t="s">
        <v>10</v>
      </c>
      <c r="F124" s="3" t="s">
        <v>321</v>
      </c>
      <c r="G124" s="3" t="s">
        <v>10</v>
      </c>
      <c r="H124" s="3" t="s">
        <v>10</v>
      </c>
      <c r="I124" s="3" t="s">
        <v>10</v>
      </c>
      <c r="J124" s="3" t="s">
        <v>10</v>
      </c>
      <c r="K124" s="3" t="s">
        <v>10</v>
      </c>
      <c r="L124" s="3" t="s">
        <v>10</v>
      </c>
    </row>
    <row r="125" spans="2:11">
      <c r="B125" s="3" t="s">
        <v>12</v>
      </c>
      <c r="C125" s="3" t="s">
        <v>13</v>
      </c>
      <c r="D125" s="3" t="s">
        <v>14</v>
      </c>
      <c r="E125" s="3" t="s">
        <v>15</v>
      </c>
      <c r="F125" s="3" t="s">
        <v>16</v>
      </c>
      <c r="G125" s="3" t="s">
        <v>17</v>
      </c>
      <c r="H125" s="3" t="s">
        <v>18</v>
      </c>
      <c r="I125" s="3" t="s">
        <v>19</v>
      </c>
      <c r="J125" s="3" t="s">
        <v>4</v>
      </c>
      <c r="K125" s="3" t="s">
        <v>20</v>
      </c>
    </row>
    <row r="126" spans="2:11">
      <c r="B126" t="s">
        <v>21</v>
      </c>
      <c r="C126" t="s">
        <v>322</v>
      </c>
      <c r="D126" t="s">
        <v>323</v>
      </c>
      <c r="E126" t="s">
        <v>324</v>
      </c>
      <c r="F126" t="s">
        <v>162</v>
      </c>
      <c r="G126" t="s">
        <v>33</v>
      </c>
      <c r="H126" t="s">
        <v>49</v>
      </c>
      <c r="I126" t="s">
        <v>34</v>
      </c>
      <c r="J126" t="s">
        <v>8</v>
      </c>
      <c r="K126" t="s">
        <v>325</v>
      </c>
    </row>
    <row r="127" spans="2:12">
      <c r="B127" s="3" t="s">
        <v>326</v>
      </c>
      <c r="C127" s="3" t="s">
        <v>10</v>
      </c>
      <c r="D127" s="3" t="s">
        <v>10</v>
      </c>
      <c r="E127" s="3" t="s">
        <v>10</v>
      </c>
      <c r="F127" s="3" t="s">
        <v>327</v>
      </c>
      <c r="G127" s="3" t="s">
        <v>10</v>
      </c>
      <c r="H127" s="3" t="s">
        <v>10</v>
      </c>
      <c r="I127" s="3" t="s">
        <v>10</v>
      </c>
      <c r="J127" s="3" t="s">
        <v>10</v>
      </c>
      <c r="K127" s="3" t="s">
        <v>10</v>
      </c>
      <c r="L127" s="3" t="s">
        <v>10</v>
      </c>
    </row>
    <row r="128" spans="2:11">
      <c r="B128" s="3" t="s">
        <v>12</v>
      </c>
      <c r="C128" s="3" t="s">
        <v>13</v>
      </c>
      <c r="D128" s="3" t="s">
        <v>14</v>
      </c>
      <c r="E128" s="3" t="s">
        <v>15</v>
      </c>
      <c r="F128" s="3" t="s">
        <v>16</v>
      </c>
      <c r="G128" s="3" t="s">
        <v>17</v>
      </c>
      <c r="H128" s="3" t="s">
        <v>18</v>
      </c>
      <c r="I128" s="3" t="s">
        <v>19</v>
      </c>
      <c r="J128" s="3" t="s">
        <v>4</v>
      </c>
      <c r="K128" s="3" t="s">
        <v>20</v>
      </c>
    </row>
    <row r="129" spans="2:11">
      <c r="B129" t="s">
        <v>21</v>
      </c>
      <c r="C129" t="s">
        <v>328</v>
      </c>
      <c r="D129" t="s">
        <v>329</v>
      </c>
      <c r="E129" t="s">
        <v>330</v>
      </c>
      <c r="F129" t="s">
        <v>331</v>
      </c>
      <c r="G129" t="s">
        <v>69</v>
      </c>
      <c r="H129" t="s">
        <v>26</v>
      </c>
      <c r="I129" t="s">
        <v>34</v>
      </c>
      <c r="J129" t="s">
        <v>8</v>
      </c>
      <c r="K129" t="s">
        <v>332</v>
      </c>
    </row>
    <row r="130" spans="2:11">
      <c r="B130" t="s">
        <v>21</v>
      </c>
      <c r="C130" t="s">
        <v>333</v>
      </c>
      <c r="D130" t="s">
        <v>10</v>
      </c>
      <c r="E130" t="s">
        <v>334</v>
      </c>
      <c r="F130" t="s">
        <v>335</v>
      </c>
      <c r="G130" t="s">
        <v>26</v>
      </c>
      <c r="H130" t="s">
        <v>33</v>
      </c>
      <c r="I130" t="s">
        <v>34</v>
      </c>
      <c r="J130" t="s">
        <v>8</v>
      </c>
      <c r="K130" t="s">
        <v>336</v>
      </c>
    </row>
    <row r="131" spans="2:12">
      <c r="B131" s="3" t="s">
        <v>337</v>
      </c>
      <c r="C131" s="3" t="s">
        <v>10</v>
      </c>
      <c r="D131" s="3" t="s">
        <v>10</v>
      </c>
      <c r="E131" s="3" t="s">
        <v>10</v>
      </c>
      <c r="F131" s="3" t="s">
        <v>338</v>
      </c>
      <c r="G131" s="3" t="s">
        <v>10</v>
      </c>
      <c r="H131" s="3" t="s">
        <v>10</v>
      </c>
      <c r="I131" s="3" t="s">
        <v>10</v>
      </c>
      <c r="J131" s="3" t="s">
        <v>10</v>
      </c>
      <c r="K131" s="3" t="s">
        <v>10</v>
      </c>
      <c r="L131" s="3" t="s">
        <v>10</v>
      </c>
    </row>
    <row r="132" spans="2:11">
      <c r="B132" s="3" t="s">
        <v>12</v>
      </c>
      <c r="C132" s="3" t="s">
        <v>13</v>
      </c>
      <c r="D132" s="3" t="s">
        <v>14</v>
      </c>
      <c r="E132" s="3" t="s">
        <v>15</v>
      </c>
      <c r="F132" s="3" t="s">
        <v>16</v>
      </c>
      <c r="G132" s="3" t="s">
        <v>17</v>
      </c>
      <c r="H132" s="3" t="s">
        <v>18</v>
      </c>
      <c r="I132" s="3" t="s">
        <v>19</v>
      </c>
      <c r="J132" s="3" t="s">
        <v>4</v>
      </c>
      <c r="K132" s="3" t="s">
        <v>20</v>
      </c>
    </row>
    <row r="133" spans="2:11">
      <c r="B133" t="s">
        <v>21</v>
      </c>
      <c r="C133" t="s">
        <v>339</v>
      </c>
      <c r="D133" t="s">
        <v>340</v>
      </c>
      <c r="E133" t="s">
        <v>341</v>
      </c>
      <c r="F133" t="s">
        <v>342</v>
      </c>
      <c r="G133" t="s">
        <v>33</v>
      </c>
      <c r="H133" t="s">
        <v>57</v>
      </c>
      <c r="I133" t="s">
        <v>27</v>
      </c>
      <c r="J133" t="s">
        <v>8</v>
      </c>
      <c r="K133" t="s">
        <v>343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0"/>
  <sheetViews>
    <sheetView tabSelected="1" topLeftCell="A67" workbookViewId="0">
      <selection activeCell="F96" sqref="F96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344</v>
      </c>
    </row>
    <row r="2" spans="1:9">
      <c r="A2" t="s">
        <v>22</v>
      </c>
      <c r="B2" t="s">
        <v>25</v>
      </c>
      <c r="C2" t="s">
        <v>26</v>
      </c>
      <c r="D2" s="4">
        <v>1100</v>
      </c>
      <c r="E2" t="str">
        <f>VLOOKUP(A2,HOP!A:L,12,0)</f>
        <v>1100.00</v>
      </c>
      <c r="F2" t="str">
        <f>VLOOKUP(A2,HOP!A:C,3,0)</f>
        <v>2270337</v>
      </c>
      <c r="G2">
        <f>D2-E2</f>
        <v>0</v>
      </c>
      <c r="H2" t="str">
        <f>$H$1&amp;F2</f>
        <v>，2270337</v>
      </c>
      <c r="I2" t="str">
        <f>VLOOKUP(A2,HOP!A:T,20,0)</f>
        <v>直采</v>
      </c>
    </row>
    <row r="3" spans="1:9">
      <c r="A3" t="s">
        <v>29</v>
      </c>
      <c r="B3" t="s">
        <v>25</v>
      </c>
      <c r="C3" t="s">
        <v>26</v>
      </c>
      <c r="D3" s="4">
        <v>1100</v>
      </c>
      <c r="E3" t="str">
        <f>VLOOKUP(A3,HOP!A:L,12,0)</f>
        <v>1100.00</v>
      </c>
      <c r="F3" t="str">
        <f>VLOOKUP(A3,HOP!A:C,3,0)</f>
        <v>2270335</v>
      </c>
      <c r="G3">
        <f t="shared" ref="G3:G34" si="0">D3-E3</f>
        <v>0</v>
      </c>
      <c r="H3" t="str">
        <f t="shared" ref="H3:H34" si="1">$H$1&amp;F3</f>
        <v>，2270335</v>
      </c>
      <c r="I3" t="str">
        <f>VLOOKUP(A3,HOP!A:T,20,0)</f>
        <v>直采</v>
      </c>
    </row>
    <row r="4" spans="1:9">
      <c r="A4" t="s">
        <v>31</v>
      </c>
      <c r="B4" t="s">
        <v>26</v>
      </c>
      <c r="C4" t="s">
        <v>33</v>
      </c>
      <c r="D4" s="4">
        <v>535</v>
      </c>
      <c r="E4" t="str">
        <f>VLOOKUP(A4,HOP!A:L,12,0)</f>
        <v>535.00</v>
      </c>
      <c r="F4" t="str">
        <f>VLOOKUP(A4,HOP!A:C,3,0)</f>
        <v>2270414</v>
      </c>
      <c r="G4">
        <f t="shared" si="0"/>
        <v>0</v>
      </c>
      <c r="H4" t="str">
        <f t="shared" si="1"/>
        <v>，2270414</v>
      </c>
      <c r="I4" t="str">
        <f>VLOOKUP(A4,HOP!A:T,20,0)</f>
        <v>直采</v>
      </c>
    </row>
    <row r="5" spans="1:9">
      <c r="A5" t="s">
        <v>36</v>
      </c>
      <c r="B5" t="s">
        <v>26</v>
      </c>
      <c r="C5" t="s">
        <v>33</v>
      </c>
      <c r="D5" s="4">
        <v>580</v>
      </c>
      <c r="E5" t="str">
        <f>VLOOKUP(A5,HOP!A:L,12,0)</f>
        <v>580.00</v>
      </c>
      <c r="F5" t="str">
        <f>VLOOKUP(A5,HOP!A:C,3,0)</f>
        <v>2271539</v>
      </c>
      <c r="G5">
        <f t="shared" si="0"/>
        <v>0</v>
      </c>
      <c r="H5" t="str">
        <f t="shared" si="1"/>
        <v>，2271539</v>
      </c>
      <c r="I5" t="str">
        <f>VLOOKUP(A5,HOP!A:T,20,0)</f>
        <v>直采</v>
      </c>
    </row>
    <row r="6" spans="1:9">
      <c r="A6" t="s">
        <v>40</v>
      </c>
      <c r="B6" t="s">
        <v>26</v>
      </c>
      <c r="C6" t="s">
        <v>33</v>
      </c>
      <c r="D6" s="4">
        <v>530</v>
      </c>
      <c r="E6" t="str">
        <f>VLOOKUP(A6,HOP!A:L,12,0)</f>
        <v>530.00</v>
      </c>
      <c r="F6" t="str">
        <f>VLOOKUP(A6,HOP!A:C,3,0)</f>
        <v>2271927</v>
      </c>
      <c r="G6">
        <f t="shared" si="0"/>
        <v>0</v>
      </c>
      <c r="H6" t="str">
        <f t="shared" si="1"/>
        <v>，2271927</v>
      </c>
      <c r="I6" t="str">
        <f>VLOOKUP(A6,HOP!A:T,20,0)</f>
        <v>直采</v>
      </c>
    </row>
    <row r="7" spans="1:9">
      <c r="A7" t="s">
        <v>43</v>
      </c>
      <c r="B7" t="s">
        <v>26</v>
      </c>
      <c r="C7" t="s">
        <v>33</v>
      </c>
      <c r="D7" s="4">
        <v>570</v>
      </c>
      <c r="E7" t="str">
        <f>VLOOKUP(A7,HOP!A:L,12,0)</f>
        <v>570.00</v>
      </c>
      <c r="F7" t="str">
        <f>VLOOKUP(A7,HOP!A:C,3,0)</f>
        <v>2272503</v>
      </c>
      <c r="G7">
        <f t="shared" si="0"/>
        <v>0</v>
      </c>
      <c r="H7" t="str">
        <f t="shared" si="1"/>
        <v>，2272503</v>
      </c>
      <c r="I7" t="str">
        <f>VLOOKUP(A7,HOP!A:T,20,0)</f>
        <v>直采</v>
      </c>
    </row>
    <row r="8" spans="1:9">
      <c r="A8" t="s">
        <v>46</v>
      </c>
      <c r="B8" t="s">
        <v>33</v>
      </c>
      <c r="C8" t="s">
        <v>49</v>
      </c>
      <c r="D8" s="4">
        <v>530</v>
      </c>
      <c r="E8" t="str">
        <f>VLOOKUP(A8,HOP!A:L,12,0)</f>
        <v>530.00</v>
      </c>
      <c r="F8" t="str">
        <f>VLOOKUP(A8,HOP!A:C,3,0)</f>
        <v>2272102</v>
      </c>
      <c r="G8">
        <f t="shared" si="0"/>
        <v>0</v>
      </c>
      <c r="H8" t="str">
        <f t="shared" si="1"/>
        <v>，2272102</v>
      </c>
      <c r="I8" t="str">
        <f>VLOOKUP(A8,HOP!A:T,20,0)</f>
        <v>直采</v>
      </c>
    </row>
    <row r="9" spans="1:9">
      <c r="A9" t="s">
        <v>50</v>
      </c>
      <c r="B9" t="s">
        <v>33</v>
      </c>
      <c r="C9" t="s">
        <v>49</v>
      </c>
      <c r="D9" s="4">
        <v>530</v>
      </c>
      <c r="E9" t="str">
        <f>VLOOKUP(A9,HOP!A:L,12,0)</f>
        <v>530.00</v>
      </c>
      <c r="F9" t="str">
        <f>VLOOKUP(A9,HOP!A:C,3,0)</f>
        <v>2272210</v>
      </c>
      <c r="G9">
        <f t="shared" si="0"/>
        <v>0</v>
      </c>
      <c r="H9" t="str">
        <f t="shared" si="1"/>
        <v>，2272210</v>
      </c>
      <c r="I9" t="str">
        <f>VLOOKUP(A9,HOP!A:T,20,0)</f>
        <v>直采</v>
      </c>
    </row>
    <row r="10" spans="1:9">
      <c r="A10" t="s">
        <v>52</v>
      </c>
      <c r="B10" t="s">
        <v>26</v>
      </c>
      <c r="C10" t="s">
        <v>49</v>
      </c>
      <c r="D10" s="4">
        <v>1050</v>
      </c>
      <c r="E10" t="str">
        <f>VLOOKUP(A10,HOP!A:L,12,0)</f>
        <v>1050.00</v>
      </c>
      <c r="F10" t="str">
        <f>VLOOKUP(A10,HOP!A:C,3,0)</f>
        <v>2272443</v>
      </c>
      <c r="G10">
        <f t="shared" si="0"/>
        <v>0</v>
      </c>
      <c r="H10" t="str">
        <f t="shared" si="1"/>
        <v>，2272443</v>
      </c>
      <c r="I10" t="str">
        <f>VLOOKUP(A10,HOP!A:T,20,0)</f>
        <v>直采</v>
      </c>
    </row>
    <row r="11" spans="1:9">
      <c r="A11" t="s">
        <v>55</v>
      </c>
      <c r="B11" t="s">
        <v>33</v>
      </c>
      <c r="C11" t="s">
        <v>57</v>
      </c>
      <c r="D11" s="4">
        <v>1020</v>
      </c>
      <c r="E11" t="str">
        <f>VLOOKUP(A11,HOP!A:L,12,0)</f>
        <v>1020.00</v>
      </c>
      <c r="F11" t="str">
        <f>VLOOKUP(A11,HOP!A:C,3,0)</f>
        <v>2273023</v>
      </c>
      <c r="G11">
        <f t="shared" si="0"/>
        <v>0</v>
      </c>
      <c r="H11" t="str">
        <f t="shared" si="1"/>
        <v>，2273023</v>
      </c>
      <c r="I11" t="str">
        <f>VLOOKUP(A11,HOP!A:T,20,0)</f>
        <v>直采</v>
      </c>
    </row>
    <row r="12" spans="1:9">
      <c r="A12" t="s">
        <v>59</v>
      </c>
      <c r="B12" t="s">
        <v>49</v>
      </c>
      <c r="C12" t="s">
        <v>61</v>
      </c>
      <c r="D12" s="4">
        <v>1920</v>
      </c>
      <c r="E12" t="str">
        <f>VLOOKUP(A12,HOP!A:L,12,0)</f>
        <v>1920.00</v>
      </c>
      <c r="F12" t="str">
        <f>VLOOKUP(A12,HOP!A:C,3,0)</f>
        <v>2273587</v>
      </c>
      <c r="G12">
        <f t="shared" si="0"/>
        <v>0</v>
      </c>
      <c r="H12" t="str">
        <f t="shared" si="1"/>
        <v>，2273587</v>
      </c>
      <c r="I12" t="str">
        <f>VLOOKUP(A12,HOP!A:T,20,0)</f>
        <v>直采</v>
      </c>
    </row>
    <row r="13" spans="1:9">
      <c r="A13" t="s">
        <v>66</v>
      </c>
      <c r="B13" t="s">
        <v>69</v>
      </c>
      <c r="C13" t="s">
        <v>26</v>
      </c>
      <c r="D13" s="4">
        <v>1870</v>
      </c>
      <c r="E13" t="str">
        <f>VLOOKUP(A13,HOP!A:L,12,0)</f>
        <v>1870.00</v>
      </c>
      <c r="F13" t="str">
        <f>VLOOKUP(A13,HOP!A:C,3,0)</f>
        <v>2261860</v>
      </c>
      <c r="G13">
        <f t="shared" si="0"/>
        <v>0</v>
      </c>
      <c r="H13" t="str">
        <f t="shared" si="1"/>
        <v>，2261860</v>
      </c>
      <c r="I13" t="str">
        <f>VLOOKUP(A13,HOP!A:T,20,0)</f>
        <v>直采</v>
      </c>
    </row>
    <row r="14" spans="1:9">
      <c r="A14" t="s">
        <v>71</v>
      </c>
      <c r="B14" t="s">
        <v>26</v>
      </c>
      <c r="C14" t="s">
        <v>33</v>
      </c>
      <c r="D14" s="4">
        <v>1700</v>
      </c>
      <c r="E14">
        <v>1700</v>
      </c>
      <c r="F14">
        <v>2268165</v>
      </c>
      <c r="G14">
        <f t="shared" si="0"/>
        <v>0</v>
      </c>
      <c r="H14" t="str">
        <f t="shared" si="1"/>
        <v>，2268165</v>
      </c>
      <c r="I14" t="str">
        <f>VLOOKUP(A14,HOP!A:T,20,0)</f>
        <v>直采</v>
      </c>
    </row>
    <row r="15" hidden="1" spans="1:10">
      <c r="A15">
        <v>1167840576</v>
      </c>
      <c r="B15" t="s">
        <v>69</v>
      </c>
      <c r="C15" t="s">
        <v>26</v>
      </c>
      <c r="D15" s="4">
        <v>547</v>
      </c>
      <c r="E15">
        <v>547</v>
      </c>
      <c r="F15" s="7" t="s">
        <v>345</v>
      </c>
      <c r="G15">
        <f t="shared" si="0"/>
        <v>0</v>
      </c>
      <c r="H15" t="str">
        <f t="shared" si="1"/>
        <v>，202109292342150020</v>
      </c>
      <c r="I15" t="e">
        <f>VLOOKUP(A15,HOP!A:T,20,0)</f>
        <v>#N/A</v>
      </c>
      <c r="J15">
        <v>9.29</v>
      </c>
    </row>
    <row r="16" hidden="1" spans="1:10">
      <c r="A16">
        <v>1172433715</v>
      </c>
      <c r="B16" t="s">
        <v>69</v>
      </c>
      <c r="C16" t="s">
        <v>26</v>
      </c>
      <c r="D16" s="4">
        <v>475</v>
      </c>
      <c r="E16">
        <v>475</v>
      </c>
      <c r="F16" s="7" t="s">
        <v>346</v>
      </c>
      <c r="G16">
        <f t="shared" si="0"/>
        <v>0</v>
      </c>
      <c r="H16" t="str">
        <f t="shared" si="1"/>
        <v>，202110031329410020</v>
      </c>
      <c r="I16" t="e">
        <f>VLOOKUP(A16,HOP!A:T,20,0)</f>
        <v>#N/A</v>
      </c>
      <c r="J16">
        <v>10.3</v>
      </c>
    </row>
    <row r="17" hidden="1" spans="1:10">
      <c r="A17">
        <v>1172474605</v>
      </c>
      <c r="B17" t="s">
        <v>69</v>
      </c>
      <c r="C17" t="s">
        <v>26</v>
      </c>
      <c r="D17" s="4">
        <v>1078</v>
      </c>
      <c r="E17">
        <v>1078</v>
      </c>
      <c r="F17" s="7" t="s">
        <v>347</v>
      </c>
      <c r="G17">
        <f t="shared" si="0"/>
        <v>0</v>
      </c>
      <c r="H17" t="str">
        <f t="shared" si="1"/>
        <v>，202110031413420025</v>
      </c>
      <c r="I17" t="e">
        <f>VLOOKUP(A17,HOP!A:T,20,0)</f>
        <v>#N/A</v>
      </c>
      <c r="J17">
        <v>10.3</v>
      </c>
    </row>
    <row r="18" hidden="1" spans="1:10">
      <c r="A18">
        <v>1173661586</v>
      </c>
      <c r="B18" t="s">
        <v>26</v>
      </c>
      <c r="C18" t="s">
        <v>33</v>
      </c>
      <c r="D18" s="4">
        <v>1078</v>
      </c>
      <c r="E18">
        <v>1078</v>
      </c>
      <c r="F18" s="7" t="s">
        <v>348</v>
      </c>
      <c r="G18">
        <f t="shared" si="0"/>
        <v>0</v>
      </c>
      <c r="H18" t="str">
        <f t="shared" si="1"/>
        <v>，202110041341310020</v>
      </c>
      <c r="I18" t="e">
        <f>VLOOKUP(A18,HOP!A:T,20,0)</f>
        <v>#N/A</v>
      </c>
      <c r="J18">
        <v>10.4</v>
      </c>
    </row>
    <row r="19" hidden="1" spans="1:10">
      <c r="A19">
        <v>1174675129</v>
      </c>
      <c r="B19" t="s">
        <v>33</v>
      </c>
      <c r="C19" t="s">
        <v>49</v>
      </c>
      <c r="D19" s="4">
        <v>1078</v>
      </c>
      <c r="E19">
        <v>1078</v>
      </c>
      <c r="F19" s="7" t="s">
        <v>349</v>
      </c>
      <c r="G19">
        <f t="shared" si="0"/>
        <v>0</v>
      </c>
      <c r="H19" t="str">
        <f t="shared" si="1"/>
        <v>，202110051051180020</v>
      </c>
      <c r="I19" t="e">
        <f>VLOOKUP(A19,HOP!A:T,20,0)</f>
        <v>#N/A</v>
      </c>
      <c r="J19">
        <v>10.5</v>
      </c>
    </row>
    <row r="20" hidden="1" spans="1:10">
      <c r="A20">
        <v>1174786038</v>
      </c>
      <c r="B20" t="s">
        <v>33</v>
      </c>
      <c r="C20" t="s">
        <v>49</v>
      </c>
      <c r="D20" s="4">
        <v>471</v>
      </c>
      <c r="E20">
        <v>471</v>
      </c>
      <c r="F20" s="7" t="s">
        <v>350</v>
      </c>
      <c r="G20">
        <f t="shared" si="0"/>
        <v>0</v>
      </c>
      <c r="H20" t="str">
        <f t="shared" si="1"/>
        <v>，202110051310040020</v>
      </c>
      <c r="I20" t="e">
        <f>VLOOKUP(A20,HOP!A:T,20,0)</f>
        <v>#N/A</v>
      </c>
      <c r="J20">
        <v>10.5</v>
      </c>
    </row>
    <row r="21" hidden="1" spans="1:10">
      <c r="A21">
        <v>1174870504</v>
      </c>
      <c r="B21" t="s">
        <v>33</v>
      </c>
      <c r="C21" t="s">
        <v>49</v>
      </c>
      <c r="D21" s="4">
        <v>466</v>
      </c>
      <c r="E21">
        <v>466</v>
      </c>
      <c r="F21" s="7" t="s">
        <v>351</v>
      </c>
      <c r="G21">
        <f t="shared" si="0"/>
        <v>0</v>
      </c>
      <c r="H21" t="str">
        <f t="shared" si="1"/>
        <v>，202110051458140020</v>
      </c>
      <c r="I21" t="e">
        <f>VLOOKUP(A21,HOP!A:T,20,0)</f>
        <v>#N/A</v>
      </c>
      <c r="J21">
        <v>10.5</v>
      </c>
    </row>
    <row r="22" hidden="1" spans="1:10">
      <c r="A22">
        <v>1176274390</v>
      </c>
      <c r="B22" t="s">
        <v>49</v>
      </c>
      <c r="C22" t="s">
        <v>57</v>
      </c>
      <c r="D22" s="4">
        <v>466</v>
      </c>
      <c r="E22">
        <v>466</v>
      </c>
      <c r="F22" s="7" t="s">
        <v>352</v>
      </c>
      <c r="G22">
        <f t="shared" si="0"/>
        <v>0</v>
      </c>
      <c r="H22" t="str">
        <f t="shared" si="1"/>
        <v>，202110062015120020</v>
      </c>
      <c r="I22" t="e">
        <f>VLOOKUP(A22,HOP!A:T,20,0)</f>
        <v>#N/A</v>
      </c>
      <c r="J22">
        <v>10.6</v>
      </c>
    </row>
    <row r="23" hidden="1" spans="1:10">
      <c r="A23">
        <v>1166553188</v>
      </c>
      <c r="B23" t="s">
        <v>25</v>
      </c>
      <c r="C23" t="s">
        <v>26</v>
      </c>
      <c r="D23" s="4">
        <v>1320</v>
      </c>
      <c r="E23">
        <v>1320</v>
      </c>
      <c r="F23" s="7" t="s">
        <v>353</v>
      </c>
      <c r="G23">
        <f t="shared" si="0"/>
        <v>0</v>
      </c>
      <c r="H23" t="str">
        <f t="shared" si="1"/>
        <v>，202109282049060022</v>
      </c>
      <c r="I23" t="e">
        <f>VLOOKUP(A23,HOP!A:T,20,0)</f>
        <v>#N/A</v>
      </c>
      <c r="J23">
        <v>9.28</v>
      </c>
    </row>
    <row r="24" hidden="1" spans="1:10">
      <c r="A24">
        <v>1167347454</v>
      </c>
      <c r="B24" t="s">
        <v>116</v>
      </c>
      <c r="C24" t="s">
        <v>33</v>
      </c>
      <c r="D24" s="4">
        <v>2850</v>
      </c>
      <c r="E24">
        <v>2850</v>
      </c>
      <c r="F24" s="7" t="s">
        <v>354</v>
      </c>
      <c r="G24">
        <f t="shared" si="0"/>
        <v>0</v>
      </c>
      <c r="H24" t="str">
        <f t="shared" si="1"/>
        <v>，202109291320150021</v>
      </c>
      <c r="I24" t="e">
        <f>VLOOKUP(A24,HOP!A:T,20,0)</f>
        <v>#N/A</v>
      </c>
      <c r="J24">
        <v>9.29</v>
      </c>
    </row>
    <row r="25" hidden="1" spans="1:10">
      <c r="A25">
        <v>1173487054</v>
      </c>
      <c r="B25" t="s">
        <v>26</v>
      </c>
      <c r="C25" t="s">
        <v>33</v>
      </c>
      <c r="D25" s="4">
        <v>431</v>
      </c>
      <c r="E25">
        <v>431</v>
      </c>
      <c r="F25" s="7" t="s">
        <v>355</v>
      </c>
      <c r="G25">
        <f t="shared" si="0"/>
        <v>0</v>
      </c>
      <c r="H25" t="str">
        <f t="shared" si="1"/>
        <v>，202110041006590025</v>
      </c>
      <c r="I25" t="e">
        <f>VLOOKUP(A25,HOP!A:T,20,0)</f>
        <v>#N/A</v>
      </c>
      <c r="J25">
        <v>10.4</v>
      </c>
    </row>
    <row r="26" hidden="1" spans="1:10">
      <c r="A26">
        <v>1173804719</v>
      </c>
      <c r="B26" t="s">
        <v>26</v>
      </c>
      <c r="C26" t="s">
        <v>33</v>
      </c>
      <c r="D26" s="4">
        <v>484</v>
      </c>
      <c r="E26">
        <v>484</v>
      </c>
      <c r="F26" s="7" t="s">
        <v>356</v>
      </c>
      <c r="G26">
        <f t="shared" si="0"/>
        <v>0</v>
      </c>
      <c r="H26" t="str">
        <f t="shared" si="1"/>
        <v>，202110041639210021</v>
      </c>
      <c r="I26" t="e">
        <f>VLOOKUP(A26,HOP!A:T,20,0)</f>
        <v>#N/A</v>
      </c>
      <c r="J26">
        <v>10.4</v>
      </c>
    </row>
    <row r="27" hidden="1" spans="1:10">
      <c r="A27">
        <v>1173790046</v>
      </c>
      <c r="B27" t="s">
        <v>26</v>
      </c>
      <c r="C27" t="s">
        <v>49</v>
      </c>
      <c r="D27" s="4">
        <v>968</v>
      </c>
      <c r="E27">
        <v>968</v>
      </c>
      <c r="F27" s="7" t="s">
        <v>357</v>
      </c>
      <c r="G27">
        <f t="shared" si="0"/>
        <v>0</v>
      </c>
      <c r="H27" t="str">
        <f t="shared" si="1"/>
        <v>，202110041621080022</v>
      </c>
      <c r="I27" t="e">
        <f>VLOOKUP(A27,HOP!A:T,20,0)</f>
        <v>#N/A</v>
      </c>
      <c r="J27">
        <v>10.4</v>
      </c>
    </row>
    <row r="28" hidden="1" spans="1:10">
      <c r="A28">
        <v>1175138889</v>
      </c>
      <c r="B28" t="s">
        <v>33</v>
      </c>
      <c r="C28" t="s">
        <v>49</v>
      </c>
      <c r="D28" s="4">
        <v>484</v>
      </c>
      <c r="E28">
        <v>484</v>
      </c>
      <c r="F28" s="7" t="s">
        <v>358</v>
      </c>
      <c r="G28">
        <f t="shared" si="0"/>
        <v>0</v>
      </c>
      <c r="H28" t="str">
        <f t="shared" si="1"/>
        <v>，202110052030010021</v>
      </c>
      <c r="I28" t="e">
        <f>VLOOKUP(A28,HOP!A:T,20,0)</f>
        <v>#N/A</v>
      </c>
      <c r="J28">
        <v>10.5</v>
      </c>
    </row>
    <row r="29" hidden="1" spans="1:10">
      <c r="A29">
        <v>1179309955</v>
      </c>
      <c r="B29" t="s">
        <v>136</v>
      </c>
      <c r="C29" t="s">
        <v>137</v>
      </c>
      <c r="D29" s="4">
        <v>466</v>
      </c>
      <c r="E29">
        <v>466</v>
      </c>
      <c r="F29" s="7" t="s">
        <v>359</v>
      </c>
      <c r="G29">
        <f t="shared" si="0"/>
        <v>0</v>
      </c>
      <c r="H29" t="str">
        <f t="shared" si="1"/>
        <v>，202110091147230025</v>
      </c>
      <c r="I29" t="e">
        <f>VLOOKUP(A29,HOP!A:T,20,0)</f>
        <v>#N/A</v>
      </c>
      <c r="J29">
        <v>10.9</v>
      </c>
    </row>
    <row r="30" hidden="1" spans="1:10">
      <c r="A30">
        <v>1179569217</v>
      </c>
      <c r="B30" t="s">
        <v>136</v>
      </c>
      <c r="C30" t="s">
        <v>137</v>
      </c>
      <c r="D30" s="4">
        <v>862</v>
      </c>
      <c r="E30">
        <v>862</v>
      </c>
      <c r="F30" s="7" t="s">
        <v>360</v>
      </c>
      <c r="G30">
        <f t="shared" si="0"/>
        <v>0</v>
      </c>
      <c r="H30" t="str">
        <f t="shared" si="1"/>
        <v>，202110091701200021</v>
      </c>
      <c r="I30" t="e">
        <f>VLOOKUP(A30,HOP!A:T,20,0)</f>
        <v>#N/A</v>
      </c>
      <c r="J30">
        <v>10.9</v>
      </c>
    </row>
    <row r="31" spans="1:9">
      <c r="A31" t="s">
        <v>144</v>
      </c>
      <c r="B31" t="s">
        <v>69</v>
      </c>
      <c r="C31" t="s">
        <v>26</v>
      </c>
      <c r="D31" s="4">
        <v>1118</v>
      </c>
      <c r="E31" t="str">
        <f>VLOOKUP(A31,HOP!A:L,12,0)</f>
        <v>1118.00</v>
      </c>
      <c r="F31" t="str">
        <f>VLOOKUP(A31,HOP!A:C,3,0)</f>
        <v>2271269</v>
      </c>
      <c r="G31">
        <f t="shared" si="0"/>
        <v>0</v>
      </c>
      <c r="H31" t="str">
        <f t="shared" si="1"/>
        <v>，2271269</v>
      </c>
      <c r="I31" t="str">
        <f>VLOOKUP(A31,HOP!A:T,20,0)</f>
        <v>直采</v>
      </c>
    </row>
    <row r="32" spans="1:9">
      <c r="A32" t="s">
        <v>149</v>
      </c>
      <c r="B32" t="s">
        <v>69</v>
      </c>
      <c r="C32" t="s">
        <v>26</v>
      </c>
      <c r="D32" s="4">
        <v>1118</v>
      </c>
      <c r="E32" t="str">
        <f>VLOOKUP(A32,HOP!A:L,12,0)</f>
        <v>1118.00</v>
      </c>
      <c r="F32" t="str">
        <f>VLOOKUP(A32,HOP!A:C,3,0)</f>
        <v>2271945</v>
      </c>
      <c r="G32">
        <f t="shared" si="0"/>
        <v>0</v>
      </c>
      <c r="H32" t="str">
        <f t="shared" si="1"/>
        <v>，2271945</v>
      </c>
      <c r="I32" t="str">
        <f>VLOOKUP(A32,HOP!A:T,20,0)</f>
        <v>直采</v>
      </c>
    </row>
    <row r="33" spans="1:9">
      <c r="A33" t="s">
        <v>154</v>
      </c>
      <c r="B33" t="s">
        <v>26</v>
      </c>
      <c r="C33" t="s">
        <v>33</v>
      </c>
      <c r="D33" s="4">
        <v>559</v>
      </c>
      <c r="E33" t="str">
        <f>VLOOKUP(A33,HOP!A:L,12,0)</f>
        <v>559.00</v>
      </c>
      <c r="F33" t="str">
        <f>VLOOKUP(A33,HOP!A:C,3,0)</f>
        <v>2272460</v>
      </c>
      <c r="G33">
        <f t="shared" si="0"/>
        <v>0</v>
      </c>
      <c r="H33" t="str">
        <f t="shared" si="1"/>
        <v>，2272460</v>
      </c>
      <c r="I33" t="str">
        <f>VLOOKUP(A33,HOP!A:T,20,0)</f>
        <v>直采</v>
      </c>
    </row>
    <row r="34" spans="1:9">
      <c r="A34" t="s">
        <v>157</v>
      </c>
      <c r="B34" t="s">
        <v>33</v>
      </c>
      <c r="C34" t="s">
        <v>49</v>
      </c>
      <c r="D34" s="4">
        <v>559</v>
      </c>
      <c r="E34" t="str">
        <f>VLOOKUP(A34,HOP!A:L,12,0)</f>
        <v>559.00</v>
      </c>
      <c r="F34" t="str">
        <f>VLOOKUP(A34,HOP!A:C,3,0)</f>
        <v>2273039</v>
      </c>
      <c r="G34">
        <f t="shared" si="0"/>
        <v>0</v>
      </c>
      <c r="H34" t="str">
        <f t="shared" si="1"/>
        <v>，2273039</v>
      </c>
      <c r="I34" t="str">
        <f>VLOOKUP(A34,HOP!A:T,20,0)</f>
        <v>直采</v>
      </c>
    </row>
    <row r="35" spans="1:9">
      <c r="A35">
        <v>1176368190</v>
      </c>
      <c r="B35" t="s">
        <v>136</v>
      </c>
      <c r="C35" t="s">
        <v>137</v>
      </c>
      <c r="D35" s="4">
        <v>559</v>
      </c>
      <c r="E35">
        <v>559</v>
      </c>
      <c r="F35">
        <v>2273803</v>
      </c>
      <c r="G35">
        <f t="shared" ref="G35:G66" si="2">D35-E35</f>
        <v>0</v>
      </c>
      <c r="H35" t="str">
        <f t="shared" ref="H35:H66" si="3">$H$1&amp;F35</f>
        <v>，2273803</v>
      </c>
      <c r="I35" t="s">
        <v>361</v>
      </c>
    </row>
    <row r="36" spans="1:9">
      <c r="A36" t="s">
        <v>163</v>
      </c>
      <c r="B36" t="s">
        <v>61</v>
      </c>
      <c r="C36" t="s">
        <v>137</v>
      </c>
      <c r="D36" s="4">
        <v>1118</v>
      </c>
      <c r="E36" t="str">
        <f>VLOOKUP(A36,HOP!A:L,12,0)</f>
        <v>1118.00</v>
      </c>
      <c r="F36" t="str">
        <f>VLOOKUP(A36,HOP!A:C,3,0)</f>
        <v>2274365</v>
      </c>
      <c r="G36">
        <f t="shared" si="2"/>
        <v>0</v>
      </c>
      <c r="H36" t="str">
        <f t="shared" si="3"/>
        <v>，2274365</v>
      </c>
      <c r="I36" t="str">
        <f>VLOOKUP(A36,HOP!A:T,20,0)</f>
        <v>直采</v>
      </c>
    </row>
    <row r="37" spans="1:9">
      <c r="A37" t="s">
        <v>167</v>
      </c>
      <c r="B37" t="s">
        <v>136</v>
      </c>
      <c r="C37" t="s">
        <v>137</v>
      </c>
      <c r="D37" s="4">
        <v>559</v>
      </c>
      <c r="E37" t="str">
        <f>VLOOKUP(A37,HOP!A:L,12,0)</f>
        <v>559.00</v>
      </c>
      <c r="F37" t="str">
        <f>VLOOKUP(A37,HOP!A:C,3,0)</f>
        <v>2274745</v>
      </c>
      <c r="G37">
        <f t="shared" si="2"/>
        <v>0</v>
      </c>
      <c r="H37" t="str">
        <f t="shared" si="3"/>
        <v>，2274745</v>
      </c>
      <c r="I37" t="str">
        <f>VLOOKUP(A37,HOP!A:T,20,0)</f>
        <v>直采</v>
      </c>
    </row>
    <row r="38" spans="1:9">
      <c r="A38" t="s">
        <v>170</v>
      </c>
      <c r="B38" t="s">
        <v>136</v>
      </c>
      <c r="C38" t="s">
        <v>137</v>
      </c>
      <c r="D38" s="4">
        <v>1118</v>
      </c>
      <c r="E38" t="str">
        <f>VLOOKUP(A38,HOP!A:L,12,0)</f>
        <v>1118.00</v>
      </c>
      <c r="F38" t="str">
        <f>VLOOKUP(A38,HOP!A:C,3,0)</f>
        <v>2274879</v>
      </c>
      <c r="G38">
        <f t="shared" si="2"/>
        <v>0</v>
      </c>
      <c r="H38" t="str">
        <f t="shared" si="3"/>
        <v>，2274879</v>
      </c>
      <c r="I38" t="str">
        <f>VLOOKUP(A38,HOP!A:T,20,0)</f>
        <v>直采</v>
      </c>
    </row>
    <row r="39" spans="1:9">
      <c r="A39" t="s">
        <v>174</v>
      </c>
      <c r="B39" t="s">
        <v>136</v>
      </c>
      <c r="C39" t="s">
        <v>137</v>
      </c>
      <c r="D39" s="4">
        <v>559</v>
      </c>
      <c r="E39" t="str">
        <f>VLOOKUP(A39,HOP!A:L,12,0)</f>
        <v>559.00</v>
      </c>
      <c r="F39" t="str">
        <f>VLOOKUP(A39,HOP!A:C,3,0)</f>
        <v>2274883</v>
      </c>
      <c r="G39">
        <f t="shared" si="2"/>
        <v>0</v>
      </c>
      <c r="H39" t="str">
        <f t="shared" si="3"/>
        <v>，2274883</v>
      </c>
      <c r="I39" t="str">
        <f>VLOOKUP(A39,HOP!A:T,20,0)</f>
        <v>直采</v>
      </c>
    </row>
    <row r="40" spans="1:9">
      <c r="A40" t="s">
        <v>177</v>
      </c>
      <c r="B40" t="s">
        <v>136</v>
      </c>
      <c r="C40" t="s">
        <v>137</v>
      </c>
      <c r="D40" s="4">
        <v>559</v>
      </c>
      <c r="E40" t="str">
        <f>VLOOKUP(A40,HOP!A:L,12,0)</f>
        <v>559.00</v>
      </c>
      <c r="F40" t="str">
        <f>VLOOKUP(A40,HOP!A:C,3,0)</f>
        <v>2274901</v>
      </c>
      <c r="G40">
        <f t="shared" si="2"/>
        <v>0</v>
      </c>
      <c r="H40" t="str">
        <f t="shared" si="3"/>
        <v>，2274901</v>
      </c>
      <c r="I40" t="str">
        <f>VLOOKUP(A40,HOP!A:T,20,0)</f>
        <v>直采</v>
      </c>
    </row>
    <row r="41" spans="1:9">
      <c r="A41" t="s">
        <v>182</v>
      </c>
      <c r="B41" t="s">
        <v>69</v>
      </c>
      <c r="C41" t="s">
        <v>26</v>
      </c>
      <c r="D41" s="4">
        <v>518</v>
      </c>
      <c r="E41" t="str">
        <f>VLOOKUP(A41,HOP!A:L,12,0)</f>
        <v>518.00</v>
      </c>
      <c r="F41" t="str">
        <f>VLOOKUP(A41,HOP!A:C,3,0)</f>
        <v>2268540</v>
      </c>
      <c r="G41">
        <f t="shared" si="2"/>
        <v>0</v>
      </c>
      <c r="H41" t="str">
        <f t="shared" si="3"/>
        <v>，2268540</v>
      </c>
      <c r="I41" t="str">
        <f>VLOOKUP(A41,HOP!A:T,20,0)</f>
        <v>直采</v>
      </c>
    </row>
    <row r="42" spans="1:9">
      <c r="A42" t="s">
        <v>186</v>
      </c>
      <c r="B42" t="s">
        <v>26</v>
      </c>
      <c r="C42" t="s">
        <v>33</v>
      </c>
      <c r="D42" s="4">
        <v>528</v>
      </c>
      <c r="E42" t="str">
        <f>VLOOKUP(A42,HOP!A:L,12,0)</f>
        <v>528.00</v>
      </c>
      <c r="F42" t="str">
        <f>VLOOKUP(A42,HOP!A:C,3,0)</f>
        <v>2270342</v>
      </c>
      <c r="G42">
        <f t="shared" si="2"/>
        <v>0</v>
      </c>
      <c r="H42" t="str">
        <f t="shared" si="3"/>
        <v>，2270342</v>
      </c>
      <c r="I42" t="str">
        <f>VLOOKUP(A42,HOP!A:T,20,0)</f>
        <v>直采</v>
      </c>
    </row>
    <row r="43" spans="1:9">
      <c r="A43" t="s">
        <v>190</v>
      </c>
      <c r="B43" t="s">
        <v>33</v>
      </c>
      <c r="C43" t="s">
        <v>49</v>
      </c>
      <c r="D43" s="4">
        <v>876</v>
      </c>
      <c r="E43" t="str">
        <f>VLOOKUP(A43,HOP!A:L,12,0)</f>
        <v>876.00</v>
      </c>
      <c r="F43" t="str">
        <f>VLOOKUP(A43,HOP!A:C,3,0)</f>
        <v>2272847</v>
      </c>
      <c r="G43">
        <f t="shared" si="2"/>
        <v>0</v>
      </c>
      <c r="H43" t="str">
        <f t="shared" si="3"/>
        <v>，2272847</v>
      </c>
      <c r="I43" t="str">
        <f>VLOOKUP(A43,HOP!A:T,20,0)</f>
        <v>直采</v>
      </c>
    </row>
    <row r="44" spans="1:9">
      <c r="A44" t="s">
        <v>196</v>
      </c>
      <c r="B44" t="s">
        <v>69</v>
      </c>
      <c r="C44" t="s">
        <v>26</v>
      </c>
      <c r="D44" s="4">
        <v>897</v>
      </c>
      <c r="E44" t="str">
        <f>VLOOKUP(A44,HOP!A:L,12,0)</f>
        <v>897.00</v>
      </c>
      <c r="F44" t="str">
        <f>VLOOKUP(A44,HOP!A:C,3,0)</f>
        <v>2267814</v>
      </c>
      <c r="G44">
        <f t="shared" si="2"/>
        <v>0</v>
      </c>
      <c r="H44" t="str">
        <f t="shared" si="3"/>
        <v>，2267814</v>
      </c>
      <c r="I44" t="str">
        <f>VLOOKUP(A44,HOP!A:T,20,0)</f>
        <v>直采</v>
      </c>
    </row>
    <row r="45" spans="1:9">
      <c r="A45" t="s">
        <v>201</v>
      </c>
      <c r="B45" t="s">
        <v>69</v>
      </c>
      <c r="C45" t="s">
        <v>26</v>
      </c>
      <c r="D45" s="4">
        <v>1784</v>
      </c>
      <c r="E45" t="str">
        <f>VLOOKUP(A45,HOP!A:L,12,0)</f>
        <v>1784.00</v>
      </c>
      <c r="F45" t="str">
        <f>VLOOKUP(A45,HOP!A:C,3,0)</f>
        <v>2271585</v>
      </c>
      <c r="G45">
        <f t="shared" si="2"/>
        <v>0</v>
      </c>
      <c r="H45" t="str">
        <f t="shared" si="3"/>
        <v>，2271585</v>
      </c>
      <c r="I45" t="str">
        <f>VLOOKUP(A45,HOP!A:T,20,0)</f>
        <v>直采</v>
      </c>
    </row>
    <row r="46" spans="1:9">
      <c r="A46" t="s">
        <v>205</v>
      </c>
      <c r="B46" t="s">
        <v>69</v>
      </c>
      <c r="C46" t="s">
        <v>26</v>
      </c>
      <c r="D46" s="4">
        <v>892</v>
      </c>
      <c r="E46" t="str">
        <f>VLOOKUP(A46,HOP!A:L,12,0)</f>
        <v>892.00</v>
      </c>
      <c r="F46" t="str">
        <f>VLOOKUP(A46,HOP!A:C,3,0)</f>
        <v>2271722</v>
      </c>
      <c r="G46">
        <f t="shared" si="2"/>
        <v>0</v>
      </c>
      <c r="H46" t="str">
        <f t="shared" si="3"/>
        <v>，2271722</v>
      </c>
      <c r="I46" t="str">
        <f>VLOOKUP(A46,HOP!A:T,20,0)</f>
        <v>直采</v>
      </c>
    </row>
    <row r="47" spans="1:9">
      <c r="A47" t="s">
        <v>206</v>
      </c>
      <c r="B47" t="s">
        <v>69</v>
      </c>
      <c r="C47" t="s">
        <v>26</v>
      </c>
      <c r="D47" s="4">
        <v>892</v>
      </c>
      <c r="E47" t="str">
        <f>VLOOKUP(A47,HOP!A:L,12,0)</f>
        <v>892.00</v>
      </c>
      <c r="F47" t="str">
        <f>VLOOKUP(A47,HOP!A:C,3,0)</f>
        <v>2271873</v>
      </c>
      <c r="G47">
        <f t="shared" si="2"/>
        <v>0</v>
      </c>
      <c r="H47" t="str">
        <f t="shared" si="3"/>
        <v>，2271873</v>
      </c>
      <c r="I47" t="str">
        <f>VLOOKUP(A47,HOP!A:T,20,0)</f>
        <v>直采</v>
      </c>
    </row>
    <row r="48" spans="1:9">
      <c r="A48" t="s">
        <v>209</v>
      </c>
      <c r="B48" t="s">
        <v>33</v>
      </c>
      <c r="C48" t="s">
        <v>49</v>
      </c>
      <c r="D48" s="4">
        <v>892</v>
      </c>
      <c r="E48" t="str">
        <f>VLOOKUP(A48,HOP!A:L,12,0)</f>
        <v>892.00</v>
      </c>
      <c r="F48" t="str">
        <f>VLOOKUP(A48,HOP!A:C,3,0)</f>
        <v>2271707</v>
      </c>
      <c r="G48">
        <f t="shared" si="2"/>
        <v>0</v>
      </c>
      <c r="H48" t="str">
        <f t="shared" si="3"/>
        <v>，2271707</v>
      </c>
      <c r="I48" t="str">
        <f>VLOOKUP(A48,HOP!A:T,20,0)</f>
        <v>直采</v>
      </c>
    </row>
    <row r="49" spans="1:9">
      <c r="A49" t="s">
        <v>212</v>
      </c>
      <c r="B49" t="s">
        <v>33</v>
      </c>
      <c r="C49" t="s">
        <v>49</v>
      </c>
      <c r="D49" s="4">
        <v>1180</v>
      </c>
      <c r="E49" t="str">
        <f>VLOOKUP(A49,HOP!A:L,12,0)</f>
        <v>1180.00</v>
      </c>
      <c r="F49" t="str">
        <f>VLOOKUP(A49,HOP!A:C,3,0)</f>
        <v>2271708</v>
      </c>
      <c r="G49">
        <f t="shared" si="2"/>
        <v>0</v>
      </c>
      <c r="H49" t="str">
        <f t="shared" si="3"/>
        <v>，2271708</v>
      </c>
      <c r="I49" t="str">
        <f>VLOOKUP(A49,HOP!A:T,20,0)</f>
        <v>直采</v>
      </c>
    </row>
    <row r="50" spans="1:9">
      <c r="A50" t="s">
        <v>218</v>
      </c>
      <c r="B50" t="s">
        <v>49</v>
      </c>
      <c r="C50" t="s">
        <v>57</v>
      </c>
      <c r="D50" s="4">
        <v>575</v>
      </c>
      <c r="E50" t="str">
        <f>VLOOKUP(A50,HOP!A:L,12,0)</f>
        <v>575.00</v>
      </c>
      <c r="F50" t="str">
        <f>VLOOKUP(A50,HOP!A:C,3,0)</f>
        <v>2272223</v>
      </c>
      <c r="G50">
        <f t="shared" si="2"/>
        <v>0</v>
      </c>
      <c r="H50" t="str">
        <f t="shared" si="3"/>
        <v>，2272223</v>
      </c>
      <c r="I50" t="str">
        <f>VLOOKUP(A50,HOP!A:T,20,0)</f>
        <v>直采</v>
      </c>
    </row>
    <row r="51" hidden="1" spans="1:10">
      <c r="A51">
        <v>1163841137</v>
      </c>
      <c r="B51" t="s">
        <v>26</v>
      </c>
      <c r="C51" t="s">
        <v>33</v>
      </c>
      <c r="D51" s="4">
        <v>1920</v>
      </c>
      <c r="E51">
        <v>1920</v>
      </c>
      <c r="F51" s="7" t="s">
        <v>362</v>
      </c>
      <c r="G51">
        <f t="shared" si="2"/>
        <v>0</v>
      </c>
      <c r="H51" t="str">
        <f t="shared" si="3"/>
        <v>，202109261331530021</v>
      </c>
      <c r="I51" t="e">
        <f>VLOOKUP(A51,HOP!A:T,20,0)</f>
        <v>#N/A</v>
      </c>
      <c r="J51">
        <v>9.26</v>
      </c>
    </row>
    <row r="52" spans="1:9">
      <c r="A52" t="s">
        <v>231</v>
      </c>
      <c r="B52" t="s">
        <v>61</v>
      </c>
      <c r="C52" t="s">
        <v>136</v>
      </c>
      <c r="D52" s="4">
        <v>235</v>
      </c>
      <c r="E52" t="str">
        <f>VLOOKUP(A52,HOP!A:L,12,0)</f>
        <v>235.00</v>
      </c>
      <c r="F52" t="str">
        <f>VLOOKUP(A52,HOP!A:C,3,0)</f>
        <v>2274586</v>
      </c>
      <c r="G52">
        <f t="shared" si="2"/>
        <v>0</v>
      </c>
      <c r="H52" t="str">
        <f t="shared" si="3"/>
        <v>，2274586</v>
      </c>
      <c r="I52" t="str">
        <f>VLOOKUP(A52,HOP!A:T,20,0)</f>
        <v>直采</v>
      </c>
    </row>
    <row r="53" spans="1:9">
      <c r="A53" t="s">
        <v>236</v>
      </c>
      <c r="B53" t="s">
        <v>69</v>
      </c>
      <c r="C53" t="s">
        <v>26</v>
      </c>
      <c r="D53" s="4">
        <v>325</v>
      </c>
      <c r="E53" t="str">
        <f>VLOOKUP(A53,HOP!A:L,12,0)</f>
        <v>325.00</v>
      </c>
      <c r="F53" t="str">
        <f>VLOOKUP(A53,HOP!A:C,3,0)</f>
        <v>2272069</v>
      </c>
      <c r="G53">
        <f t="shared" si="2"/>
        <v>0</v>
      </c>
      <c r="H53" t="str">
        <f t="shared" si="3"/>
        <v>，2272069</v>
      </c>
      <c r="I53" t="str">
        <f>VLOOKUP(A53,HOP!A:T,20,0)</f>
        <v>直采</v>
      </c>
    </row>
    <row r="54" spans="1:9">
      <c r="A54" t="s">
        <v>240</v>
      </c>
      <c r="B54" t="s">
        <v>33</v>
      </c>
      <c r="C54" t="s">
        <v>49</v>
      </c>
      <c r="D54" s="4">
        <v>325</v>
      </c>
      <c r="E54" t="str">
        <f>VLOOKUP(A54,HOP!A:L,12,0)</f>
        <v>325.00</v>
      </c>
      <c r="F54" t="str">
        <f>VLOOKUP(A54,HOP!A:C,3,0)</f>
        <v>2273151</v>
      </c>
      <c r="G54">
        <f t="shared" si="2"/>
        <v>0</v>
      </c>
      <c r="H54" t="str">
        <f t="shared" si="3"/>
        <v>，2273151</v>
      </c>
      <c r="I54" t="str">
        <f>VLOOKUP(A54,HOP!A:T,20,0)</f>
        <v>直采</v>
      </c>
    </row>
    <row r="55" spans="1:9">
      <c r="A55" t="s">
        <v>242</v>
      </c>
      <c r="B55" t="s">
        <v>49</v>
      </c>
      <c r="C55" t="s">
        <v>57</v>
      </c>
      <c r="D55" s="4">
        <v>325</v>
      </c>
      <c r="E55" t="str">
        <f>VLOOKUP(A55,HOP!A:L,12,0)</f>
        <v>325.00</v>
      </c>
      <c r="F55" t="str">
        <f>VLOOKUP(A55,HOP!A:C,3,0)</f>
        <v>2273530</v>
      </c>
      <c r="G55">
        <f t="shared" si="2"/>
        <v>0</v>
      </c>
      <c r="H55" t="str">
        <f t="shared" si="3"/>
        <v>，2273530</v>
      </c>
      <c r="I55" t="str">
        <f>VLOOKUP(A55,HOP!A:T,20,0)</f>
        <v>直采</v>
      </c>
    </row>
    <row r="56" spans="1:9">
      <c r="A56" t="s">
        <v>246</v>
      </c>
      <c r="B56" t="s">
        <v>69</v>
      </c>
      <c r="C56" t="s">
        <v>26</v>
      </c>
      <c r="D56" s="4">
        <v>469</v>
      </c>
      <c r="E56" t="str">
        <f>VLOOKUP(A56,HOP!A:L,12,0)</f>
        <v>469.00</v>
      </c>
      <c r="F56" t="str">
        <f>VLOOKUP(A56,HOP!A:C,3,0)</f>
        <v>2269593</v>
      </c>
      <c r="G56">
        <f t="shared" si="2"/>
        <v>0</v>
      </c>
      <c r="H56" t="str">
        <f t="shared" si="3"/>
        <v>，2269593</v>
      </c>
      <c r="I56" t="str">
        <f>VLOOKUP(A56,HOP!A:T,20,0)</f>
        <v>直采</v>
      </c>
    </row>
    <row r="57" spans="1:9">
      <c r="A57" t="s">
        <v>250</v>
      </c>
      <c r="B57" t="s">
        <v>69</v>
      </c>
      <c r="C57" t="s">
        <v>26</v>
      </c>
      <c r="D57" s="4">
        <v>580</v>
      </c>
      <c r="E57" t="str">
        <f>VLOOKUP(A57,HOP!A:L,12,0)</f>
        <v>580.00</v>
      </c>
      <c r="F57" t="str">
        <f>VLOOKUP(A57,HOP!A:C,3,0)</f>
        <v>2271890</v>
      </c>
      <c r="G57">
        <f t="shared" si="2"/>
        <v>0</v>
      </c>
      <c r="H57" t="str">
        <f t="shared" si="3"/>
        <v>，2271890</v>
      </c>
      <c r="I57" t="str">
        <f>VLOOKUP(A57,HOP!A:T,20,0)</f>
        <v>直采</v>
      </c>
    </row>
    <row r="58" spans="1:9">
      <c r="A58" t="s">
        <v>254</v>
      </c>
      <c r="B58" t="s">
        <v>69</v>
      </c>
      <c r="C58" t="s">
        <v>26</v>
      </c>
      <c r="D58" s="4">
        <v>580</v>
      </c>
      <c r="E58" t="str">
        <f>VLOOKUP(A58,HOP!A:L,12,0)</f>
        <v>580.00</v>
      </c>
      <c r="F58" t="str">
        <f>VLOOKUP(A58,HOP!A:C,3,0)</f>
        <v>2272019</v>
      </c>
      <c r="G58">
        <f t="shared" si="2"/>
        <v>0</v>
      </c>
      <c r="H58" t="str">
        <f t="shared" si="3"/>
        <v>，2272019</v>
      </c>
      <c r="I58" t="str">
        <f>VLOOKUP(A58,HOP!A:T,20,0)</f>
        <v>直采</v>
      </c>
    </row>
    <row r="59" spans="1:9">
      <c r="A59" t="s">
        <v>257</v>
      </c>
      <c r="B59" t="s">
        <v>69</v>
      </c>
      <c r="C59" t="s">
        <v>26</v>
      </c>
      <c r="D59" s="4">
        <v>580</v>
      </c>
      <c r="E59" t="str">
        <f>VLOOKUP(A59,HOP!A:L,12,0)</f>
        <v>580.00</v>
      </c>
      <c r="F59" t="str">
        <f>VLOOKUP(A59,HOP!A:C,3,0)</f>
        <v>2272049</v>
      </c>
      <c r="G59">
        <f t="shared" si="2"/>
        <v>0</v>
      </c>
      <c r="H59" t="str">
        <f t="shared" si="3"/>
        <v>，2272049</v>
      </c>
      <c r="I59" t="str">
        <f>VLOOKUP(A59,HOP!A:T,20,0)</f>
        <v>直采</v>
      </c>
    </row>
    <row r="60" spans="1:9">
      <c r="A60" t="s">
        <v>260</v>
      </c>
      <c r="B60" t="s">
        <v>69</v>
      </c>
      <c r="C60" t="s">
        <v>33</v>
      </c>
      <c r="D60" s="4">
        <v>900</v>
      </c>
      <c r="E60" t="str">
        <f>VLOOKUP(A60,HOP!A:L,12,0)</f>
        <v>900.00</v>
      </c>
      <c r="F60" t="str">
        <f>VLOOKUP(A60,HOP!A:C,3,0)</f>
        <v>2268759</v>
      </c>
      <c r="G60">
        <f t="shared" si="2"/>
        <v>0</v>
      </c>
      <c r="H60" t="str">
        <f t="shared" si="3"/>
        <v>，2268759</v>
      </c>
      <c r="I60" t="str">
        <f>VLOOKUP(A60,HOP!A:T,20,0)</f>
        <v>直采</v>
      </c>
    </row>
    <row r="61" spans="1:9">
      <c r="A61" t="s">
        <v>264</v>
      </c>
      <c r="B61" t="s">
        <v>69</v>
      </c>
      <c r="C61" t="s">
        <v>33</v>
      </c>
      <c r="D61" s="4">
        <v>900</v>
      </c>
      <c r="E61" t="str">
        <f>VLOOKUP(A61,HOP!A:L,12,0)</f>
        <v>900.00</v>
      </c>
      <c r="F61" t="str">
        <f>VLOOKUP(A61,HOP!A:C,3,0)</f>
        <v>2268764</v>
      </c>
      <c r="G61">
        <f t="shared" si="2"/>
        <v>0</v>
      </c>
      <c r="H61" t="str">
        <f t="shared" si="3"/>
        <v>，2268764</v>
      </c>
      <c r="I61" t="str">
        <f>VLOOKUP(A61,HOP!A:T,20,0)</f>
        <v>直采</v>
      </c>
    </row>
    <row r="62" spans="1:9">
      <c r="A62" t="s">
        <v>267</v>
      </c>
      <c r="B62" t="s">
        <v>69</v>
      </c>
      <c r="C62" t="s">
        <v>33</v>
      </c>
      <c r="D62" s="4">
        <v>900</v>
      </c>
      <c r="E62" t="str">
        <f>VLOOKUP(A62,HOP!A:L,12,0)</f>
        <v>900.00</v>
      </c>
      <c r="F62" t="str">
        <f>VLOOKUP(A62,HOP!A:C,3,0)</f>
        <v>2268772</v>
      </c>
      <c r="G62">
        <f t="shared" si="2"/>
        <v>0</v>
      </c>
      <c r="H62" t="str">
        <f t="shared" si="3"/>
        <v>，2268772</v>
      </c>
      <c r="I62" t="str">
        <f>VLOOKUP(A62,HOP!A:T,20,0)</f>
        <v>直采</v>
      </c>
    </row>
    <row r="63" spans="1:9">
      <c r="A63" t="s">
        <v>270</v>
      </c>
      <c r="B63" t="s">
        <v>26</v>
      </c>
      <c r="C63" t="s">
        <v>33</v>
      </c>
      <c r="D63" s="4">
        <v>457</v>
      </c>
      <c r="E63" t="str">
        <f>VLOOKUP(A63,HOP!A:L,12,0)</f>
        <v>457.00</v>
      </c>
      <c r="F63" t="str">
        <f>VLOOKUP(A63,HOP!A:C,3,0)</f>
        <v>2270559</v>
      </c>
      <c r="G63">
        <f t="shared" si="2"/>
        <v>0</v>
      </c>
      <c r="H63" t="str">
        <f t="shared" si="3"/>
        <v>，2270559</v>
      </c>
      <c r="I63" t="str">
        <f>VLOOKUP(A63,HOP!A:T,20,0)</f>
        <v>直采</v>
      </c>
    </row>
    <row r="64" spans="1:9">
      <c r="A64" t="s">
        <v>274</v>
      </c>
      <c r="B64" t="s">
        <v>26</v>
      </c>
      <c r="C64" t="s">
        <v>33</v>
      </c>
      <c r="D64" s="4">
        <v>457</v>
      </c>
      <c r="E64" t="str">
        <f>VLOOKUP(A64,HOP!A:L,12,0)</f>
        <v>457.00</v>
      </c>
      <c r="F64" t="str">
        <f>VLOOKUP(A64,HOP!A:C,3,0)</f>
        <v>2270562</v>
      </c>
      <c r="G64">
        <f t="shared" si="2"/>
        <v>0</v>
      </c>
      <c r="H64" t="str">
        <f t="shared" si="3"/>
        <v>，2270562</v>
      </c>
      <c r="I64" t="str">
        <f>VLOOKUP(A64,HOP!A:T,20,0)</f>
        <v>直采</v>
      </c>
    </row>
    <row r="65" spans="1:9">
      <c r="A65" t="s">
        <v>277</v>
      </c>
      <c r="B65" t="s">
        <v>26</v>
      </c>
      <c r="C65" t="s">
        <v>33</v>
      </c>
      <c r="D65" s="4">
        <v>457</v>
      </c>
      <c r="E65" t="str">
        <f>VLOOKUP(A65,HOP!A:L,12,0)</f>
        <v>457.00</v>
      </c>
      <c r="F65" t="str">
        <f>VLOOKUP(A65,HOP!A:C,3,0)</f>
        <v>2270597</v>
      </c>
      <c r="G65">
        <f t="shared" si="2"/>
        <v>0</v>
      </c>
      <c r="H65" t="str">
        <f t="shared" si="3"/>
        <v>，2270597</v>
      </c>
      <c r="I65" t="str">
        <f>VLOOKUP(A65,HOP!A:T,20,0)</f>
        <v>直采</v>
      </c>
    </row>
    <row r="66" spans="1:9">
      <c r="A66" t="s">
        <v>279</v>
      </c>
      <c r="B66" t="s">
        <v>26</v>
      </c>
      <c r="C66" t="s">
        <v>33</v>
      </c>
      <c r="D66" s="4">
        <v>457</v>
      </c>
      <c r="E66" t="str">
        <f>VLOOKUP(A66,HOP!A:L,12,0)</f>
        <v>457.00</v>
      </c>
      <c r="F66" t="str">
        <f>VLOOKUP(A66,HOP!A:C,3,0)</f>
        <v>2270605</v>
      </c>
      <c r="G66">
        <f t="shared" si="2"/>
        <v>0</v>
      </c>
      <c r="H66" t="str">
        <f t="shared" si="3"/>
        <v>，2270605</v>
      </c>
      <c r="I66" t="str">
        <f>VLOOKUP(A66,HOP!A:T,20,0)</f>
        <v>直采</v>
      </c>
    </row>
    <row r="67" spans="1:9">
      <c r="A67" t="s">
        <v>281</v>
      </c>
      <c r="B67" t="s">
        <v>26</v>
      </c>
      <c r="C67" t="s">
        <v>33</v>
      </c>
      <c r="D67" s="4">
        <v>456</v>
      </c>
      <c r="E67" t="str">
        <f>VLOOKUP(A67,HOP!A:L,12,0)</f>
        <v>456.00</v>
      </c>
      <c r="F67" t="str">
        <f>VLOOKUP(A67,HOP!A:C,3,0)</f>
        <v>2272269</v>
      </c>
      <c r="G67">
        <f>D67-E67</f>
        <v>0</v>
      </c>
      <c r="H67" t="str">
        <f>$H$1&amp;F67</f>
        <v>，2272269</v>
      </c>
      <c r="I67" t="str">
        <f>VLOOKUP(A67,HOP!A:T,20,0)</f>
        <v>直采</v>
      </c>
    </row>
    <row r="68" spans="1:9">
      <c r="A68" t="s">
        <v>285</v>
      </c>
      <c r="B68" t="s">
        <v>26</v>
      </c>
      <c r="C68" t="s">
        <v>33</v>
      </c>
      <c r="D68" s="4">
        <v>456</v>
      </c>
      <c r="E68" t="str">
        <f>VLOOKUP(A68,HOP!A:L,12,0)</f>
        <v>456.00</v>
      </c>
      <c r="F68" t="str">
        <f>VLOOKUP(A68,HOP!A:C,3,0)</f>
        <v>2272324</v>
      </c>
      <c r="G68">
        <f>D68-E68</f>
        <v>0</v>
      </c>
      <c r="H68" t="str">
        <f>$H$1&amp;F68</f>
        <v>，2272324</v>
      </c>
      <c r="I68" t="str">
        <f>VLOOKUP(A68,HOP!A:T,20,0)</f>
        <v>直采</v>
      </c>
    </row>
    <row r="69" spans="1:9">
      <c r="A69" t="s">
        <v>288</v>
      </c>
      <c r="B69" t="s">
        <v>26</v>
      </c>
      <c r="C69" t="s">
        <v>33</v>
      </c>
      <c r="D69" s="4">
        <v>912</v>
      </c>
      <c r="E69" t="str">
        <f>VLOOKUP(A69,HOP!A:L,12,0)</f>
        <v>912.00</v>
      </c>
      <c r="F69" t="str">
        <f>VLOOKUP(A69,HOP!A:C,3,0)</f>
        <v>2272337</v>
      </c>
      <c r="G69">
        <f>D69-E69</f>
        <v>0</v>
      </c>
      <c r="H69" t="str">
        <f>$H$1&amp;F69</f>
        <v>，2272337</v>
      </c>
      <c r="I69" t="str">
        <f>VLOOKUP(A69,HOP!A:T,20,0)</f>
        <v>直采</v>
      </c>
    </row>
    <row r="70" spans="1:9">
      <c r="A70" t="s">
        <v>291</v>
      </c>
      <c r="B70" t="s">
        <v>26</v>
      </c>
      <c r="C70" t="s">
        <v>33</v>
      </c>
      <c r="D70" s="4">
        <v>530</v>
      </c>
      <c r="E70" t="str">
        <f>VLOOKUP(A70,HOP!A:L,12,0)</f>
        <v>530.00</v>
      </c>
      <c r="F70" t="str">
        <f>VLOOKUP(A70,HOP!A:C,3,0)</f>
        <v>2272482</v>
      </c>
      <c r="G70">
        <f>D70-E70</f>
        <v>0</v>
      </c>
      <c r="H70" t="str">
        <f>$H$1&amp;F70</f>
        <v>，2272482</v>
      </c>
      <c r="I70" t="str">
        <f>VLOOKUP(A70,HOP!A:T,20,0)</f>
        <v>直采</v>
      </c>
    </row>
    <row r="71" spans="1:9">
      <c r="A71" t="s">
        <v>294</v>
      </c>
      <c r="B71" t="s">
        <v>33</v>
      </c>
      <c r="C71" t="s">
        <v>49</v>
      </c>
      <c r="D71" s="4">
        <v>456</v>
      </c>
      <c r="E71" t="str">
        <f>VLOOKUP(A71,HOP!A:L,12,0)</f>
        <v>456.00</v>
      </c>
      <c r="F71" t="str">
        <f>VLOOKUP(A71,HOP!A:C,3,0)</f>
        <v>2272829</v>
      </c>
      <c r="G71">
        <f>D71-E71</f>
        <v>0</v>
      </c>
      <c r="H71" t="str">
        <f>$H$1&amp;F71</f>
        <v>，2272829</v>
      </c>
      <c r="I71" t="str">
        <f>VLOOKUP(A71,HOP!A:T,20,0)</f>
        <v>直采</v>
      </c>
    </row>
    <row r="72" spans="1:9">
      <c r="A72" t="s">
        <v>297</v>
      </c>
      <c r="B72" t="s">
        <v>33</v>
      </c>
      <c r="C72" t="s">
        <v>49</v>
      </c>
      <c r="D72" s="4">
        <v>456</v>
      </c>
      <c r="E72" t="str">
        <f>VLOOKUP(A72,HOP!A:L,12,0)</f>
        <v>456.00</v>
      </c>
      <c r="F72" t="str">
        <f>VLOOKUP(A72,HOP!A:C,3,0)</f>
        <v>2273093</v>
      </c>
      <c r="G72">
        <f>D72-E72</f>
        <v>0</v>
      </c>
      <c r="H72" t="str">
        <f>$H$1&amp;F72</f>
        <v>，2273093</v>
      </c>
      <c r="I72" t="str">
        <f>VLOOKUP(A72,HOP!A:T,20,0)</f>
        <v>直采</v>
      </c>
    </row>
    <row r="73" spans="1:9">
      <c r="A73" t="s">
        <v>300</v>
      </c>
      <c r="B73" t="s">
        <v>33</v>
      </c>
      <c r="C73" t="s">
        <v>49</v>
      </c>
      <c r="D73" s="4">
        <v>456</v>
      </c>
      <c r="E73" t="str">
        <f>VLOOKUP(A73,HOP!A:L,12,0)</f>
        <v>456.00</v>
      </c>
      <c r="F73" t="str">
        <f>VLOOKUP(A73,HOP!A:C,3,0)</f>
        <v>2273139</v>
      </c>
      <c r="G73">
        <f>D73-E73</f>
        <v>0</v>
      </c>
      <c r="H73" t="str">
        <f>$H$1&amp;F73</f>
        <v>，2273139</v>
      </c>
      <c r="I73" t="str">
        <f>VLOOKUP(A73,HOP!A:T,20,0)</f>
        <v>直采</v>
      </c>
    </row>
    <row r="74" spans="1:11">
      <c r="A74">
        <v>1150135674</v>
      </c>
      <c r="B74" t="s">
        <v>69</v>
      </c>
      <c r="C74" t="s">
        <v>26</v>
      </c>
      <c r="D74" s="4">
        <v>745</v>
      </c>
      <c r="E74">
        <v>745</v>
      </c>
      <c r="F74">
        <v>2253171</v>
      </c>
      <c r="G74">
        <f>D74-E74</f>
        <v>0</v>
      </c>
      <c r="H74" t="str">
        <f>$H$1&amp;F74</f>
        <v>，2253171</v>
      </c>
      <c r="I74" t="s">
        <v>361</v>
      </c>
      <c r="K74" t="s">
        <v>363</v>
      </c>
    </row>
    <row r="75" spans="1:9">
      <c r="A75" t="s">
        <v>309</v>
      </c>
      <c r="B75" t="s">
        <v>33</v>
      </c>
      <c r="C75" t="s">
        <v>49</v>
      </c>
      <c r="D75" s="4">
        <v>900</v>
      </c>
      <c r="E75" t="str">
        <f>VLOOKUP(A75,HOP!A:L,12,0)</f>
        <v>900.00</v>
      </c>
      <c r="F75" t="str">
        <f>VLOOKUP(A75,HOP!A:C,3,0)</f>
        <v>2273332</v>
      </c>
      <c r="G75">
        <f>D75-E75</f>
        <v>0</v>
      </c>
      <c r="H75" t="str">
        <f>$H$1&amp;F75</f>
        <v>，2273332</v>
      </c>
      <c r="I75" t="str">
        <f>VLOOKUP(A75,HOP!A:T,20,0)</f>
        <v>直采</v>
      </c>
    </row>
    <row r="76" spans="1:9">
      <c r="A76" t="s">
        <v>314</v>
      </c>
      <c r="B76" t="s">
        <v>136</v>
      </c>
      <c r="C76" t="s">
        <v>137</v>
      </c>
      <c r="D76" s="4">
        <v>860</v>
      </c>
      <c r="E76" t="str">
        <f>VLOOKUP(A76,HOP!A:L,12,0)</f>
        <v>860.00</v>
      </c>
      <c r="F76" t="str">
        <f>VLOOKUP(A76,HOP!A:C,3,0)</f>
        <v>2274892</v>
      </c>
      <c r="G76">
        <f>D76-E76</f>
        <v>0</v>
      </c>
      <c r="H76" t="str">
        <f>$H$1&amp;F76</f>
        <v>，2274892</v>
      </c>
      <c r="I76" t="str">
        <f>VLOOKUP(A76,HOP!A:T,20,0)</f>
        <v>直采</v>
      </c>
    </row>
    <row r="77" spans="1:9">
      <c r="A77" t="s">
        <v>322</v>
      </c>
      <c r="B77" t="s">
        <v>33</v>
      </c>
      <c r="C77" t="s">
        <v>49</v>
      </c>
      <c r="D77" s="4">
        <v>619</v>
      </c>
      <c r="E77" t="str">
        <f>VLOOKUP(A77,HOP!A:L,12,0)</f>
        <v>619.00</v>
      </c>
      <c r="F77" t="str">
        <f>VLOOKUP(A77,HOP!A:C,3,0)</f>
        <v>2272771</v>
      </c>
      <c r="G77">
        <f>D77-E77</f>
        <v>0</v>
      </c>
      <c r="H77" t="str">
        <f>$H$1&amp;F77</f>
        <v>，2272771</v>
      </c>
      <c r="I77" t="str">
        <f>VLOOKUP(A77,HOP!A:T,20,0)</f>
        <v>直采</v>
      </c>
    </row>
    <row r="78" spans="1:9">
      <c r="A78" t="s">
        <v>328</v>
      </c>
      <c r="B78" t="s">
        <v>69</v>
      </c>
      <c r="C78" t="s">
        <v>26</v>
      </c>
      <c r="D78" s="4">
        <v>1450</v>
      </c>
      <c r="E78" t="str">
        <f>VLOOKUP(A78,HOP!A:L,12,0)</f>
        <v>1450.00</v>
      </c>
      <c r="F78" t="str">
        <f>VLOOKUP(A78,HOP!A:C,3,0)</f>
        <v>2270021</v>
      </c>
      <c r="G78">
        <f>D78-E78</f>
        <v>0</v>
      </c>
      <c r="H78" t="str">
        <f>$H$1&amp;F78</f>
        <v>，2270021</v>
      </c>
      <c r="I78" t="str">
        <f>VLOOKUP(A78,HOP!A:T,20,0)</f>
        <v>直采</v>
      </c>
    </row>
    <row r="79" spans="1:11">
      <c r="A79">
        <v>1163795006</v>
      </c>
      <c r="B79" t="s">
        <v>26</v>
      </c>
      <c r="C79" t="s">
        <v>33</v>
      </c>
      <c r="D79" s="4">
        <v>1230</v>
      </c>
      <c r="E79">
        <v>1230</v>
      </c>
      <c r="F79">
        <v>2265178</v>
      </c>
      <c r="G79">
        <f>D79-E79</f>
        <v>0</v>
      </c>
      <c r="H79" t="str">
        <f>$H$1&amp;F79</f>
        <v>，2265178</v>
      </c>
      <c r="I79" t="s">
        <v>361</v>
      </c>
      <c r="K79" t="s">
        <v>363</v>
      </c>
    </row>
    <row r="80" spans="1:9">
      <c r="A80" t="s">
        <v>339</v>
      </c>
      <c r="B80" t="s">
        <v>33</v>
      </c>
      <c r="C80" t="s">
        <v>57</v>
      </c>
      <c r="D80" s="4">
        <v>1080</v>
      </c>
      <c r="E80" t="str">
        <f>VLOOKUP(A80,HOP!A:L,12,0)</f>
        <v>1080.00</v>
      </c>
      <c r="F80" t="str">
        <f>VLOOKUP(A80,HOP!A:C,3,0)</f>
        <v>2265089</v>
      </c>
      <c r="G80">
        <f>D80-E80</f>
        <v>0</v>
      </c>
      <c r="H80" t="str">
        <f>$H$1&amp;F80</f>
        <v>，2265089</v>
      </c>
      <c r="I80" t="str">
        <f>VLOOKUP(A80,HOP!A:T,20,0)</f>
        <v>直采</v>
      </c>
    </row>
    <row r="82" spans="4:4">
      <c r="D82">
        <f>SUM(D2:D81)</f>
        <v>63892</v>
      </c>
    </row>
    <row r="83" spans="4:4">
      <c r="D83" s="5" t="s">
        <v>6</v>
      </c>
    </row>
    <row r="88" spans="1:4">
      <c r="A88" t="s">
        <v>364</v>
      </c>
      <c r="D88">
        <v>48448</v>
      </c>
    </row>
    <row r="89" spans="1:4">
      <c r="A89" t="s">
        <v>365</v>
      </c>
      <c r="D89">
        <v>15444</v>
      </c>
    </row>
    <row r="90" spans="1:4">
      <c r="A90" t="s">
        <v>366</v>
      </c>
      <c r="D90">
        <f>SUBTOTAL(9,D88:D89)</f>
        <v>63892</v>
      </c>
    </row>
  </sheetData>
  <autoFilter ref="A1:J80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"/>
  <sheetViews>
    <sheetView workbookViewId="0">
      <selection activeCell="E40" sqref="E40"/>
    </sheetView>
  </sheetViews>
  <sheetFormatPr defaultColWidth="8" defaultRowHeight="12.75"/>
  <cols>
    <col min="1" max="16383" width="8" style="1"/>
  </cols>
  <sheetData>
    <row r="1" s="1" customFormat="1" spans="1:20">
      <c r="A1" s="2" t="s">
        <v>367</v>
      </c>
      <c r="B1" s="2" t="s">
        <v>368</v>
      </c>
      <c r="C1" s="2" t="s">
        <v>369</v>
      </c>
      <c r="D1" s="2" t="s">
        <v>370</v>
      </c>
      <c r="E1" s="2" t="s">
        <v>371</v>
      </c>
      <c r="F1" s="2" t="s">
        <v>17</v>
      </c>
      <c r="G1" s="2" t="s">
        <v>18</v>
      </c>
      <c r="H1" s="2" t="s">
        <v>372</v>
      </c>
      <c r="I1" s="2" t="s">
        <v>373</v>
      </c>
      <c r="J1" s="2" t="s">
        <v>374</v>
      </c>
      <c r="K1" s="2" t="s">
        <v>375</v>
      </c>
      <c r="L1" s="2" t="s">
        <v>376</v>
      </c>
      <c r="M1" s="2" t="s">
        <v>377</v>
      </c>
      <c r="N1" s="2" t="s">
        <v>378</v>
      </c>
      <c r="O1" s="2" t="s">
        <v>379</v>
      </c>
      <c r="P1" s="2" t="s">
        <v>380</v>
      </c>
      <c r="Q1" s="2" t="s">
        <v>381</v>
      </c>
      <c r="R1" s="2" t="s">
        <v>382</v>
      </c>
      <c r="S1" s="2" t="s">
        <v>383</v>
      </c>
      <c r="T1" s="2" t="s">
        <v>384</v>
      </c>
    </row>
    <row r="2" s="1" customFormat="1" spans="1:20">
      <c r="A2" s="1" t="s">
        <v>66</v>
      </c>
      <c r="B2" s="1" t="s">
        <v>385</v>
      </c>
      <c r="C2" s="1" t="s">
        <v>386</v>
      </c>
      <c r="D2" s="1" t="s">
        <v>64</v>
      </c>
      <c r="E2" s="1" t="s">
        <v>67</v>
      </c>
      <c r="F2" s="1" t="s">
        <v>387</v>
      </c>
      <c r="G2" s="1" t="s">
        <v>388</v>
      </c>
      <c r="H2" s="1" t="s">
        <v>389</v>
      </c>
      <c r="I2" s="1" t="s">
        <v>70</v>
      </c>
      <c r="J2" s="1" t="s">
        <v>390</v>
      </c>
      <c r="K2" s="1" t="s">
        <v>70</v>
      </c>
      <c r="L2" s="1" t="s">
        <v>70</v>
      </c>
      <c r="M2" s="1" t="s">
        <v>391</v>
      </c>
      <c r="N2" s="1" t="s">
        <v>391</v>
      </c>
      <c r="O2" s="1" t="s">
        <v>7</v>
      </c>
      <c r="P2" s="1" t="s">
        <v>392</v>
      </c>
      <c r="Q2" s="1" t="s">
        <v>393</v>
      </c>
      <c r="R2" s="1" t="s">
        <v>394</v>
      </c>
      <c r="S2" s="1" t="s">
        <v>395</v>
      </c>
      <c r="T2" s="1" t="s">
        <v>361</v>
      </c>
    </row>
    <row r="3" s="1" customFormat="1" spans="1:20">
      <c r="A3" s="1" t="s">
        <v>339</v>
      </c>
      <c r="B3" s="1" t="s">
        <v>396</v>
      </c>
      <c r="C3" s="1" t="s">
        <v>397</v>
      </c>
      <c r="D3" s="1" t="s">
        <v>337</v>
      </c>
      <c r="E3" s="1" t="s">
        <v>341</v>
      </c>
      <c r="F3" s="1" t="s">
        <v>398</v>
      </c>
      <c r="G3" s="1" t="s">
        <v>399</v>
      </c>
      <c r="H3" s="1" t="s">
        <v>389</v>
      </c>
      <c r="I3" s="1" t="s">
        <v>343</v>
      </c>
      <c r="J3" s="1" t="s">
        <v>390</v>
      </c>
      <c r="K3" s="1" t="s">
        <v>343</v>
      </c>
      <c r="L3" s="1" t="s">
        <v>343</v>
      </c>
      <c r="M3" s="1" t="s">
        <v>391</v>
      </c>
      <c r="N3" s="1" t="s">
        <v>391</v>
      </c>
      <c r="O3" s="1" t="s">
        <v>7</v>
      </c>
      <c r="P3" s="1" t="s">
        <v>392</v>
      </c>
      <c r="Q3" s="1" t="s">
        <v>400</v>
      </c>
      <c r="R3" s="1" t="s">
        <v>394</v>
      </c>
      <c r="S3" s="1" t="s">
        <v>395</v>
      </c>
      <c r="T3" s="1" t="s">
        <v>361</v>
      </c>
    </row>
    <row r="4" s="1" customFormat="1" spans="1:20">
      <c r="A4" s="1" t="s">
        <v>71</v>
      </c>
      <c r="B4" s="1" t="s">
        <v>396</v>
      </c>
      <c r="C4" s="1" t="s">
        <v>401</v>
      </c>
      <c r="D4" s="1" t="s">
        <v>64</v>
      </c>
      <c r="E4" s="1" t="s">
        <v>72</v>
      </c>
      <c r="F4" s="1" t="s">
        <v>388</v>
      </c>
      <c r="G4" s="1" t="s">
        <v>398</v>
      </c>
      <c r="H4" s="1" t="s">
        <v>389</v>
      </c>
      <c r="I4" s="1" t="s">
        <v>7</v>
      </c>
      <c r="J4" s="1" t="s">
        <v>390</v>
      </c>
      <c r="K4" s="1" t="s">
        <v>7</v>
      </c>
      <c r="L4" s="1" t="s">
        <v>7</v>
      </c>
      <c r="M4" s="1" t="s">
        <v>391</v>
      </c>
      <c r="N4" s="1" t="s">
        <v>391</v>
      </c>
      <c r="O4" s="1" t="s">
        <v>7</v>
      </c>
      <c r="P4" s="1" t="s">
        <v>392</v>
      </c>
      <c r="Q4" s="1" t="s">
        <v>402</v>
      </c>
      <c r="R4" s="1" t="s">
        <v>394</v>
      </c>
      <c r="S4" s="1" t="s">
        <v>395</v>
      </c>
      <c r="T4" s="1" t="s">
        <v>361</v>
      </c>
    </row>
    <row r="5" s="1" customFormat="1" spans="1:20">
      <c r="A5" s="1" t="s">
        <v>196</v>
      </c>
      <c r="B5" s="1" t="s">
        <v>403</v>
      </c>
      <c r="C5" s="1" t="s">
        <v>404</v>
      </c>
      <c r="D5" s="1" t="s">
        <v>194</v>
      </c>
      <c r="E5" s="1" t="s">
        <v>198</v>
      </c>
      <c r="F5" s="1" t="s">
        <v>387</v>
      </c>
      <c r="G5" s="1" t="s">
        <v>388</v>
      </c>
      <c r="H5" s="1" t="s">
        <v>389</v>
      </c>
      <c r="I5" s="1" t="s">
        <v>200</v>
      </c>
      <c r="J5" s="1" t="s">
        <v>390</v>
      </c>
      <c r="K5" s="1" t="s">
        <v>200</v>
      </c>
      <c r="L5" s="1" t="s">
        <v>200</v>
      </c>
      <c r="M5" s="1" t="s">
        <v>391</v>
      </c>
      <c r="N5" s="1" t="s">
        <v>391</v>
      </c>
      <c r="O5" s="1" t="s">
        <v>7</v>
      </c>
      <c r="P5" s="1" t="s">
        <v>392</v>
      </c>
      <c r="Q5" s="1" t="s">
        <v>405</v>
      </c>
      <c r="R5" s="1" t="s">
        <v>394</v>
      </c>
      <c r="S5" s="1" t="s">
        <v>395</v>
      </c>
      <c r="T5" s="1" t="s">
        <v>361</v>
      </c>
    </row>
    <row r="6" s="1" customFormat="1" spans="1:20">
      <c r="A6" s="1" t="s">
        <v>71</v>
      </c>
      <c r="B6" s="1" t="s">
        <v>403</v>
      </c>
      <c r="C6" s="1" t="s">
        <v>406</v>
      </c>
      <c r="D6" s="1" t="s">
        <v>64</v>
      </c>
      <c r="E6" s="1" t="s">
        <v>72</v>
      </c>
      <c r="F6" s="1" t="s">
        <v>388</v>
      </c>
      <c r="G6" s="1" t="s">
        <v>398</v>
      </c>
      <c r="H6" s="1" t="s">
        <v>389</v>
      </c>
      <c r="I6" s="1" t="s">
        <v>74</v>
      </c>
      <c r="J6" s="1" t="s">
        <v>390</v>
      </c>
      <c r="K6" s="1" t="s">
        <v>74</v>
      </c>
      <c r="L6" s="1" t="s">
        <v>74</v>
      </c>
      <c r="M6" s="1" t="s">
        <v>391</v>
      </c>
      <c r="N6" s="1" t="s">
        <v>391</v>
      </c>
      <c r="O6" s="1" t="s">
        <v>7</v>
      </c>
      <c r="P6" s="1" t="s">
        <v>392</v>
      </c>
      <c r="Q6" s="1" t="s">
        <v>407</v>
      </c>
      <c r="R6" s="1" t="s">
        <v>394</v>
      </c>
      <c r="S6" s="1" t="s">
        <v>395</v>
      </c>
      <c r="T6" s="1" t="s">
        <v>361</v>
      </c>
    </row>
    <row r="7" s="1" customFormat="1" spans="1:20">
      <c r="A7" s="1" t="s">
        <v>182</v>
      </c>
      <c r="B7" s="1" t="s">
        <v>408</v>
      </c>
      <c r="C7" s="1" t="s">
        <v>409</v>
      </c>
      <c r="D7" s="1" t="s">
        <v>180</v>
      </c>
      <c r="E7" s="1" t="s">
        <v>183</v>
      </c>
      <c r="F7" s="1" t="s">
        <v>387</v>
      </c>
      <c r="G7" s="1" t="s">
        <v>388</v>
      </c>
      <c r="H7" s="1" t="s">
        <v>389</v>
      </c>
      <c r="I7" s="1" t="s">
        <v>185</v>
      </c>
      <c r="J7" s="1" t="s">
        <v>390</v>
      </c>
      <c r="K7" s="1" t="s">
        <v>185</v>
      </c>
      <c r="L7" s="1" t="s">
        <v>185</v>
      </c>
      <c r="M7" s="1" t="s">
        <v>391</v>
      </c>
      <c r="N7" s="1" t="s">
        <v>391</v>
      </c>
      <c r="O7" s="1" t="s">
        <v>7</v>
      </c>
      <c r="P7" s="1" t="s">
        <v>392</v>
      </c>
      <c r="Q7" s="1" t="s">
        <v>410</v>
      </c>
      <c r="R7" s="1" t="s">
        <v>394</v>
      </c>
      <c r="S7" s="1" t="s">
        <v>395</v>
      </c>
      <c r="T7" s="1" t="s">
        <v>361</v>
      </c>
    </row>
    <row r="8" s="1" customFormat="1" spans="1:20">
      <c r="A8" s="1" t="s">
        <v>260</v>
      </c>
      <c r="B8" s="1" t="s">
        <v>408</v>
      </c>
      <c r="C8" s="1" t="s">
        <v>411</v>
      </c>
      <c r="D8" s="1" t="s">
        <v>244</v>
      </c>
      <c r="E8" s="1" t="s">
        <v>262</v>
      </c>
      <c r="F8" s="1" t="s">
        <v>387</v>
      </c>
      <c r="G8" s="1" t="s">
        <v>398</v>
      </c>
      <c r="H8" s="1" t="s">
        <v>389</v>
      </c>
      <c r="I8" s="1" t="s">
        <v>263</v>
      </c>
      <c r="J8" s="1" t="s">
        <v>390</v>
      </c>
      <c r="K8" s="1" t="s">
        <v>263</v>
      </c>
      <c r="L8" s="1" t="s">
        <v>263</v>
      </c>
      <c r="M8" s="1" t="s">
        <v>391</v>
      </c>
      <c r="N8" s="1" t="s">
        <v>391</v>
      </c>
      <c r="O8" s="1" t="s">
        <v>7</v>
      </c>
      <c r="P8" s="1" t="s">
        <v>392</v>
      </c>
      <c r="Q8" s="1" t="s">
        <v>412</v>
      </c>
      <c r="R8" s="1" t="s">
        <v>394</v>
      </c>
      <c r="S8" s="1" t="s">
        <v>395</v>
      </c>
      <c r="T8" s="1" t="s">
        <v>361</v>
      </c>
    </row>
    <row r="9" s="1" customFormat="1" spans="1:20">
      <c r="A9" s="1" t="s">
        <v>264</v>
      </c>
      <c r="B9" s="1" t="s">
        <v>408</v>
      </c>
      <c r="C9" s="1" t="s">
        <v>413</v>
      </c>
      <c r="D9" s="1" t="s">
        <v>244</v>
      </c>
      <c r="E9" s="1" t="s">
        <v>266</v>
      </c>
      <c r="F9" s="1" t="s">
        <v>387</v>
      </c>
      <c r="G9" s="1" t="s">
        <v>398</v>
      </c>
      <c r="H9" s="1" t="s">
        <v>389</v>
      </c>
      <c r="I9" s="1" t="s">
        <v>263</v>
      </c>
      <c r="J9" s="1" t="s">
        <v>390</v>
      </c>
      <c r="K9" s="1" t="s">
        <v>263</v>
      </c>
      <c r="L9" s="1" t="s">
        <v>263</v>
      </c>
      <c r="M9" s="1" t="s">
        <v>391</v>
      </c>
      <c r="N9" s="1" t="s">
        <v>391</v>
      </c>
      <c r="O9" s="1" t="s">
        <v>7</v>
      </c>
      <c r="P9" s="1" t="s">
        <v>392</v>
      </c>
      <c r="Q9" s="1" t="s">
        <v>414</v>
      </c>
      <c r="R9" s="1" t="s">
        <v>394</v>
      </c>
      <c r="S9" s="1" t="s">
        <v>395</v>
      </c>
      <c r="T9" s="1" t="s">
        <v>361</v>
      </c>
    </row>
    <row r="10" s="1" customFormat="1" spans="1:20">
      <c r="A10" s="1" t="s">
        <v>267</v>
      </c>
      <c r="B10" s="1" t="s">
        <v>408</v>
      </c>
      <c r="C10" s="1" t="s">
        <v>415</v>
      </c>
      <c r="D10" s="1" t="s">
        <v>244</v>
      </c>
      <c r="E10" s="1" t="s">
        <v>269</v>
      </c>
      <c r="F10" s="1" t="s">
        <v>387</v>
      </c>
      <c r="G10" s="1" t="s">
        <v>398</v>
      </c>
      <c r="H10" s="1" t="s">
        <v>389</v>
      </c>
      <c r="I10" s="1" t="s">
        <v>263</v>
      </c>
      <c r="J10" s="1" t="s">
        <v>390</v>
      </c>
      <c r="K10" s="1" t="s">
        <v>263</v>
      </c>
      <c r="L10" s="1" t="s">
        <v>263</v>
      </c>
      <c r="M10" s="1" t="s">
        <v>391</v>
      </c>
      <c r="N10" s="1" t="s">
        <v>391</v>
      </c>
      <c r="O10" s="1" t="s">
        <v>7</v>
      </c>
      <c r="P10" s="1" t="s">
        <v>392</v>
      </c>
      <c r="Q10" s="1" t="s">
        <v>416</v>
      </c>
      <c r="R10" s="1" t="s">
        <v>394</v>
      </c>
      <c r="S10" s="1" t="s">
        <v>395</v>
      </c>
      <c r="T10" s="1" t="s">
        <v>361</v>
      </c>
    </row>
    <row r="11" s="1" customFormat="1" spans="1:20">
      <c r="A11" s="1" t="s">
        <v>246</v>
      </c>
      <c r="B11" s="1" t="s">
        <v>417</v>
      </c>
      <c r="C11" s="1" t="s">
        <v>418</v>
      </c>
      <c r="D11" s="1" t="s">
        <v>244</v>
      </c>
      <c r="E11" s="1" t="s">
        <v>247</v>
      </c>
      <c r="F11" s="1" t="s">
        <v>387</v>
      </c>
      <c r="G11" s="1" t="s">
        <v>388</v>
      </c>
      <c r="H11" s="1" t="s">
        <v>389</v>
      </c>
      <c r="I11" s="1" t="s">
        <v>249</v>
      </c>
      <c r="J11" s="1" t="s">
        <v>390</v>
      </c>
      <c r="K11" s="1" t="s">
        <v>249</v>
      </c>
      <c r="L11" s="1" t="s">
        <v>249</v>
      </c>
      <c r="M11" s="1" t="s">
        <v>391</v>
      </c>
      <c r="N11" s="1" t="s">
        <v>391</v>
      </c>
      <c r="O11" s="1" t="s">
        <v>7</v>
      </c>
      <c r="P11" s="1" t="s">
        <v>392</v>
      </c>
      <c r="Q11" s="1" t="s">
        <v>419</v>
      </c>
      <c r="R11" s="1" t="s">
        <v>394</v>
      </c>
      <c r="S11" s="1" t="s">
        <v>395</v>
      </c>
      <c r="T11" s="1" t="s">
        <v>361</v>
      </c>
    </row>
    <row r="12" s="1" customFormat="1" spans="1:20">
      <c r="A12" s="1" t="s">
        <v>328</v>
      </c>
      <c r="B12" s="1" t="s">
        <v>417</v>
      </c>
      <c r="C12" s="1" t="s">
        <v>420</v>
      </c>
      <c r="D12" s="1" t="s">
        <v>326</v>
      </c>
      <c r="E12" s="1" t="s">
        <v>330</v>
      </c>
      <c r="F12" s="1" t="s">
        <v>387</v>
      </c>
      <c r="G12" s="1" t="s">
        <v>388</v>
      </c>
      <c r="H12" s="1" t="s">
        <v>389</v>
      </c>
      <c r="I12" s="1" t="s">
        <v>332</v>
      </c>
      <c r="J12" s="1" t="s">
        <v>390</v>
      </c>
      <c r="K12" s="1" t="s">
        <v>332</v>
      </c>
      <c r="L12" s="1" t="s">
        <v>332</v>
      </c>
      <c r="M12" s="1" t="s">
        <v>391</v>
      </c>
      <c r="N12" s="1" t="s">
        <v>391</v>
      </c>
      <c r="O12" s="1" t="s">
        <v>7</v>
      </c>
      <c r="P12" s="1" t="s">
        <v>392</v>
      </c>
      <c r="Q12" s="1" t="s">
        <v>421</v>
      </c>
      <c r="R12" s="1" t="s">
        <v>394</v>
      </c>
      <c r="S12" s="1" t="s">
        <v>395</v>
      </c>
      <c r="T12" s="1" t="s">
        <v>361</v>
      </c>
    </row>
    <row r="13" s="1" customFormat="1" spans="1:20">
      <c r="A13" s="1" t="s">
        <v>29</v>
      </c>
      <c r="B13" s="1" t="s">
        <v>422</v>
      </c>
      <c r="C13" s="1" t="s">
        <v>423</v>
      </c>
      <c r="D13" s="1" t="s">
        <v>9</v>
      </c>
      <c r="E13" s="1" t="s">
        <v>30</v>
      </c>
      <c r="F13" s="1" t="s">
        <v>424</v>
      </c>
      <c r="G13" s="1" t="s">
        <v>388</v>
      </c>
      <c r="H13" s="1" t="s">
        <v>389</v>
      </c>
      <c r="I13" s="1" t="s">
        <v>28</v>
      </c>
      <c r="J13" s="1" t="s">
        <v>390</v>
      </c>
      <c r="K13" s="1" t="s">
        <v>28</v>
      </c>
      <c r="L13" s="1" t="s">
        <v>28</v>
      </c>
      <c r="M13" s="1" t="s">
        <v>391</v>
      </c>
      <c r="N13" s="1" t="s">
        <v>391</v>
      </c>
      <c r="O13" s="1" t="s">
        <v>7</v>
      </c>
      <c r="P13" s="1" t="s">
        <v>392</v>
      </c>
      <c r="Q13" s="1" t="s">
        <v>425</v>
      </c>
      <c r="R13" s="1" t="s">
        <v>394</v>
      </c>
      <c r="S13" s="1" t="s">
        <v>395</v>
      </c>
      <c r="T13" s="1" t="s">
        <v>361</v>
      </c>
    </row>
    <row r="14" s="1" customFormat="1" spans="1:20">
      <c r="A14" s="1" t="s">
        <v>22</v>
      </c>
      <c r="B14" s="1" t="s">
        <v>422</v>
      </c>
      <c r="C14" s="1" t="s">
        <v>426</v>
      </c>
      <c r="D14" s="1" t="s">
        <v>9</v>
      </c>
      <c r="E14" s="1" t="s">
        <v>23</v>
      </c>
      <c r="F14" s="1" t="s">
        <v>424</v>
      </c>
      <c r="G14" s="1" t="s">
        <v>388</v>
      </c>
      <c r="H14" s="1" t="s">
        <v>389</v>
      </c>
      <c r="I14" s="1" t="s">
        <v>28</v>
      </c>
      <c r="J14" s="1" t="s">
        <v>390</v>
      </c>
      <c r="K14" s="1" t="s">
        <v>28</v>
      </c>
      <c r="L14" s="1" t="s">
        <v>28</v>
      </c>
      <c r="M14" s="1" t="s">
        <v>391</v>
      </c>
      <c r="N14" s="1" t="s">
        <v>391</v>
      </c>
      <c r="O14" s="1" t="s">
        <v>7</v>
      </c>
      <c r="P14" s="1" t="s">
        <v>392</v>
      </c>
      <c r="Q14" s="1" t="s">
        <v>427</v>
      </c>
      <c r="R14" s="1" t="s">
        <v>394</v>
      </c>
      <c r="S14" s="1" t="s">
        <v>395</v>
      </c>
      <c r="T14" s="1" t="s">
        <v>361</v>
      </c>
    </row>
    <row r="15" s="1" customFormat="1" spans="1:20">
      <c r="A15" s="1" t="s">
        <v>186</v>
      </c>
      <c r="B15" s="1" t="s">
        <v>422</v>
      </c>
      <c r="C15" s="1" t="s">
        <v>428</v>
      </c>
      <c r="D15" s="1" t="s">
        <v>180</v>
      </c>
      <c r="E15" s="1" t="s">
        <v>187</v>
      </c>
      <c r="F15" s="1" t="s">
        <v>388</v>
      </c>
      <c r="G15" s="1" t="s">
        <v>398</v>
      </c>
      <c r="H15" s="1" t="s">
        <v>389</v>
      </c>
      <c r="I15" s="1" t="s">
        <v>189</v>
      </c>
      <c r="J15" s="1" t="s">
        <v>390</v>
      </c>
      <c r="K15" s="1" t="s">
        <v>189</v>
      </c>
      <c r="L15" s="1" t="s">
        <v>189</v>
      </c>
      <c r="M15" s="1" t="s">
        <v>391</v>
      </c>
      <c r="N15" s="1" t="s">
        <v>391</v>
      </c>
      <c r="O15" s="1" t="s">
        <v>7</v>
      </c>
      <c r="P15" s="1" t="s">
        <v>392</v>
      </c>
      <c r="Q15" s="1" t="s">
        <v>429</v>
      </c>
      <c r="R15" s="1" t="s">
        <v>394</v>
      </c>
      <c r="S15" s="1" t="s">
        <v>395</v>
      </c>
      <c r="T15" s="1" t="s">
        <v>361</v>
      </c>
    </row>
    <row r="16" s="1" customFormat="1" spans="1:20">
      <c r="A16" s="1" t="s">
        <v>31</v>
      </c>
      <c r="B16" s="1" t="s">
        <v>422</v>
      </c>
      <c r="C16" s="1" t="s">
        <v>430</v>
      </c>
      <c r="D16" s="1" t="s">
        <v>9</v>
      </c>
      <c r="E16" s="1" t="s">
        <v>32</v>
      </c>
      <c r="F16" s="1" t="s">
        <v>388</v>
      </c>
      <c r="G16" s="1" t="s">
        <v>398</v>
      </c>
      <c r="H16" s="1" t="s">
        <v>389</v>
      </c>
      <c r="I16" s="1" t="s">
        <v>35</v>
      </c>
      <c r="J16" s="1" t="s">
        <v>390</v>
      </c>
      <c r="K16" s="1" t="s">
        <v>35</v>
      </c>
      <c r="L16" s="1" t="s">
        <v>35</v>
      </c>
      <c r="M16" s="1" t="s">
        <v>391</v>
      </c>
      <c r="N16" s="1" t="s">
        <v>391</v>
      </c>
      <c r="O16" s="1" t="s">
        <v>7</v>
      </c>
      <c r="P16" s="1" t="s">
        <v>392</v>
      </c>
      <c r="Q16" s="1" t="s">
        <v>431</v>
      </c>
      <c r="R16" s="1" t="s">
        <v>394</v>
      </c>
      <c r="S16" s="1" t="s">
        <v>395</v>
      </c>
      <c r="T16" s="1" t="s">
        <v>361</v>
      </c>
    </row>
    <row r="17" s="1" customFormat="1" spans="1:20">
      <c r="A17" s="1" t="s">
        <v>270</v>
      </c>
      <c r="B17" s="1" t="s">
        <v>422</v>
      </c>
      <c r="C17" s="1" t="s">
        <v>432</v>
      </c>
      <c r="D17" s="1" t="s">
        <v>244</v>
      </c>
      <c r="E17" s="1" t="s">
        <v>272</v>
      </c>
      <c r="F17" s="1" t="s">
        <v>388</v>
      </c>
      <c r="G17" s="1" t="s">
        <v>398</v>
      </c>
      <c r="H17" s="1" t="s">
        <v>389</v>
      </c>
      <c r="I17" s="1" t="s">
        <v>273</v>
      </c>
      <c r="J17" s="1" t="s">
        <v>390</v>
      </c>
      <c r="K17" s="1" t="s">
        <v>273</v>
      </c>
      <c r="L17" s="1" t="s">
        <v>273</v>
      </c>
      <c r="M17" s="1" t="s">
        <v>391</v>
      </c>
      <c r="N17" s="1" t="s">
        <v>391</v>
      </c>
      <c r="O17" s="1" t="s">
        <v>7</v>
      </c>
      <c r="P17" s="1" t="s">
        <v>392</v>
      </c>
      <c r="Q17" s="1" t="s">
        <v>433</v>
      </c>
      <c r="R17" s="1" t="s">
        <v>394</v>
      </c>
      <c r="S17" s="1" t="s">
        <v>395</v>
      </c>
      <c r="T17" s="1" t="s">
        <v>361</v>
      </c>
    </row>
    <row r="18" s="1" customFormat="1" spans="1:20">
      <c r="A18" s="1" t="s">
        <v>274</v>
      </c>
      <c r="B18" s="1" t="s">
        <v>422</v>
      </c>
      <c r="C18" s="1" t="s">
        <v>434</v>
      </c>
      <c r="D18" s="1" t="s">
        <v>244</v>
      </c>
      <c r="E18" s="1" t="s">
        <v>276</v>
      </c>
      <c r="F18" s="1" t="s">
        <v>388</v>
      </c>
      <c r="G18" s="1" t="s">
        <v>398</v>
      </c>
      <c r="H18" s="1" t="s">
        <v>389</v>
      </c>
      <c r="I18" s="1" t="s">
        <v>273</v>
      </c>
      <c r="J18" s="1" t="s">
        <v>390</v>
      </c>
      <c r="K18" s="1" t="s">
        <v>273</v>
      </c>
      <c r="L18" s="1" t="s">
        <v>273</v>
      </c>
      <c r="M18" s="1" t="s">
        <v>391</v>
      </c>
      <c r="N18" s="1" t="s">
        <v>391</v>
      </c>
      <c r="O18" s="1" t="s">
        <v>7</v>
      </c>
      <c r="P18" s="1" t="s">
        <v>392</v>
      </c>
      <c r="Q18" s="1" t="s">
        <v>435</v>
      </c>
      <c r="R18" s="1" t="s">
        <v>394</v>
      </c>
      <c r="S18" s="1" t="s">
        <v>395</v>
      </c>
      <c r="T18" s="1" t="s">
        <v>361</v>
      </c>
    </row>
    <row r="19" s="1" customFormat="1" spans="1:20">
      <c r="A19" s="1" t="s">
        <v>277</v>
      </c>
      <c r="B19" s="1" t="s">
        <v>422</v>
      </c>
      <c r="C19" s="1" t="s">
        <v>436</v>
      </c>
      <c r="D19" s="1" t="s">
        <v>244</v>
      </c>
      <c r="E19" s="1" t="s">
        <v>278</v>
      </c>
      <c r="F19" s="1" t="s">
        <v>388</v>
      </c>
      <c r="G19" s="1" t="s">
        <v>398</v>
      </c>
      <c r="H19" s="1" t="s">
        <v>389</v>
      </c>
      <c r="I19" s="1" t="s">
        <v>273</v>
      </c>
      <c r="J19" s="1" t="s">
        <v>390</v>
      </c>
      <c r="K19" s="1" t="s">
        <v>273</v>
      </c>
      <c r="L19" s="1" t="s">
        <v>273</v>
      </c>
      <c r="M19" s="1" t="s">
        <v>391</v>
      </c>
      <c r="N19" s="1" t="s">
        <v>391</v>
      </c>
      <c r="O19" s="1" t="s">
        <v>7</v>
      </c>
      <c r="P19" s="1" t="s">
        <v>392</v>
      </c>
      <c r="Q19" s="1" t="s">
        <v>437</v>
      </c>
      <c r="R19" s="1" t="s">
        <v>394</v>
      </c>
      <c r="S19" s="1" t="s">
        <v>395</v>
      </c>
      <c r="T19" s="1" t="s">
        <v>361</v>
      </c>
    </row>
    <row r="20" s="1" customFormat="1" spans="1:20">
      <c r="A20" s="1" t="s">
        <v>279</v>
      </c>
      <c r="B20" s="1" t="s">
        <v>422</v>
      </c>
      <c r="C20" s="1" t="s">
        <v>438</v>
      </c>
      <c r="D20" s="1" t="s">
        <v>244</v>
      </c>
      <c r="E20" s="1" t="s">
        <v>280</v>
      </c>
      <c r="F20" s="1" t="s">
        <v>388</v>
      </c>
      <c r="G20" s="1" t="s">
        <v>398</v>
      </c>
      <c r="H20" s="1" t="s">
        <v>389</v>
      </c>
      <c r="I20" s="1" t="s">
        <v>273</v>
      </c>
      <c r="J20" s="1" t="s">
        <v>390</v>
      </c>
      <c r="K20" s="1" t="s">
        <v>273</v>
      </c>
      <c r="L20" s="1" t="s">
        <v>273</v>
      </c>
      <c r="M20" s="1" t="s">
        <v>391</v>
      </c>
      <c r="N20" s="1" t="s">
        <v>391</v>
      </c>
      <c r="O20" s="1" t="s">
        <v>7</v>
      </c>
      <c r="P20" s="1" t="s">
        <v>392</v>
      </c>
      <c r="Q20" s="1" t="s">
        <v>439</v>
      </c>
      <c r="R20" s="1" t="s">
        <v>394</v>
      </c>
      <c r="S20" s="1" t="s">
        <v>395</v>
      </c>
      <c r="T20" s="1" t="s">
        <v>361</v>
      </c>
    </row>
    <row r="21" s="1" customFormat="1" spans="1:20">
      <c r="A21" s="1" t="s">
        <v>144</v>
      </c>
      <c r="B21" s="1" t="s">
        <v>424</v>
      </c>
      <c r="C21" s="1" t="s">
        <v>440</v>
      </c>
      <c r="D21" s="1" t="s">
        <v>142</v>
      </c>
      <c r="E21" s="1" t="s">
        <v>441</v>
      </c>
      <c r="F21" s="1" t="s">
        <v>387</v>
      </c>
      <c r="G21" s="1" t="s">
        <v>388</v>
      </c>
      <c r="H21" s="1" t="s">
        <v>389</v>
      </c>
      <c r="I21" s="1" t="s">
        <v>166</v>
      </c>
      <c r="J21" s="1" t="s">
        <v>390</v>
      </c>
      <c r="K21" s="1" t="s">
        <v>166</v>
      </c>
      <c r="L21" s="1" t="s">
        <v>166</v>
      </c>
      <c r="M21" s="1" t="s">
        <v>391</v>
      </c>
      <c r="N21" s="1" t="s">
        <v>391</v>
      </c>
      <c r="O21" s="1" t="s">
        <v>7</v>
      </c>
      <c r="P21" s="1" t="s">
        <v>392</v>
      </c>
      <c r="Q21" s="1" t="s">
        <v>442</v>
      </c>
      <c r="R21" s="1" t="s">
        <v>394</v>
      </c>
      <c r="S21" s="1" t="s">
        <v>395</v>
      </c>
      <c r="T21" s="1" t="s">
        <v>361</v>
      </c>
    </row>
    <row r="22" s="1" customFormat="1" spans="1:20">
      <c r="A22" s="1" t="s">
        <v>36</v>
      </c>
      <c r="B22" s="1" t="s">
        <v>424</v>
      </c>
      <c r="C22" s="1" t="s">
        <v>443</v>
      </c>
      <c r="D22" s="1" t="s">
        <v>9</v>
      </c>
      <c r="E22" s="1" t="s">
        <v>37</v>
      </c>
      <c r="F22" s="1" t="s">
        <v>388</v>
      </c>
      <c r="G22" s="1" t="s">
        <v>398</v>
      </c>
      <c r="H22" s="1" t="s">
        <v>389</v>
      </c>
      <c r="I22" s="1" t="s">
        <v>39</v>
      </c>
      <c r="J22" s="1" t="s">
        <v>390</v>
      </c>
      <c r="K22" s="1" t="s">
        <v>39</v>
      </c>
      <c r="L22" s="1" t="s">
        <v>39</v>
      </c>
      <c r="M22" s="1" t="s">
        <v>391</v>
      </c>
      <c r="N22" s="1" t="s">
        <v>391</v>
      </c>
      <c r="O22" s="1" t="s">
        <v>7</v>
      </c>
      <c r="P22" s="1" t="s">
        <v>392</v>
      </c>
      <c r="Q22" s="1" t="s">
        <v>444</v>
      </c>
      <c r="R22" s="1" t="s">
        <v>394</v>
      </c>
      <c r="S22" s="1" t="s">
        <v>395</v>
      </c>
      <c r="T22" s="1" t="s">
        <v>361</v>
      </c>
    </row>
    <row r="23" s="1" customFormat="1" spans="1:20">
      <c r="A23" s="1" t="s">
        <v>201</v>
      </c>
      <c r="B23" s="1" t="s">
        <v>424</v>
      </c>
      <c r="C23" s="1" t="s">
        <v>445</v>
      </c>
      <c r="D23" s="1" t="s">
        <v>194</v>
      </c>
      <c r="E23" s="1" t="s">
        <v>446</v>
      </c>
      <c r="F23" s="1" t="s">
        <v>387</v>
      </c>
      <c r="G23" s="1" t="s">
        <v>388</v>
      </c>
      <c r="H23" s="1" t="s">
        <v>389</v>
      </c>
      <c r="I23" s="1" t="s">
        <v>447</v>
      </c>
      <c r="J23" s="1" t="s">
        <v>390</v>
      </c>
      <c r="K23" s="1" t="s">
        <v>447</v>
      </c>
      <c r="L23" s="1" t="s">
        <v>447</v>
      </c>
      <c r="M23" s="1" t="s">
        <v>391</v>
      </c>
      <c r="N23" s="1" t="s">
        <v>391</v>
      </c>
      <c r="O23" s="1" t="s">
        <v>7</v>
      </c>
      <c r="P23" s="1" t="s">
        <v>392</v>
      </c>
      <c r="Q23" s="1" t="s">
        <v>448</v>
      </c>
      <c r="R23" s="1" t="s">
        <v>394</v>
      </c>
      <c r="S23" s="1" t="s">
        <v>395</v>
      </c>
      <c r="T23" s="1" t="s">
        <v>361</v>
      </c>
    </row>
    <row r="24" s="1" customFormat="1" spans="1:20">
      <c r="A24" s="1" t="s">
        <v>209</v>
      </c>
      <c r="B24" s="1" t="s">
        <v>424</v>
      </c>
      <c r="C24" s="1" t="s">
        <v>449</v>
      </c>
      <c r="D24" s="1" t="s">
        <v>194</v>
      </c>
      <c r="E24" s="1" t="s">
        <v>211</v>
      </c>
      <c r="F24" s="1" t="s">
        <v>398</v>
      </c>
      <c r="G24" s="1" t="s">
        <v>450</v>
      </c>
      <c r="H24" s="1" t="s">
        <v>389</v>
      </c>
      <c r="I24" s="1" t="s">
        <v>203</v>
      </c>
      <c r="J24" s="1" t="s">
        <v>390</v>
      </c>
      <c r="K24" s="1" t="s">
        <v>203</v>
      </c>
      <c r="L24" s="1" t="s">
        <v>203</v>
      </c>
      <c r="M24" s="1" t="s">
        <v>391</v>
      </c>
      <c r="N24" s="1" t="s">
        <v>391</v>
      </c>
      <c r="O24" s="1" t="s">
        <v>7</v>
      </c>
      <c r="P24" s="1" t="s">
        <v>392</v>
      </c>
      <c r="Q24" s="1" t="s">
        <v>451</v>
      </c>
      <c r="R24" s="1" t="s">
        <v>394</v>
      </c>
      <c r="S24" s="1" t="s">
        <v>395</v>
      </c>
      <c r="T24" s="1" t="s">
        <v>361</v>
      </c>
    </row>
    <row r="25" s="1" customFormat="1" spans="1:20">
      <c r="A25" s="1" t="s">
        <v>212</v>
      </c>
      <c r="B25" s="1" t="s">
        <v>424</v>
      </c>
      <c r="C25" s="1" t="s">
        <v>452</v>
      </c>
      <c r="D25" s="1" t="s">
        <v>194</v>
      </c>
      <c r="E25" s="1" t="s">
        <v>211</v>
      </c>
      <c r="F25" s="1" t="s">
        <v>398</v>
      </c>
      <c r="G25" s="1" t="s">
        <v>450</v>
      </c>
      <c r="H25" s="1" t="s">
        <v>389</v>
      </c>
      <c r="I25" s="1" t="s">
        <v>215</v>
      </c>
      <c r="J25" s="1" t="s">
        <v>390</v>
      </c>
      <c r="K25" s="1" t="s">
        <v>215</v>
      </c>
      <c r="L25" s="1" t="s">
        <v>215</v>
      </c>
      <c r="M25" s="1" t="s">
        <v>391</v>
      </c>
      <c r="N25" s="1" t="s">
        <v>391</v>
      </c>
      <c r="O25" s="1" t="s">
        <v>7</v>
      </c>
      <c r="P25" s="1" t="s">
        <v>392</v>
      </c>
      <c r="Q25" s="1" t="s">
        <v>453</v>
      </c>
      <c r="R25" s="1" t="s">
        <v>394</v>
      </c>
      <c r="S25" s="1" t="s">
        <v>395</v>
      </c>
      <c r="T25" s="1" t="s">
        <v>361</v>
      </c>
    </row>
    <row r="26" s="1" customFormat="1" spans="1:20">
      <c r="A26" s="1" t="s">
        <v>205</v>
      </c>
      <c r="B26" s="1" t="s">
        <v>424</v>
      </c>
      <c r="C26" s="1" t="s">
        <v>454</v>
      </c>
      <c r="D26" s="1" t="s">
        <v>194</v>
      </c>
      <c r="E26" s="1" t="s">
        <v>202</v>
      </c>
      <c r="F26" s="1" t="s">
        <v>387</v>
      </c>
      <c r="G26" s="1" t="s">
        <v>388</v>
      </c>
      <c r="H26" s="1" t="s">
        <v>389</v>
      </c>
      <c r="I26" s="1" t="s">
        <v>203</v>
      </c>
      <c r="J26" s="1" t="s">
        <v>390</v>
      </c>
      <c r="K26" s="1" t="s">
        <v>203</v>
      </c>
      <c r="L26" s="1" t="s">
        <v>203</v>
      </c>
      <c r="M26" s="1" t="s">
        <v>391</v>
      </c>
      <c r="N26" s="1" t="s">
        <v>391</v>
      </c>
      <c r="O26" s="1" t="s">
        <v>7</v>
      </c>
      <c r="P26" s="1" t="s">
        <v>392</v>
      </c>
      <c r="Q26" s="1" t="s">
        <v>455</v>
      </c>
      <c r="R26" s="1" t="s">
        <v>394</v>
      </c>
      <c r="S26" s="1" t="s">
        <v>395</v>
      </c>
      <c r="T26" s="1" t="s">
        <v>361</v>
      </c>
    </row>
    <row r="27" s="1" customFormat="1" spans="1:20">
      <c r="A27" s="1" t="s">
        <v>206</v>
      </c>
      <c r="B27" s="1" t="s">
        <v>387</v>
      </c>
      <c r="C27" s="1" t="s">
        <v>456</v>
      </c>
      <c r="D27" s="1" t="s">
        <v>194</v>
      </c>
      <c r="E27" s="1" t="s">
        <v>208</v>
      </c>
      <c r="F27" s="1" t="s">
        <v>387</v>
      </c>
      <c r="G27" s="1" t="s">
        <v>388</v>
      </c>
      <c r="H27" s="1" t="s">
        <v>389</v>
      </c>
      <c r="I27" s="1" t="s">
        <v>203</v>
      </c>
      <c r="J27" s="1" t="s">
        <v>390</v>
      </c>
      <c r="K27" s="1" t="s">
        <v>203</v>
      </c>
      <c r="L27" s="1" t="s">
        <v>203</v>
      </c>
      <c r="M27" s="1" t="s">
        <v>391</v>
      </c>
      <c r="N27" s="1" t="s">
        <v>391</v>
      </c>
      <c r="O27" s="1" t="s">
        <v>7</v>
      </c>
      <c r="P27" s="1" t="s">
        <v>392</v>
      </c>
      <c r="Q27" s="1" t="s">
        <v>457</v>
      </c>
      <c r="R27" s="1" t="s">
        <v>394</v>
      </c>
      <c r="S27" s="1" t="s">
        <v>395</v>
      </c>
      <c r="T27" s="1" t="s">
        <v>361</v>
      </c>
    </row>
    <row r="28" s="1" customFormat="1" spans="1:20">
      <c r="A28" s="1" t="s">
        <v>250</v>
      </c>
      <c r="B28" s="1" t="s">
        <v>387</v>
      </c>
      <c r="C28" s="1" t="s">
        <v>458</v>
      </c>
      <c r="D28" s="1" t="s">
        <v>244</v>
      </c>
      <c r="E28" s="1" t="s">
        <v>252</v>
      </c>
      <c r="F28" s="1" t="s">
        <v>387</v>
      </c>
      <c r="G28" s="1" t="s">
        <v>388</v>
      </c>
      <c r="H28" s="1" t="s">
        <v>389</v>
      </c>
      <c r="I28" s="1" t="s">
        <v>39</v>
      </c>
      <c r="J28" s="1" t="s">
        <v>390</v>
      </c>
      <c r="K28" s="1" t="s">
        <v>39</v>
      </c>
      <c r="L28" s="1" t="s">
        <v>39</v>
      </c>
      <c r="M28" s="1" t="s">
        <v>391</v>
      </c>
      <c r="N28" s="1" t="s">
        <v>391</v>
      </c>
      <c r="O28" s="1" t="s">
        <v>7</v>
      </c>
      <c r="P28" s="1" t="s">
        <v>392</v>
      </c>
      <c r="Q28" s="1" t="s">
        <v>459</v>
      </c>
      <c r="R28" s="1" t="s">
        <v>394</v>
      </c>
      <c r="S28" s="1" t="s">
        <v>395</v>
      </c>
      <c r="T28" s="1" t="s">
        <v>361</v>
      </c>
    </row>
    <row r="29" s="1" customFormat="1" spans="1:20">
      <c r="A29" s="1" t="s">
        <v>40</v>
      </c>
      <c r="B29" s="1" t="s">
        <v>387</v>
      </c>
      <c r="C29" s="1" t="s">
        <v>460</v>
      </c>
      <c r="D29" s="1" t="s">
        <v>9</v>
      </c>
      <c r="E29" s="1" t="s">
        <v>41</v>
      </c>
      <c r="F29" s="1" t="s">
        <v>388</v>
      </c>
      <c r="G29" s="1" t="s">
        <v>398</v>
      </c>
      <c r="H29" s="1" t="s">
        <v>389</v>
      </c>
      <c r="I29" s="1" t="s">
        <v>42</v>
      </c>
      <c r="J29" s="1" t="s">
        <v>390</v>
      </c>
      <c r="K29" s="1" t="s">
        <v>42</v>
      </c>
      <c r="L29" s="1" t="s">
        <v>42</v>
      </c>
      <c r="M29" s="1" t="s">
        <v>391</v>
      </c>
      <c r="N29" s="1" t="s">
        <v>391</v>
      </c>
      <c r="O29" s="1" t="s">
        <v>7</v>
      </c>
      <c r="P29" s="1" t="s">
        <v>392</v>
      </c>
      <c r="Q29" s="1" t="s">
        <v>461</v>
      </c>
      <c r="R29" s="1" t="s">
        <v>394</v>
      </c>
      <c r="S29" s="1" t="s">
        <v>395</v>
      </c>
      <c r="T29" s="1" t="s">
        <v>361</v>
      </c>
    </row>
    <row r="30" s="1" customFormat="1" spans="1:20">
      <c r="A30" s="1" t="s">
        <v>149</v>
      </c>
      <c r="B30" s="1" t="s">
        <v>387</v>
      </c>
      <c r="C30" s="1" t="s">
        <v>462</v>
      </c>
      <c r="D30" s="1" t="s">
        <v>142</v>
      </c>
      <c r="E30" s="1" t="s">
        <v>463</v>
      </c>
      <c r="F30" s="1" t="s">
        <v>387</v>
      </c>
      <c r="G30" s="1" t="s">
        <v>388</v>
      </c>
      <c r="H30" s="1" t="s">
        <v>389</v>
      </c>
      <c r="I30" s="1" t="s">
        <v>166</v>
      </c>
      <c r="J30" s="1" t="s">
        <v>390</v>
      </c>
      <c r="K30" s="1" t="s">
        <v>166</v>
      </c>
      <c r="L30" s="1" t="s">
        <v>166</v>
      </c>
      <c r="M30" s="1" t="s">
        <v>391</v>
      </c>
      <c r="N30" s="1" t="s">
        <v>391</v>
      </c>
      <c r="O30" s="1" t="s">
        <v>7</v>
      </c>
      <c r="P30" s="1" t="s">
        <v>392</v>
      </c>
      <c r="Q30" s="1" t="s">
        <v>464</v>
      </c>
      <c r="R30" s="1" t="s">
        <v>394</v>
      </c>
      <c r="S30" s="1" t="s">
        <v>395</v>
      </c>
      <c r="T30" s="1" t="s">
        <v>361</v>
      </c>
    </row>
    <row r="31" s="1" customFormat="1" spans="1:20">
      <c r="A31" s="1" t="s">
        <v>254</v>
      </c>
      <c r="B31" s="1" t="s">
        <v>387</v>
      </c>
      <c r="C31" s="1" t="s">
        <v>465</v>
      </c>
      <c r="D31" s="1" t="s">
        <v>244</v>
      </c>
      <c r="E31" s="1" t="s">
        <v>256</v>
      </c>
      <c r="F31" s="1" t="s">
        <v>387</v>
      </c>
      <c r="G31" s="1" t="s">
        <v>388</v>
      </c>
      <c r="H31" s="1" t="s">
        <v>389</v>
      </c>
      <c r="I31" s="1" t="s">
        <v>39</v>
      </c>
      <c r="J31" s="1" t="s">
        <v>390</v>
      </c>
      <c r="K31" s="1" t="s">
        <v>39</v>
      </c>
      <c r="L31" s="1" t="s">
        <v>39</v>
      </c>
      <c r="M31" s="1" t="s">
        <v>391</v>
      </c>
      <c r="N31" s="1" t="s">
        <v>391</v>
      </c>
      <c r="O31" s="1" t="s">
        <v>7</v>
      </c>
      <c r="P31" s="1" t="s">
        <v>392</v>
      </c>
      <c r="Q31" s="1" t="s">
        <v>466</v>
      </c>
      <c r="R31" s="1" t="s">
        <v>394</v>
      </c>
      <c r="S31" s="1" t="s">
        <v>395</v>
      </c>
      <c r="T31" s="1" t="s">
        <v>361</v>
      </c>
    </row>
    <row r="32" s="1" customFormat="1" spans="1:20">
      <c r="A32" s="1" t="s">
        <v>257</v>
      </c>
      <c r="B32" s="1" t="s">
        <v>387</v>
      </c>
      <c r="C32" s="1" t="s">
        <v>467</v>
      </c>
      <c r="D32" s="1" t="s">
        <v>244</v>
      </c>
      <c r="E32" s="1" t="s">
        <v>259</v>
      </c>
      <c r="F32" s="1" t="s">
        <v>387</v>
      </c>
      <c r="G32" s="1" t="s">
        <v>388</v>
      </c>
      <c r="H32" s="1" t="s">
        <v>389</v>
      </c>
      <c r="I32" s="1" t="s">
        <v>39</v>
      </c>
      <c r="J32" s="1" t="s">
        <v>390</v>
      </c>
      <c r="K32" s="1" t="s">
        <v>39</v>
      </c>
      <c r="L32" s="1" t="s">
        <v>39</v>
      </c>
      <c r="M32" s="1" t="s">
        <v>391</v>
      </c>
      <c r="N32" s="1" t="s">
        <v>391</v>
      </c>
      <c r="O32" s="1" t="s">
        <v>7</v>
      </c>
      <c r="P32" s="1" t="s">
        <v>392</v>
      </c>
      <c r="Q32" s="1" t="s">
        <v>468</v>
      </c>
      <c r="R32" s="1" t="s">
        <v>394</v>
      </c>
      <c r="S32" s="1" t="s">
        <v>395</v>
      </c>
      <c r="T32" s="1" t="s">
        <v>361</v>
      </c>
    </row>
    <row r="33" s="1" customFormat="1" spans="1:20">
      <c r="A33" s="1" t="s">
        <v>236</v>
      </c>
      <c r="B33" s="1" t="s">
        <v>387</v>
      </c>
      <c r="C33" s="1" t="s">
        <v>469</v>
      </c>
      <c r="D33" s="1" t="s">
        <v>234</v>
      </c>
      <c r="E33" s="1" t="s">
        <v>237</v>
      </c>
      <c r="F33" s="1" t="s">
        <v>387</v>
      </c>
      <c r="G33" s="1" t="s">
        <v>388</v>
      </c>
      <c r="H33" s="1" t="s">
        <v>389</v>
      </c>
      <c r="I33" s="1" t="s">
        <v>239</v>
      </c>
      <c r="J33" s="1" t="s">
        <v>390</v>
      </c>
      <c r="K33" s="1" t="s">
        <v>239</v>
      </c>
      <c r="L33" s="1" t="s">
        <v>239</v>
      </c>
      <c r="M33" s="1" t="s">
        <v>391</v>
      </c>
      <c r="N33" s="1" t="s">
        <v>391</v>
      </c>
      <c r="O33" s="1" t="s">
        <v>7</v>
      </c>
      <c r="P33" s="1" t="s">
        <v>392</v>
      </c>
      <c r="Q33" s="1" t="s">
        <v>470</v>
      </c>
      <c r="R33" s="1" t="s">
        <v>394</v>
      </c>
      <c r="S33" s="1" t="s">
        <v>395</v>
      </c>
      <c r="T33" s="1" t="s">
        <v>361</v>
      </c>
    </row>
    <row r="34" s="1" customFormat="1" spans="1:20">
      <c r="A34" s="1" t="s">
        <v>46</v>
      </c>
      <c r="B34" s="1" t="s">
        <v>387</v>
      </c>
      <c r="C34" s="1" t="s">
        <v>471</v>
      </c>
      <c r="D34" s="1" t="s">
        <v>9</v>
      </c>
      <c r="E34" s="1" t="s">
        <v>47</v>
      </c>
      <c r="F34" s="1" t="s">
        <v>398</v>
      </c>
      <c r="G34" s="1" t="s">
        <v>450</v>
      </c>
      <c r="H34" s="1" t="s">
        <v>389</v>
      </c>
      <c r="I34" s="1" t="s">
        <v>42</v>
      </c>
      <c r="J34" s="1" t="s">
        <v>390</v>
      </c>
      <c r="K34" s="1" t="s">
        <v>42</v>
      </c>
      <c r="L34" s="1" t="s">
        <v>42</v>
      </c>
      <c r="M34" s="1" t="s">
        <v>391</v>
      </c>
      <c r="N34" s="1" t="s">
        <v>391</v>
      </c>
      <c r="O34" s="1" t="s">
        <v>7</v>
      </c>
      <c r="P34" s="1" t="s">
        <v>392</v>
      </c>
      <c r="Q34" s="1" t="s">
        <v>472</v>
      </c>
      <c r="R34" s="1" t="s">
        <v>394</v>
      </c>
      <c r="S34" s="1" t="s">
        <v>395</v>
      </c>
      <c r="T34" s="1" t="s">
        <v>361</v>
      </c>
    </row>
    <row r="35" s="1" customFormat="1" spans="1:20">
      <c r="A35" s="1" t="s">
        <v>50</v>
      </c>
      <c r="B35" s="1" t="s">
        <v>387</v>
      </c>
      <c r="C35" s="1" t="s">
        <v>473</v>
      </c>
      <c r="D35" s="1" t="s">
        <v>9</v>
      </c>
      <c r="E35" s="1" t="s">
        <v>51</v>
      </c>
      <c r="F35" s="1" t="s">
        <v>398</v>
      </c>
      <c r="G35" s="1" t="s">
        <v>450</v>
      </c>
      <c r="H35" s="1" t="s">
        <v>389</v>
      </c>
      <c r="I35" s="1" t="s">
        <v>42</v>
      </c>
      <c r="J35" s="1" t="s">
        <v>390</v>
      </c>
      <c r="K35" s="1" t="s">
        <v>42</v>
      </c>
      <c r="L35" s="1" t="s">
        <v>42</v>
      </c>
      <c r="M35" s="1" t="s">
        <v>391</v>
      </c>
      <c r="N35" s="1" t="s">
        <v>391</v>
      </c>
      <c r="O35" s="1" t="s">
        <v>7</v>
      </c>
      <c r="P35" s="1" t="s">
        <v>392</v>
      </c>
      <c r="Q35" s="1" t="s">
        <v>474</v>
      </c>
      <c r="R35" s="1" t="s">
        <v>394</v>
      </c>
      <c r="S35" s="1" t="s">
        <v>395</v>
      </c>
      <c r="T35" s="1" t="s">
        <v>361</v>
      </c>
    </row>
    <row r="36" s="1" customFormat="1" spans="1:20">
      <c r="A36" s="1" t="s">
        <v>218</v>
      </c>
      <c r="B36" s="1" t="s">
        <v>387</v>
      </c>
      <c r="C36" s="1" t="s">
        <v>475</v>
      </c>
      <c r="D36" s="1" t="s">
        <v>216</v>
      </c>
      <c r="E36" s="1" t="s">
        <v>219</v>
      </c>
      <c r="F36" s="1" t="s">
        <v>450</v>
      </c>
      <c r="G36" s="1" t="s">
        <v>399</v>
      </c>
      <c r="H36" s="1" t="s">
        <v>389</v>
      </c>
      <c r="I36" s="1" t="s">
        <v>221</v>
      </c>
      <c r="J36" s="1" t="s">
        <v>390</v>
      </c>
      <c r="K36" s="1" t="s">
        <v>221</v>
      </c>
      <c r="L36" s="1" t="s">
        <v>221</v>
      </c>
      <c r="M36" s="1" t="s">
        <v>391</v>
      </c>
      <c r="N36" s="1" t="s">
        <v>391</v>
      </c>
      <c r="O36" s="1" t="s">
        <v>7</v>
      </c>
      <c r="P36" s="1" t="s">
        <v>392</v>
      </c>
      <c r="Q36" s="1" t="s">
        <v>476</v>
      </c>
      <c r="R36" s="1" t="s">
        <v>394</v>
      </c>
      <c r="S36" s="1" t="s">
        <v>395</v>
      </c>
      <c r="T36" s="1" t="s">
        <v>361</v>
      </c>
    </row>
    <row r="37" s="1" customFormat="1" spans="1:20">
      <c r="A37" s="1" t="s">
        <v>281</v>
      </c>
      <c r="B37" s="1" t="s">
        <v>387</v>
      </c>
      <c r="C37" s="1" t="s">
        <v>477</v>
      </c>
      <c r="D37" s="1" t="s">
        <v>244</v>
      </c>
      <c r="E37" s="1" t="s">
        <v>283</v>
      </c>
      <c r="F37" s="1" t="s">
        <v>388</v>
      </c>
      <c r="G37" s="1" t="s">
        <v>398</v>
      </c>
      <c r="H37" s="1" t="s">
        <v>389</v>
      </c>
      <c r="I37" s="1" t="s">
        <v>284</v>
      </c>
      <c r="J37" s="1" t="s">
        <v>390</v>
      </c>
      <c r="K37" s="1" t="s">
        <v>284</v>
      </c>
      <c r="L37" s="1" t="s">
        <v>284</v>
      </c>
      <c r="M37" s="1" t="s">
        <v>391</v>
      </c>
      <c r="N37" s="1" t="s">
        <v>391</v>
      </c>
      <c r="O37" s="1" t="s">
        <v>7</v>
      </c>
      <c r="P37" s="1" t="s">
        <v>392</v>
      </c>
      <c r="Q37" s="1" t="s">
        <v>478</v>
      </c>
      <c r="R37" s="1" t="s">
        <v>394</v>
      </c>
      <c r="S37" s="1" t="s">
        <v>395</v>
      </c>
      <c r="T37" s="1" t="s">
        <v>361</v>
      </c>
    </row>
    <row r="38" s="1" customFormat="1" spans="1:20">
      <c r="A38" s="1" t="s">
        <v>285</v>
      </c>
      <c r="B38" s="1" t="s">
        <v>387</v>
      </c>
      <c r="C38" s="1" t="s">
        <v>479</v>
      </c>
      <c r="D38" s="1" t="s">
        <v>244</v>
      </c>
      <c r="E38" s="1" t="s">
        <v>287</v>
      </c>
      <c r="F38" s="1" t="s">
        <v>388</v>
      </c>
      <c r="G38" s="1" t="s">
        <v>398</v>
      </c>
      <c r="H38" s="1" t="s">
        <v>389</v>
      </c>
      <c r="I38" s="1" t="s">
        <v>284</v>
      </c>
      <c r="J38" s="1" t="s">
        <v>390</v>
      </c>
      <c r="K38" s="1" t="s">
        <v>284</v>
      </c>
      <c r="L38" s="1" t="s">
        <v>284</v>
      </c>
      <c r="M38" s="1" t="s">
        <v>391</v>
      </c>
      <c r="N38" s="1" t="s">
        <v>391</v>
      </c>
      <c r="O38" s="1" t="s">
        <v>7</v>
      </c>
      <c r="P38" s="1" t="s">
        <v>392</v>
      </c>
      <c r="Q38" s="1" t="s">
        <v>480</v>
      </c>
      <c r="R38" s="1" t="s">
        <v>394</v>
      </c>
      <c r="S38" s="1" t="s">
        <v>395</v>
      </c>
      <c r="T38" s="1" t="s">
        <v>361</v>
      </c>
    </row>
    <row r="39" s="1" customFormat="1" spans="1:20">
      <c r="A39" s="1" t="s">
        <v>288</v>
      </c>
      <c r="B39" s="1" t="s">
        <v>387</v>
      </c>
      <c r="C39" s="1" t="s">
        <v>481</v>
      </c>
      <c r="D39" s="1" t="s">
        <v>244</v>
      </c>
      <c r="E39" s="1" t="s">
        <v>482</v>
      </c>
      <c r="F39" s="1" t="s">
        <v>388</v>
      </c>
      <c r="G39" s="1" t="s">
        <v>398</v>
      </c>
      <c r="H39" s="1" t="s">
        <v>389</v>
      </c>
      <c r="I39" s="1" t="s">
        <v>483</v>
      </c>
      <c r="J39" s="1" t="s">
        <v>390</v>
      </c>
      <c r="K39" s="1" t="s">
        <v>483</v>
      </c>
      <c r="L39" s="1" t="s">
        <v>483</v>
      </c>
      <c r="M39" s="1" t="s">
        <v>391</v>
      </c>
      <c r="N39" s="1" t="s">
        <v>391</v>
      </c>
      <c r="O39" s="1" t="s">
        <v>7</v>
      </c>
      <c r="P39" s="1" t="s">
        <v>392</v>
      </c>
      <c r="Q39" s="1" t="s">
        <v>484</v>
      </c>
      <c r="R39" s="1" t="s">
        <v>394</v>
      </c>
      <c r="S39" s="1" t="s">
        <v>395</v>
      </c>
      <c r="T39" s="1" t="s">
        <v>361</v>
      </c>
    </row>
    <row r="40" s="1" customFormat="1" spans="1:20">
      <c r="A40" s="1" t="s">
        <v>52</v>
      </c>
      <c r="B40" s="1" t="s">
        <v>388</v>
      </c>
      <c r="C40" s="1" t="s">
        <v>485</v>
      </c>
      <c r="D40" s="1" t="s">
        <v>9</v>
      </c>
      <c r="E40" s="1" t="s">
        <v>53</v>
      </c>
      <c r="F40" s="1" t="s">
        <v>388</v>
      </c>
      <c r="G40" s="1" t="s">
        <v>450</v>
      </c>
      <c r="H40" s="1" t="s">
        <v>389</v>
      </c>
      <c r="I40" s="1" t="s">
        <v>54</v>
      </c>
      <c r="J40" s="1" t="s">
        <v>390</v>
      </c>
      <c r="K40" s="1" t="s">
        <v>54</v>
      </c>
      <c r="L40" s="1" t="s">
        <v>54</v>
      </c>
      <c r="M40" s="1" t="s">
        <v>391</v>
      </c>
      <c r="N40" s="1" t="s">
        <v>391</v>
      </c>
      <c r="O40" s="1" t="s">
        <v>7</v>
      </c>
      <c r="P40" s="1" t="s">
        <v>392</v>
      </c>
      <c r="Q40" s="1" t="s">
        <v>486</v>
      </c>
      <c r="R40" s="1" t="s">
        <v>394</v>
      </c>
      <c r="S40" s="1" t="s">
        <v>395</v>
      </c>
      <c r="T40" s="1" t="s">
        <v>361</v>
      </c>
    </row>
    <row r="41" s="1" customFormat="1" spans="1:20">
      <c r="A41" s="1" t="s">
        <v>154</v>
      </c>
      <c r="B41" s="1" t="s">
        <v>388</v>
      </c>
      <c r="C41" s="1" t="s">
        <v>487</v>
      </c>
      <c r="D41" s="1" t="s">
        <v>142</v>
      </c>
      <c r="E41" s="1" t="s">
        <v>156</v>
      </c>
      <c r="F41" s="1" t="s">
        <v>388</v>
      </c>
      <c r="G41" s="1" t="s">
        <v>398</v>
      </c>
      <c r="H41" s="1" t="s">
        <v>389</v>
      </c>
      <c r="I41" s="1" t="s">
        <v>147</v>
      </c>
      <c r="J41" s="1" t="s">
        <v>390</v>
      </c>
      <c r="K41" s="1" t="s">
        <v>147</v>
      </c>
      <c r="L41" s="1" t="s">
        <v>147</v>
      </c>
      <c r="M41" s="1" t="s">
        <v>391</v>
      </c>
      <c r="N41" s="1" t="s">
        <v>391</v>
      </c>
      <c r="O41" s="1" t="s">
        <v>7</v>
      </c>
      <c r="P41" s="1" t="s">
        <v>392</v>
      </c>
      <c r="Q41" s="1" t="s">
        <v>488</v>
      </c>
      <c r="R41" s="1" t="s">
        <v>394</v>
      </c>
      <c r="S41" s="1" t="s">
        <v>395</v>
      </c>
      <c r="T41" s="1" t="s">
        <v>361</v>
      </c>
    </row>
    <row r="42" s="1" customFormat="1" spans="1:20">
      <c r="A42" s="1" t="s">
        <v>291</v>
      </c>
      <c r="B42" s="1" t="s">
        <v>388</v>
      </c>
      <c r="C42" s="1" t="s">
        <v>489</v>
      </c>
      <c r="D42" s="1" t="s">
        <v>244</v>
      </c>
      <c r="E42" s="1" t="s">
        <v>293</v>
      </c>
      <c r="F42" s="1" t="s">
        <v>388</v>
      </c>
      <c r="G42" s="1" t="s">
        <v>398</v>
      </c>
      <c r="H42" s="1" t="s">
        <v>389</v>
      </c>
      <c r="I42" s="1" t="s">
        <v>42</v>
      </c>
      <c r="J42" s="1" t="s">
        <v>390</v>
      </c>
      <c r="K42" s="1" t="s">
        <v>42</v>
      </c>
      <c r="L42" s="1" t="s">
        <v>42</v>
      </c>
      <c r="M42" s="1" t="s">
        <v>391</v>
      </c>
      <c r="N42" s="1" t="s">
        <v>391</v>
      </c>
      <c r="O42" s="1" t="s">
        <v>7</v>
      </c>
      <c r="P42" s="1" t="s">
        <v>392</v>
      </c>
      <c r="Q42" s="1" t="s">
        <v>490</v>
      </c>
      <c r="R42" s="1" t="s">
        <v>394</v>
      </c>
      <c r="S42" s="1" t="s">
        <v>395</v>
      </c>
      <c r="T42" s="1" t="s">
        <v>361</v>
      </c>
    </row>
    <row r="43" s="1" customFormat="1" spans="1:20">
      <c r="A43" s="1" t="s">
        <v>43</v>
      </c>
      <c r="B43" s="1" t="s">
        <v>388</v>
      </c>
      <c r="C43" s="1" t="s">
        <v>491</v>
      </c>
      <c r="D43" s="1" t="s">
        <v>9</v>
      </c>
      <c r="E43" s="1" t="s">
        <v>44</v>
      </c>
      <c r="F43" s="1" t="s">
        <v>388</v>
      </c>
      <c r="G43" s="1" t="s">
        <v>398</v>
      </c>
      <c r="H43" s="1" t="s">
        <v>389</v>
      </c>
      <c r="I43" s="1" t="s">
        <v>45</v>
      </c>
      <c r="J43" s="1" t="s">
        <v>390</v>
      </c>
      <c r="K43" s="1" t="s">
        <v>45</v>
      </c>
      <c r="L43" s="1" t="s">
        <v>45</v>
      </c>
      <c r="M43" s="1" t="s">
        <v>391</v>
      </c>
      <c r="N43" s="1" t="s">
        <v>391</v>
      </c>
      <c r="O43" s="1" t="s">
        <v>7</v>
      </c>
      <c r="P43" s="1" t="s">
        <v>392</v>
      </c>
      <c r="Q43" s="1" t="s">
        <v>492</v>
      </c>
      <c r="R43" s="1" t="s">
        <v>394</v>
      </c>
      <c r="S43" s="1" t="s">
        <v>395</v>
      </c>
      <c r="T43" s="1" t="s">
        <v>361</v>
      </c>
    </row>
    <row r="44" s="1" customFormat="1" spans="1:20">
      <c r="A44" s="1" t="s">
        <v>322</v>
      </c>
      <c r="B44" s="1" t="s">
        <v>388</v>
      </c>
      <c r="C44" s="1" t="s">
        <v>493</v>
      </c>
      <c r="D44" s="1" t="s">
        <v>320</v>
      </c>
      <c r="E44" s="1" t="s">
        <v>324</v>
      </c>
      <c r="F44" s="1" t="s">
        <v>398</v>
      </c>
      <c r="G44" s="1" t="s">
        <v>450</v>
      </c>
      <c r="H44" s="1" t="s">
        <v>389</v>
      </c>
      <c r="I44" s="1" t="s">
        <v>325</v>
      </c>
      <c r="J44" s="1" t="s">
        <v>390</v>
      </c>
      <c r="K44" s="1" t="s">
        <v>325</v>
      </c>
      <c r="L44" s="1" t="s">
        <v>325</v>
      </c>
      <c r="M44" s="1" t="s">
        <v>391</v>
      </c>
      <c r="N44" s="1" t="s">
        <v>391</v>
      </c>
      <c r="O44" s="1" t="s">
        <v>7</v>
      </c>
      <c r="P44" s="1" t="s">
        <v>392</v>
      </c>
      <c r="Q44" s="1" t="s">
        <v>494</v>
      </c>
      <c r="R44" s="1" t="s">
        <v>394</v>
      </c>
      <c r="S44" s="1" t="s">
        <v>395</v>
      </c>
      <c r="T44" s="1" t="s">
        <v>361</v>
      </c>
    </row>
    <row r="45" s="1" customFormat="1" spans="1:20">
      <c r="A45" s="1" t="s">
        <v>294</v>
      </c>
      <c r="B45" s="1" t="s">
        <v>388</v>
      </c>
      <c r="C45" s="1" t="s">
        <v>495</v>
      </c>
      <c r="D45" s="1" t="s">
        <v>244</v>
      </c>
      <c r="E45" s="1" t="s">
        <v>296</v>
      </c>
      <c r="F45" s="1" t="s">
        <v>398</v>
      </c>
      <c r="G45" s="1" t="s">
        <v>450</v>
      </c>
      <c r="H45" s="1" t="s">
        <v>389</v>
      </c>
      <c r="I45" s="1" t="s">
        <v>284</v>
      </c>
      <c r="J45" s="1" t="s">
        <v>390</v>
      </c>
      <c r="K45" s="1" t="s">
        <v>284</v>
      </c>
      <c r="L45" s="1" t="s">
        <v>284</v>
      </c>
      <c r="M45" s="1" t="s">
        <v>391</v>
      </c>
      <c r="N45" s="1" t="s">
        <v>391</v>
      </c>
      <c r="O45" s="1" t="s">
        <v>7</v>
      </c>
      <c r="P45" s="1" t="s">
        <v>392</v>
      </c>
      <c r="Q45" s="1" t="s">
        <v>496</v>
      </c>
      <c r="R45" s="1" t="s">
        <v>394</v>
      </c>
      <c r="S45" s="1" t="s">
        <v>395</v>
      </c>
      <c r="T45" s="1" t="s">
        <v>361</v>
      </c>
    </row>
    <row r="46" s="1" customFormat="1" spans="1:20">
      <c r="A46" s="1" t="s">
        <v>190</v>
      </c>
      <c r="B46" s="1" t="s">
        <v>388</v>
      </c>
      <c r="C46" s="1" t="s">
        <v>497</v>
      </c>
      <c r="D46" s="1" t="s">
        <v>180</v>
      </c>
      <c r="E46" s="1" t="s">
        <v>498</v>
      </c>
      <c r="F46" s="1" t="s">
        <v>398</v>
      </c>
      <c r="G46" s="1" t="s">
        <v>450</v>
      </c>
      <c r="H46" s="1" t="s">
        <v>389</v>
      </c>
      <c r="I46" s="1" t="s">
        <v>499</v>
      </c>
      <c r="J46" s="1" t="s">
        <v>390</v>
      </c>
      <c r="K46" s="1" t="s">
        <v>499</v>
      </c>
      <c r="L46" s="1" t="s">
        <v>499</v>
      </c>
      <c r="M46" s="1" t="s">
        <v>391</v>
      </c>
      <c r="N46" s="1" t="s">
        <v>391</v>
      </c>
      <c r="O46" s="1" t="s">
        <v>7</v>
      </c>
      <c r="P46" s="1" t="s">
        <v>392</v>
      </c>
      <c r="Q46" s="1" t="s">
        <v>500</v>
      </c>
      <c r="R46" s="1" t="s">
        <v>394</v>
      </c>
      <c r="S46" s="1" t="s">
        <v>395</v>
      </c>
      <c r="T46" s="1" t="s">
        <v>361</v>
      </c>
    </row>
    <row r="47" s="1" customFormat="1" spans="1:20">
      <c r="A47" s="1" t="s">
        <v>55</v>
      </c>
      <c r="B47" s="1" t="s">
        <v>398</v>
      </c>
      <c r="C47" s="1" t="s">
        <v>501</v>
      </c>
      <c r="D47" s="1" t="s">
        <v>9</v>
      </c>
      <c r="E47" s="1" t="s">
        <v>56</v>
      </c>
      <c r="F47" s="1" t="s">
        <v>398</v>
      </c>
      <c r="G47" s="1" t="s">
        <v>399</v>
      </c>
      <c r="H47" s="1" t="s">
        <v>389</v>
      </c>
      <c r="I47" s="1" t="s">
        <v>58</v>
      </c>
      <c r="J47" s="1" t="s">
        <v>390</v>
      </c>
      <c r="K47" s="1" t="s">
        <v>58</v>
      </c>
      <c r="L47" s="1" t="s">
        <v>58</v>
      </c>
      <c r="M47" s="1" t="s">
        <v>391</v>
      </c>
      <c r="N47" s="1" t="s">
        <v>391</v>
      </c>
      <c r="O47" s="1" t="s">
        <v>7</v>
      </c>
      <c r="P47" s="1" t="s">
        <v>392</v>
      </c>
      <c r="Q47" s="1" t="s">
        <v>502</v>
      </c>
      <c r="R47" s="1" t="s">
        <v>394</v>
      </c>
      <c r="S47" s="1" t="s">
        <v>395</v>
      </c>
      <c r="T47" s="1" t="s">
        <v>361</v>
      </c>
    </row>
    <row r="48" s="1" customFormat="1" spans="1:20">
      <c r="A48" s="1" t="s">
        <v>157</v>
      </c>
      <c r="B48" s="1" t="s">
        <v>398</v>
      </c>
      <c r="C48" s="1" t="s">
        <v>503</v>
      </c>
      <c r="D48" s="1" t="s">
        <v>142</v>
      </c>
      <c r="E48" s="1" t="s">
        <v>156</v>
      </c>
      <c r="F48" s="1" t="s">
        <v>398</v>
      </c>
      <c r="G48" s="1" t="s">
        <v>450</v>
      </c>
      <c r="H48" s="1" t="s">
        <v>389</v>
      </c>
      <c r="I48" s="1" t="s">
        <v>147</v>
      </c>
      <c r="J48" s="1" t="s">
        <v>390</v>
      </c>
      <c r="K48" s="1" t="s">
        <v>147</v>
      </c>
      <c r="L48" s="1" t="s">
        <v>147</v>
      </c>
      <c r="M48" s="1" t="s">
        <v>391</v>
      </c>
      <c r="N48" s="1" t="s">
        <v>391</v>
      </c>
      <c r="O48" s="1" t="s">
        <v>7</v>
      </c>
      <c r="P48" s="1" t="s">
        <v>392</v>
      </c>
      <c r="Q48" s="1" t="s">
        <v>504</v>
      </c>
      <c r="R48" s="1" t="s">
        <v>394</v>
      </c>
      <c r="S48" s="1" t="s">
        <v>395</v>
      </c>
      <c r="T48" s="1" t="s">
        <v>361</v>
      </c>
    </row>
    <row r="49" s="1" customFormat="1" spans="1:20">
      <c r="A49" s="1" t="s">
        <v>297</v>
      </c>
      <c r="B49" s="1" t="s">
        <v>398</v>
      </c>
      <c r="C49" s="1" t="s">
        <v>505</v>
      </c>
      <c r="D49" s="1" t="s">
        <v>244</v>
      </c>
      <c r="E49" s="1" t="s">
        <v>299</v>
      </c>
      <c r="F49" s="1" t="s">
        <v>398</v>
      </c>
      <c r="G49" s="1" t="s">
        <v>450</v>
      </c>
      <c r="H49" s="1" t="s">
        <v>389</v>
      </c>
      <c r="I49" s="1" t="s">
        <v>284</v>
      </c>
      <c r="J49" s="1" t="s">
        <v>390</v>
      </c>
      <c r="K49" s="1" t="s">
        <v>284</v>
      </c>
      <c r="L49" s="1" t="s">
        <v>284</v>
      </c>
      <c r="M49" s="1" t="s">
        <v>391</v>
      </c>
      <c r="N49" s="1" t="s">
        <v>391</v>
      </c>
      <c r="O49" s="1" t="s">
        <v>7</v>
      </c>
      <c r="P49" s="1" t="s">
        <v>392</v>
      </c>
      <c r="Q49" s="1" t="s">
        <v>506</v>
      </c>
      <c r="R49" s="1" t="s">
        <v>394</v>
      </c>
      <c r="S49" s="1" t="s">
        <v>395</v>
      </c>
      <c r="T49" s="1" t="s">
        <v>361</v>
      </c>
    </row>
    <row r="50" s="1" customFormat="1" spans="1:20">
      <c r="A50" s="1" t="s">
        <v>300</v>
      </c>
      <c r="B50" s="1" t="s">
        <v>398</v>
      </c>
      <c r="C50" s="1" t="s">
        <v>507</v>
      </c>
      <c r="D50" s="1" t="s">
        <v>244</v>
      </c>
      <c r="E50" s="1" t="s">
        <v>302</v>
      </c>
      <c r="F50" s="1" t="s">
        <v>398</v>
      </c>
      <c r="G50" s="1" t="s">
        <v>450</v>
      </c>
      <c r="H50" s="1" t="s">
        <v>389</v>
      </c>
      <c r="I50" s="1" t="s">
        <v>284</v>
      </c>
      <c r="J50" s="1" t="s">
        <v>390</v>
      </c>
      <c r="K50" s="1" t="s">
        <v>284</v>
      </c>
      <c r="L50" s="1" t="s">
        <v>284</v>
      </c>
      <c r="M50" s="1" t="s">
        <v>391</v>
      </c>
      <c r="N50" s="1" t="s">
        <v>391</v>
      </c>
      <c r="O50" s="1" t="s">
        <v>7</v>
      </c>
      <c r="P50" s="1" t="s">
        <v>392</v>
      </c>
      <c r="Q50" s="1" t="s">
        <v>508</v>
      </c>
      <c r="R50" s="1" t="s">
        <v>394</v>
      </c>
      <c r="S50" s="1" t="s">
        <v>395</v>
      </c>
      <c r="T50" s="1" t="s">
        <v>361</v>
      </c>
    </row>
    <row r="51" s="1" customFormat="1" spans="1:20">
      <c r="A51" s="1" t="s">
        <v>240</v>
      </c>
      <c r="B51" s="1" t="s">
        <v>398</v>
      </c>
      <c r="C51" s="1" t="s">
        <v>509</v>
      </c>
      <c r="D51" s="1" t="s">
        <v>234</v>
      </c>
      <c r="E51" s="1" t="s">
        <v>241</v>
      </c>
      <c r="F51" s="1" t="s">
        <v>398</v>
      </c>
      <c r="G51" s="1" t="s">
        <v>450</v>
      </c>
      <c r="H51" s="1" t="s">
        <v>389</v>
      </c>
      <c r="I51" s="1" t="s">
        <v>239</v>
      </c>
      <c r="J51" s="1" t="s">
        <v>390</v>
      </c>
      <c r="K51" s="1" t="s">
        <v>239</v>
      </c>
      <c r="L51" s="1" t="s">
        <v>239</v>
      </c>
      <c r="M51" s="1" t="s">
        <v>391</v>
      </c>
      <c r="N51" s="1" t="s">
        <v>391</v>
      </c>
      <c r="O51" s="1" t="s">
        <v>7</v>
      </c>
      <c r="P51" s="1" t="s">
        <v>392</v>
      </c>
      <c r="Q51" s="1" t="s">
        <v>510</v>
      </c>
      <c r="R51" s="1" t="s">
        <v>394</v>
      </c>
      <c r="S51" s="1" t="s">
        <v>395</v>
      </c>
      <c r="T51" s="1" t="s">
        <v>361</v>
      </c>
    </row>
    <row r="52" s="1" customFormat="1" spans="1:20">
      <c r="A52" s="1" t="s">
        <v>309</v>
      </c>
      <c r="B52" s="1" t="s">
        <v>398</v>
      </c>
      <c r="C52" s="1" t="s">
        <v>511</v>
      </c>
      <c r="D52" s="1" t="s">
        <v>512</v>
      </c>
      <c r="E52" s="1" t="s">
        <v>513</v>
      </c>
      <c r="F52" s="1" t="s">
        <v>398</v>
      </c>
      <c r="G52" s="1" t="s">
        <v>450</v>
      </c>
      <c r="H52" s="1" t="s">
        <v>389</v>
      </c>
      <c r="I52" s="1" t="s">
        <v>263</v>
      </c>
      <c r="J52" s="1" t="s">
        <v>390</v>
      </c>
      <c r="K52" s="1" t="s">
        <v>263</v>
      </c>
      <c r="L52" s="1" t="s">
        <v>263</v>
      </c>
      <c r="M52" s="1" t="s">
        <v>391</v>
      </c>
      <c r="N52" s="1" t="s">
        <v>391</v>
      </c>
      <c r="O52" s="1" t="s">
        <v>7</v>
      </c>
      <c r="P52" s="1" t="s">
        <v>392</v>
      </c>
      <c r="Q52" s="1" t="s">
        <v>514</v>
      </c>
      <c r="R52" s="1" t="s">
        <v>394</v>
      </c>
      <c r="S52" s="1" t="s">
        <v>395</v>
      </c>
      <c r="T52" s="1" t="s">
        <v>361</v>
      </c>
    </row>
    <row r="53" s="1" customFormat="1" spans="1:20">
      <c r="A53" s="1" t="s">
        <v>242</v>
      </c>
      <c r="B53" s="1" t="s">
        <v>450</v>
      </c>
      <c r="C53" s="1" t="s">
        <v>515</v>
      </c>
      <c r="D53" s="1" t="s">
        <v>234</v>
      </c>
      <c r="E53" s="1" t="s">
        <v>243</v>
      </c>
      <c r="F53" s="1" t="s">
        <v>450</v>
      </c>
      <c r="G53" s="1" t="s">
        <v>399</v>
      </c>
      <c r="H53" s="1" t="s">
        <v>389</v>
      </c>
      <c r="I53" s="1" t="s">
        <v>239</v>
      </c>
      <c r="J53" s="1" t="s">
        <v>390</v>
      </c>
      <c r="K53" s="1" t="s">
        <v>239</v>
      </c>
      <c r="L53" s="1" t="s">
        <v>239</v>
      </c>
      <c r="M53" s="1" t="s">
        <v>391</v>
      </c>
      <c r="N53" s="1" t="s">
        <v>391</v>
      </c>
      <c r="O53" s="1" t="s">
        <v>7</v>
      </c>
      <c r="P53" s="1" t="s">
        <v>392</v>
      </c>
      <c r="Q53" s="1" t="s">
        <v>516</v>
      </c>
      <c r="R53" s="1" t="s">
        <v>394</v>
      </c>
      <c r="S53" s="1" t="s">
        <v>395</v>
      </c>
      <c r="T53" s="1" t="s">
        <v>361</v>
      </c>
    </row>
    <row r="54" s="1" customFormat="1" spans="1:20">
      <c r="A54" s="1" t="s">
        <v>59</v>
      </c>
      <c r="B54" s="1" t="s">
        <v>450</v>
      </c>
      <c r="C54" s="1" t="s">
        <v>517</v>
      </c>
      <c r="D54" s="1" t="s">
        <v>9</v>
      </c>
      <c r="E54" s="1" t="s">
        <v>518</v>
      </c>
      <c r="F54" s="1" t="s">
        <v>450</v>
      </c>
      <c r="G54" s="1" t="s">
        <v>519</v>
      </c>
      <c r="H54" s="1" t="s">
        <v>389</v>
      </c>
      <c r="I54" s="1" t="s">
        <v>520</v>
      </c>
      <c r="J54" s="1" t="s">
        <v>390</v>
      </c>
      <c r="K54" s="1" t="s">
        <v>520</v>
      </c>
      <c r="L54" s="1" t="s">
        <v>520</v>
      </c>
      <c r="M54" s="1" t="s">
        <v>391</v>
      </c>
      <c r="N54" s="1" t="s">
        <v>391</v>
      </c>
      <c r="O54" s="1" t="s">
        <v>7</v>
      </c>
      <c r="P54" s="1" t="s">
        <v>392</v>
      </c>
      <c r="Q54" s="1" t="s">
        <v>521</v>
      </c>
      <c r="R54" s="1" t="s">
        <v>394</v>
      </c>
      <c r="S54" s="1" t="s">
        <v>395</v>
      </c>
      <c r="T54" s="1" t="s">
        <v>361</v>
      </c>
    </row>
    <row r="55" s="1" customFormat="1" spans="1:20">
      <c r="A55" s="1" t="s">
        <v>163</v>
      </c>
      <c r="B55" s="1" t="s">
        <v>519</v>
      </c>
      <c r="C55" s="1" t="s">
        <v>522</v>
      </c>
      <c r="D55" s="1" t="s">
        <v>142</v>
      </c>
      <c r="E55" s="1" t="s">
        <v>165</v>
      </c>
      <c r="F55" s="1" t="s">
        <v>519</v>
      </c>
      <c r="G55" s="1" t="s">
        <v>523</v>
      </c>
      <c r="H55" s="1" t="s">
        <v>389</v>
      </c>
      <c r="I55" s="1" t="s">
        <v>166</v>
      </c>
      <c r="J55" s="1" t="s">
        <v>390</v>
      </c>
      <c r="K55" s="1" t="s">
        <v>166</v>
      </c>
      <c r="L55" s="1" t="s">
        <v>166</v>
      </c>
      <c r="M55" s="1" t="s">
        <v>391</v>
      </c>
      <c r="N55" s="1" t="s">
        <v>391</v>
      </c>
      <c r="O55" s="1" t="s">
        <v>7</v>
      </c>
      <c r="P55" s="1" t="s">
        <v>392</v>
      </c>
      <c r="Q55" s="1" t="s">
        <v>524</v>
      </c>
      <c r="R55" s="1" t="s">
        <v>394</v>
      </c>
      <c r="S55" s="1" t="s">
        <v>395</v>
      </c>
      <c r="T55" s="1" t="s">
        <v>361</v>
      </c>
    </row>
    <row r="56" s="1" customFormat="1" spans="1:20">
      <c r="A56" s="1" t="s">
        <v>231</v>
      </c>
      <c r="B56" s="1" t="s">
        <v>519</v>
      </c>
      <c r="C56" s="1" t="s">
        <v>525</v>
      </c>
      <c r="D56" s="1" t="s">
        <v>229</v>
      </c>
      <c r="E56" s="1" t="s">
        <v>232</v>
      </c>
      <c r="F56" s="1" t="s">
        <v>519</v>
      </c>
      <c r="G56" s="1" t="s">
        <v>526</v>
      </c>
      <c r="H56" s="1" t="s">
        <v>389</v>
      </c>
      <c r="I56" s="1" t="s">
        <v>233</v>
      </c>
      <c r="J56" s="1" t="s">
        <v>390</v>
      </c>
      <c r="K56" s="1" t="s">
        <v>233</v>
      </c>
      <c r="L56" s="1" t="s">
        <v>233</v>
      </c>
      <c r="M56" s="1" t="s">
        <v>391</v>
      </c>
      <c r="N56" s="1" t="s">
        <v>391</v>
      </c>
      <c r="O56" s="1" t="s">
        <v>7</v>
      </c>
      <c r="P56" s="1" t="s">
        <v>392</v>
      </c>
      <c r="Q56" s="1" t="s">
        <v>527</v>
      </c>
      <c r="R56" s="1" t="s">
        <v>394</v>
      </c>
      <c r="S56" s="1" t="s">
        <v>395</v>
      </c>
      <c r="T56" s="1" t="s">
        <v>361</v>
      </c>
    </row>
    <row r="57" s="1" customFormat="1" spans="1:20">
      <c r="A57" s="1" t="s">
        <v>167</v>
      </c>
      <c r="B57" s="1" t="s">
        <v>526</v>
      </c>
      <c r="C57" s="1" t="s">
        <v>528</v>
      </c>
      <c r="D57" s="1" t="s">
        <v>142</v>
      </c>
      <c r="E57" s="1" t="s">
        <v>169</v>
      </c>
      <c r="F57" s="1" t="s">
        <v>526</v>
      </c>
      <c r="G57" s="1" t="s">
        <v>523</v>
      </c>
      <c r="H57" s="1" t="s">
        <v>389</v>
      </c>
      <c r="I57" s="1" t="s">
        <v>147</v>
      </c>
      <c r="J57" s="1" t="s">
        <v>390</v>
      </c>
      <c r="K57" s="1" t="s">
        <v>147</v>
      </c>
      <c r="L57" s="1" t="s">
        <v>147</v>
      </c>
      <c r="M57" s="1" t="s">
        <v>391</v>
      </c>
      <c r="N57" s="1" t="s">
        <v>391</v>
      </c>
      <c r="O57" s="1" t="s">
        <v>7</v>
      </c>
      <c r="P57" s="1" t="s">
        <v>392</v>
      </c>
      <c r="Q57" s="1" t="s">
        <v>529</v>
      </c>
      <c r="R57" s="1" t="s">
        <v>394</v>
      </c>
      <c r="S57" s="1" t="s">
        <v>395</v>
      </c>
      <c r="T57" s="1" t="s">
        <v>361</v>
      </c>
    </row>
    <row r="58" s="1" customFormat="1" spans="1:20">
      <c r="A58" s="1" t="s">
        <v>170</v>
      </c>
      <c r="B58" s="1" t="s">
        <v>526</v>
      </c>
      <c r="C58" s="1" t="s">
        <v>530</v>
      </c>
      <c r="D58" s="1" t="s">
        <v>142</v>
      </c>
      <c r="E58" s="1" t="s">
        <v>531</v>
      </c>
      <c r="F58" s="1" t="s">
        <v>526</v>
      </c>
      <c r="G58" s="1" t="s">
        <v>523</v>
      </c>
      <c r="H58" s="1" t="s">
        <v>389</v>
      </c>
      <c r="I58" s="1" t="s">
        <v>166</v>
      </c>
      <c r="J58" s="1" t="s">
        <v>390</v>
      </c>
      <c r="K58" s="1" t="s">
        <v>166</v>
      </c>
      <c r="L58" s="1" t="s">
        <v>166</v>
      </c>
      <c r="M58" s="1" t="s">
        <v>391</v>
      </c>
      <c r="N58" s="1" t="s">
        <v>391</v>
      </c>
      <c r="O58" s="1" t="s">
        <v>7</v>
      </c>
      <c r="P58" s="1" t="s">
        <v>392</v>
      </c>
      <c r="Q58" s="1" t="s">
        <v>532</v>
      </c>
      <c r="R58" s="1" t="s">
        <v>394</v>
      </c>
      <c r="S58" s="1" t="s">
        <v>395</v>
      </c>
      <c r="T58" s="1" t="s">
        <v>361</v>
      </c>
    </row>
    <row r="59" s="1" customFormat="1" spans="1:20">
      <c r="A59" s="1" t="s">
        <v>174</v>
      </c>
      <c r="B59" s="1" t="s">
        <v>526</v>
      </c>
      <c r="C59" s="1" t="s">
        <v>533</v>
      </c>
      <c r="D59" s="1" t="s">
        <v>142</v>
      </c>
      <c r="E59" s="1" t="s">
        <v>176</v>
      </c>
      <c r="F59" s="1" t="s">
        <v>526</v>
      </c>
      <c r="G59" s="1" t="s">
        <v>523</v>
      </c>
      <c r="H59" s="1" t="s">
        <v>389</v>
      </c>
      <c r="I59" s="1" t="s">
        <v>147</v>
      </c>
      <c r="J59" s="1" t="s">
        <v>390</v>
      </c>
      <c r="K59" s="1" t="s">
        <v>147</v>
      </c>
      <c r="L59" s="1" t="s">
        <v>147</v>
      </c>
      <c r="M59" s="1" t="s">
        <v>391</v>
      </c>
      <c r="N59" s="1" t="s">
        <v>391</v>
      </c>
      <c r="O59" s="1" t="s">
        <v>7</v>
      </c>
      <c r="P59" s="1" t="s">
        <v>392</v>
      </c>
      <c r="Q59" s="1" t="s">
        <v>534</v>
      </c>
      <c r="R59" s="1" t="s">
        <v>394</v>
      </c>
      <c r="S59" s="1" t="s">
        <v>395</v>
      </c>
      <c r="T59" s="1" t="s">
        <v>361</v>
      </c>
    </row>
    <row r="60" s="1" customFormat="1" spans="1:20">
      <c r="A60" s="1" t="s">
        <v>314</v>
      </c>
      <c r="B60" s="1" t="s">
        <v>526</v>
      </c>
      <c r="C60" s="1" t="s">
        <v>535</v>
      </c>
      <c r="D60" s="1" t="s">
        <v>512</v>
      </c>
      <c r="E60" s="1" t="s">
        <v>536</v>
      </c>
      <c r="F60" s="1" t="s">
        <v>526</v>
      </c>
      <c r="G60" s="1" t="s">
        <v>523</v>
      </c>
      <c r="H60" s="1" t="s">
        <v>389</v>
      </c>
      <c r="I60" s="1" t="s">
        <v>537</v>
      </c>
      <c r="J60" s="1" t="s">
        <v>390</v>
      </c>
      <c r="K60" s="1" t="s">
        <v>537</v>
      </c>
      <c r="L60" s="1" t="s">
        <v>537</v>
      </c>
      <c r="M60" s="1" t="s">
        <v>391</v>
      </c>
      <c r="N60" s="1" t="s">
        <v>391</v>
      </c>
      <c r="O60" s="1" t="s">
        <v>7</v>
      </c>
      <c r="P60" s="1" t="s">
        <v>392</v>
      </c>
      <c r="Q60" s="1" t="s">
        <v>538</v>
      </c>
      <c r="R60" s="1" t="s">
        <v>394</v>
      </c>
      <c r="S60" s="1" t="s">
        <v>395</v>
      </c>
      <c r="T60" s="1" t="s">
        <v>361</v>
      </c>
    </row>
    <row r="61" s="1" customFormat="1" spans="1:20">
      <c r="A61" s="1" t="s">
        <v>177</v>
      </c>
      <c r="B61" s="1" t="s">
        <v>526</v>
      </c>
      <c r="C61" s="1" t="s">
        <v>539</v>
      </c>
      <c r="D61" s="1" t="s">
        <v>142</v>
      </c>
      <c r="E61" s="1" t="s">
        <v>179</v>
      </c>
      <c r="F61" s="1" t="s">
        <v>526</v>
      </c>
      <c r="G61" s="1" t="s">
        <v>523</v>
      </c>
      <c r="H61" s="1" t="s">
        <v>389</v>
      </c>
      <c r="I61" s="1" t="s">
        <v>147</v>
      </c>
      <c r="J61" s="1" t="s">
        <v>390</v>
      </c>
      <c r="K61" s="1" t="s">
        <v>147</v>
      </c>
      <c r="L61" s="1" t="s">
        <v>147</v>
      </c>
      <c r="M61" s="1" t="s">
        <v>391</v>
      </c>
      <c r="N61" s="1" t="s">
        <v>391</v>
      </c>
      <c r="O61" s="1" t="s">
        <v>7</v>
      </c>
      <c r="P61" s="1" t="s">
        <v>392</v>
      </c>
      <c r="Q61" s="1" t="s">
        <v>540</v>
      </c>
      <c r="R61" s="1" t="s">
        <v>394</v>
      </c>
      <c r="S61" s="1" t="s">
        <v>395</v>
      </c>
      <c r="T61" s="1" t="s">
        <v>361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2021-10-12T08:02:54Z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56C1EA2978584B629FE1CE179BDE7D60</vt:lpwstr>
  </property>
  <property fmtid="{D5CDD505-2E9C-101B-9397-08002B2CF9AE}" pid="3" name="KSOProductBuildVer">
    <vt:lpwstr>2052-11.1.0.10938</vt:lpwstr>
  </property>
</Properties>
</file>