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<sst xmlns="http://schemas.openxmlformats.org/spreadsheetml/2006/main" count="90" uniqueCount="72">
  <si>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</si>
  <si>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</si>
  <si>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</si>
  <si>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</si>
  <si>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</si>
  <si>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</si>
  <si>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</si>
  <si>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</si>
  <si>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</si>
  <si>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</si>
  <si>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</si>
  <si>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</si>
  <si>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</si>
  <si>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</si>
  <si>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</si>
  <si>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</si>
  <si>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</si>
  <si>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</si>
  <si>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</si>
  <si>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</si>
  <si>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</si>
  <si>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</si>
  <si>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</si>
  <si>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</si>
  <si>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</si>
  <si>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</si>
  <si>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</si>
  <si>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</si>
  <si>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</t>
  </si>
  <si>
    <t>CNY</t>
  </si>
  <si>
    <t>李欣心</t>
  </si>
  <si>
    <t>CA363211012CNY</t>
  </si>
  <si>
    <t>未提现</t>
  </si>
  <si>
    <t>携程开票</t>
  </si>
  <si>
    <t>退单</t>
  </si>
  <si>
    <t>，</t>
  </si>
  <si>
    <t>A211012105037481</t>
  </si>
  <si>
    <t>CNY / HKD 当前参考汇率: 1.20517364</t>
  </si>
  <si>
    <t>总计：112 CNY/
134.98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</si>
  <si>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</si>
  <si>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</si>
  <si>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</si>
  <si>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</si>
  <si>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</si>
  <si>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</si>
  <si>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</si>
  <si>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</si>
  <si>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</si>
  <si>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</si>
  <si>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</si>
  <si>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</si>
  <si>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</si>
  <si>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</si>
  <si>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</si>
  <si>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</si>
  <si>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</si>
  <si>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2021-09-04</t>
  </si>
  <si>
    <t>2242647</t>
  </si>
  <si>
    <t>茶马道奔子栏丽世酒店</t>
  </si>
  <si>
    <t>2021-09-26</t>
  </si>
  <si>
    <t>2021-09-27</t>
  </si>
  <si>
    <t>退房日周结</t>
  </si>
  <si>
    <t>1120.00</t>
  </si>
  <si>
    <t>RMB</t>
  </si>
  <si>
    <t>112.00</t>
  </si>
  <si>
    <t>-1008</t>
  </si>
  <si>
    <t>0.00</t>
  </si>
  <si>
    <t>携程国内直连(DD)</t>
  </si>
  <si>
    <t>2021-09-04 09:52:34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</si>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</sst>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16202427821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44465</v>
      </c>
      <c r="G2" s="5">
        <v>44466</v>
      </c>
      <c r="H2" s="4">
        <v>1</v>
      </c>
      <c r="I2" s="4">
        <v>1</v>
      </c>
      <c r="J2" s="4">
        <v>1</v>
      </c>
      <c r="K2" s="4" t="s">
        <v>29</v>
      </c>
      <c r="L2" s="4">
        <v>1120</v>
      </c>
      <c r="M2" s="4">
        <v>1120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44443</v>
      </c>
      <c r="S2" s="5">
        <v>44481</v>
      </c>
      <c r="T2" s="4" t="s">
        <v>33</v>
      </c>
      <c r="U2" s="4">
        <v>1120</v>
      </c>
      <c r="V2" s="4">
        <v>0</v>
      </c>
      <c r="W2" s="4">
        <v>0</v>
      </c>
      <c r="X2" s="4">
        <v>2242647</v>
      </c>
      <c r="Y2" s="4">
        <v>2109040001</v>
      </c>
    </row>
    <row r="3" s="4" customFormat="1" spans="1:25">
      <c r="A3" s="4">
        <v>16202427821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44465</v>
      </c>
      <c r="G3" s="5">
        <v>44466</v>
      </c>
      <c r="H3" s="4">
        <v>1</v>
      </c>
      <c r="I3" s="4">
        <v>1</v>
      </c>
      <c r="J3" s="4">
        <v>1</v>
      </c>
      <c r="K3" s="4" t="s">
        <v>29</v>
      </c>
      <c r="L3" s="4">
        <v>-1008</v>
      </c>
      <c r="M3" s="4">
        <v>-1008</v>
      </c>
      <c r="N3" s="4" t="s">
        <v>30</v>
      </c>
      <c r="O3" s="4" t="s">
        <v>31</v>
      </c>
      <c r="P3" s="4" t="s">
        <v>32</v>
      </c>
      <c r="Q3" s="4">
        <v>0</v>
      </c>
      <c r="R3" s="6">
        <v>44443</v>
      </c>
      <c r="S3" s="5">
        <v>44481</v>
      </c>
      <c r="T3" s="4" t="s">
        <v>33</v>
      </c>
      <c r="U3" s="4">
        <v>-1008</v>
      </c>
      <c r="V3" s="4">
        <v>0</v>
      </c>
      <c r="W3" s="4">
        <v>0</v>
      </c>
      <c r="X3" s="4">
        <v>2242647</v>
      </c>
      <c r="Y3" s="4">
        <v>2109040001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8" sqref="A8:A10"/>
    </sheetView>
  </sheetViews>
  <sheetFormatPr defaultColWidth="9" defaultRowHeight="13.5" outlineLevelCol="7"/>
  <cols>
    <col min="1" max="1" width="15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</v>
      </c>
    </row>
    <row r="2" s="4" customFormat="1" spans="1:8">
      <c r="A2" s="4">
        <v>16202427821</v>
      </c>
      <c r="B2" s="5">
        <v>44465</v>
      </c>
      <c r="C2" s="5">
        <v>44466</v>
      </c>
      <c r="D2" s="4">
        <v>112</v>
      </c>
      <c r="E2" s="4" t="str">
        <f>VLOOKUP(A2,HOP!A:L,12,0)</f>
        <v>112.00</v>
      </c>
      <c r="F2" s="4" t="str">
        <f>VLOOKUP(A2,HOP!A:C,3,0)</f>
        <v>2242647</v>
      </c>
      <c r="G2" s="4">
        <f>D2-E2</f>
        <v>0</v>
      </c>
      <c r="H2" s="4" t="str">
        <f>$H$1&amp;F2</f>
        <v>，2242647</v>
      </c>
    </row>
    <row r="4" spans="4:4">
      <c r="D4" s="4">
        <f>SUM(D2:D3)</f>
        <v>112</v>
      </c>
    </row>
    <row r="8" spans="1:1">
      <c r="A8" s="4" t="s">
        <v>36</v>
      </c>
    </row>
    <row r="9" spans="1:1">
      <c r="A9" s="4" t="s">
        <v>37</v>
      </c>
    </row>
    <row r="10" spans="1:1">
      <c r="A10" s="4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39</v>
      </c>
      <c r="B1" s="2" t="s">
        <v>40</v>
      </c>
      <c r="C1" s="2" t="s">
        <v>41</v>
      </c>
      <c r="D1" s="2" t="s">
        <v>42</v>
      </c>
      <c r="E1" s="2" t="s">
        <v>13</v>
      </c>
      <c r="F1" s="2" t="s">
        <v>5</v>
      </c>
      <c r="G1" s="2" t="s">
        <v>6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</row>
    <row r="2" s="1" customFormat="1" spans="1:20">
      <c r="A2" s="3">
        <v>16202427821</v>
      </c>
      <c r="B2" s="1" t="s">
        <v>56</v>
      </c>
      <c r="C2" s="1" t="s">
        <v>57</v>
      </c>
      <c r="D2" s="1" t="s">
        <v>58</v>
      </c>
      <c r="E2" s="1" t="s">
        <v>30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64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2021-10-12T02:45:57Z</dcterms:created>
  <dcterms:modified xsi:type="dcterms:W3CDTF">2021-10-12T02:49:57Z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FF70789E31714CC79DC206FDF6FAEE02</vt:lpwstr>
  </property>
  <property fmtid="{D5CDD505-2E9C-101B-9397-08002B2CF9AE}" pid="3" name="KSOProductBuildVer">
    <vt:lpwstr>2052-11.1.0.10938</vt:lpwstr>
  </property>
</Properties>
</file>