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对账!$A$1:$X$35</definedName>
  </definedNames>
  <calcPr calcId="144525"/>
</workbook>
</file>

<file path=xl/sharedStrings.xml><?xml version="1.0" encoding="utf-8"?>
<sst xmlns="http://schemas.openxmlformats.org/spreadsheetml/2006/main" count="966" uniqueCount="281">
  <si>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</si>
  <si>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</si>
  <si>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</si>
  <si>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</si>
  <si>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</si>
  <si>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</si>
  <si>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</si>
  <si>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</si>
  <si>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</si>
  <si>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</si>
  <si>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</si>
  <si>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</si>
  <si>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</si>
  <si>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</si>
  <si>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</si>
  <si>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</si>
  <si>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</si>
  <si>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</si>
  <si>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</si>
  <si>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</si>
  <si>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</si>
  <si>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</si>
  <si>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</si>
  <si>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</si>
  <si>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</si>
  <si>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</si>
  <si>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</si>
  <si>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[香港]香港朗廷酒店(The Langham Hong Kong)(80243573)</t>
  </si>
  <si>
    <t>内园景高级双床房&lt;2人入住&gt;</t>
  </si>
  <si>
    <t>CNY</t>
  </si>
  <si>
    <t>tsang/Wai kit</t>
  </si>
  <si>
    <t>CA13744211012CNY</t>
  </si>
  <si>
    <t>未提现</t>
  </si>
  <si>
    <t>携程开票</t>
  </si>
  <si>
    <t>取消</t>
  </si>
  <si>
    <t>[上海]汉庭优佳酒店(上海南京西路地铁站店)(76436638)</t>
  </si>
  <si>
    <t>高级大床房&lt;2人入住&gt;&lt;早餐&gt;</t>
  </si>
  <si>
    <t>张高福</t>
  </si>
  <si>
    <t>R2000419064598540001</t>
  </si>
  <si>
    <t>[阜阳]格林豪泰智选酒店（阜阳颍州区居然之家店）(77146900)</t>
  </si>
  <si>
    <t>双床房&lt;2人入住&gt;</t>
  </si>
  <si>
    <t>冯榆超</t>
  </si>
  <si>
    <t>(GRT)71464137;</t>
  </si>
  <si>
    <t>[null](80249105)</t>
  </si>
  <si>
    <t>[云阳]7天优品酒店(重庆云阳城中城商业街店)(80246386)</t>
  </si>
  <si>
    <t>优品大床房&lt;2人入住&gt;&lt;早餐&gt;</t>
  </si>
  <si>
    <t>陈羽红</t>
  </si>
  <si>
    <t>[北京]IU酒店(北京回龙观生命科学园地铁站店)(76248620)</t>
  </si>
  <si>
    <t>小U超级大床房&lt;2人入住&gt;</t>
  </si>
  <si>
    <t>管政奎</t>
  </si>
  <si>
    <t>[阳新]城市便捷酒店(阳新明月湾公园店)(68341809)</t>
  </si>
  <si>
    <t>精选双床房&lt;2人入住&gt;</t>
  </si>
  <si>
    <t>张梦雨</t>
  </si>
  <si>
    <t>R_0714010_2723741</t>
  </si>
  <si>
    <t>[null](80244215)</t>
  </si>
  <si>
    <t>[广州]广州三寓宾馆(76479047)</t>
  </si>
  <si>
    <t>春晖楼标准双床房B&lt;2人入住&gt;</t>
  </si>
  <si>
    <t>陈双迎</t>
  </si>
  <si>
    <t>[慈溪]格林豪泰商务酒店(慈溪周巷店)(68610396)</t>
  </si>
  <si>
    <t>高级套房&lt;2人入住&gt;</t>
  </si>
  <si>
    <t>刘超</t>
  </si>
  <si>
    <t>(GRT)71505248;</t>
  </si>
  <si>
    <t>[瑞金]7天连锁酒店(瑞金红都广场店)(80248525)</t>
  </si>
  <si>
    <t>经济房&lt;2人入住&gt;&lt;早餐&gt;</t>
  </si>
  <si>
    <t>孙贵文</t>
  </si>
  <si>
    <t>[无锡]尚客优连锁酒店（无锡瑞港步行街店）(80248985)</t>
  </si>
  <si>
    <t>特惠双床房(无窗)&lt;2人入住&gt;</t>
  </si>
  <si>
    <t>岳瀚</t>
  </si>
  <si>
    <t>[南宁]格林豪泰酒店（南宁东葛路地铁站广园路店)(80246544)</t>
  </si>
  <si>
    <t>高级大床房&lt;2人入住&gt;</t>
  </si>
  <si>
    <t>陈坤</t>
  </si>
  <si>
    <t>[息县]尚客优酒店（息县产业园区店）(80248674)</t>
  </si>
  <si>
    <t>商务双床房&lt;2人入住&gt;&lt;早餐&gt;</t>
  </si>
  <si>
    <t>徐云龙</t>
  </si>
  <si>
    <t>[广安]尚客优酒店（广安职业学院店）(80249401)</t>
  </si>
  <si>
    <t>麻将双床房&lt;2人入住&gt;</t>
  </si>
  <si>
    <t>徐展</t>
  </si>
  <si>
    <t>(THK)YD06183210926102354692;</t>
  </si>
  <si>
    <t>[菏泽]菏泽希尔顿花园酒店(80249855)</t>
  </si>
  <si>
    <t>花园大床房&lt;2人入住&gt;</t>
  </si>
  <si>
    <t>刘永霞</t>
  </si>
  <si>
    <t>[北京]格林豪泰(北京十里河地铁站店)(68606537)</t>
  </si>
  <si>
    <t>家庭房&lt;2人入住&gt;</t>
  </si>
  <si>
    <t>黎晔晨</t>
  </si>
  <si>
    <t>(GRT)71522738;</t>
  </si>
  <si>
    <t>[五台]贝壳酒店(五台山风景区店)(76433068)</t>
  </si>
  <si>
    <t>杜胜帆</t>
  </si>
  <si>
    <t>(GRT)71523131;</t>
  </si>
  <si>
    <t>刘文斌</t>
  </si>
  <si>
    <t>[西安]汉庭酒店(西安大唐芙蓉园店)(68605709)</t>
  </si>
  <si>
    <t>白忠</t>
  </si>
  <si>
    <t>[靖西]尚客优酒店(靖西靖宇汽车站店)(80248427)</t>
  </si>
  <si>
    <t>方小宇</t>
  </si>
  <si>
    <t>[null](80249004)</t>
  </si>
  <si>
    <t>[重庆]尚客优酒店(重庆南坪万达店)(80249202)</t>
  </si>
  <si>
    <t>休闲大床房&lt;2人入住&gt;</t>
  </si>
  <si>
    <t>文武</t>
  </si>
  <si>
    <t>[香港]香港逸兰铜锣湾酒店(Lanson Place Causeway Bay, Hong Kong)(80243556)</t>
  </si>
  <si>
    <t>高级房&lt;2人入住&gt;</t>
  </si>
  <si>
    <t>To/KINHEI,To/KINHEI</t>
  </si>
  <si>
    <t>高级双床房&lt;2人入住&gt;</t>
  </si>
  <si>
    <t>林健明</t>
  </si>
  <si>
    <t>(GRT)71532581;</t>
  </si>
  <si>
    <t>[共和]格林豪泰酒店(共和店)(76434196)</t>
  </si>
  <si>
    <t>安心双床房&lt;2人入住&gt;</t>
  </si>
  <si>
    <t>王凛</t>
  </si>
  <si>
    <t>(GRT)71533563;</t>
  </si>
  <si>
    <t>[null](80248948)</t>
  </si>
  <si>
    <t>[常州]格盟酒店(常州金坛汽车客运站东门大街店)(80245872)</t>
  </si>
  <si>
    <t>大床房&lt;2人入住&gt;</t>
  </si>
  <si>
    <t>张喜顺</t>
  </si>
  <si>
    <t>[阜南]尚客优快捷酒店(阜南运河东路店)(80248666)</t>
  </si>
  <si>
    <t>精品三人间&lt;2人入住&gt;</t>
  </si>
  <si>
    <t>豆红磊</t>
  </si>
  <si>
    <t>刘莎</t>
  </si>
  <si>
    <t>[张家口]派酒店(张家口明德北路附属医院店)(80248372)</t>
  </si>
  <si>
    <t>商务大床房&lt;2人入住&gt;</t>
  </si>
  <si>
    <t>王海磊</t>
  </si>
  <si>
    <t>[南宁]维也纳国际酒店(南宁五一富德店)(68348555)</t>
  </si>
  <si>
    <t>豪华双床房&lt;2人入住&gt;</t>
  </si>
  <si>
    <t>陈维刚</t>
  </si>
  <si>
    <t>[香港]香港港丽酒店(Conrad Hong Kong)(80243534)</t>
  </si>
  <si>
    <t>豪华特大床房&lt;2人入住&gt;</t>
  </si>
  <si>
    <t>Zhu/Sicheng</t>
  </si>
  <si>
    <t>[香港]香港园景轩(Garden View Hong Kong)(80243579)</t>
  </si>
  <si>
    <t>高级客房&lt;2人入住&gt;</t>
  </si>
  <si>
    <t>SHAO/RUI</t>
  </si>
  <si>
    <t>，</t>
  </si>
  <si>
    <t xml:space="preserve"> 8741.65 CNY</t>
  </si>
  <si>
    <t>A211012104555481</t>
  </si>
  <si>
    <t>总计：8741.65元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</si>
  <si>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</si>
  <si>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</si>
  <si>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</si>
  <si>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</si>
  <si>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</si>
  <si>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</si>
  <si>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</si>
  <si>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</si>
  <si>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</si>
  <si>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</si>
  <si>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</si>
  <si>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</si>
  <si>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</si>
  <si>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</si>
  <si>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</si>
  <si>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</si>
  <si>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</si>
  <si>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2021-09-17</t>
  </si>
  <si>
    <t>2256743</t>
  </si>
  <si>
    <t>汉庭优佳酒店(上海恒隆广场店)</t>
  </si>
  <si>
    <t>2021-09-26</t>
  </si>
  <si>
    <t>2021-09-27</t>
  </si>
  <si>
    <t>退房日月结</t>
  </si>
  <si>
    <t>299.71</t>
  </si>
  <si>
    <t>RMB</t>
  </si>
  <si>
    <t>0</t>
  </si>
  <si>
    <t>0.00</t>
  </si>
  <si>
    <t>携程汇登国内直连</t>
  </si>
  <si>
    <t>2021-09-17 16:02:25</t>
  </si>
  <si>
    <t>否</t>
  </si>
  <si>
    <t>广州汇登信息科技有限公司</t>
  </si>
  <si>
    <t>直连</t>
  </si>
  <si>
    <t>2021-09-24</t>
  </si>
  <si>
    <t>2263137</t>
  </si>
  <si>
    <t>格林豪泰智选酒店（阜阳颍州区居然之家店）</t>
  </si>
  <si>
    <t>182.84</t>
  </si>
  <si>
    <t>2021-09-24 13:54:23</t>
  </si>
  <si>
    <t>2263514</t>
  </si>
  <si>
    <t>格林豪泰(上海李塔汇镇店)</t>
  </si>
  <si>
    <t>汪世东</t>
  </si>
  <si>
    <t>523.74</t>
  </si>
  <si>
    <t>2021-09-24 19:24:40</t>
  </si>
  <si>
    <t>2263813</t>
  </si>
  <si>
    <t>7天优品酒店(重庆云阳城中城商业街店)</t>
  </si>
  <si>
    <t>136.53</t>
  </si>
  <si>
    <t>2021-09-24 23:26:32</t>
  </si>
  <si>
    <t>2021-09-25</t>
  </si>
  <si>
    <t>2264110</t>
  </si>
  <si>
    <t>IU酒店(北京回龙观生命科学园地铁站店)</t>
  </si>
  <si>
    <t>355.35</t>
  </si>
  <si>
    <t>2021-09-25 09:58:57</t>
  </si>
  <si>
    <t>2264170</t>
  </si>
  <si>
    <t>城市便捷酒店(阳新明月湾公园店)</t>
  </si>
  <si>
    <t>462.54</t>
  </si>
  <si>
    <t>2021-09-25 11:23:33</t>
  </si>
  <si>
    <t>2264282</t>
  </si>
  <si>
    <t>锦江之星风尚(福州宜家鼓山店)</t>
  </si>
  <si>
    <t>张敦建</t>
  </si>
  <si>
    <t>361.50</t>
  </si>
  <si>
    <t>2021-09-25 13:31:31</t>
  </si>
  <si>
    <t>2264428</t>
  </si>
  <si>
    <t>广州三寓宾馆</t>
  </si>
  <si>
    <t>265.81</t>
  </si>
  <si>
    <t>2021-09-25 16:10:34</t>
  </si>
  <si>
    <t>2264528</t>
  </si>
  <si>
    <t>格林豪泰商务酒店(慈溪周巷店)</t>
  </si>
  <si>
    <t>450.00</t>
  </si>
  <si>
    <t>2021-09-25 18:08:06</t>
  </si>
  <si>
    <t>2265047</t>
  </si>
  <si>
    <t>尚客优连锁酒店（无锡瑞港步行街店）</t>
  </si>
  <si>
    <t>132.97</t>
  </si>
  <si>
    <t>2021-09-26 07:50:50</t>
  </si>
  <si>
    <t>2265083</t>
  </si>
  <si>
    <t>格林豪泰酒店（南宁东葛路地铁站广园路店)</t>
  </si>
  <si>
    <t>149.21</t>
  </si>
  <si>
    <t>2021-09-26 09:19:44</t>
  </si>
  <si>
    <t>2265113</t>
  </si>
  <si>
    <t>尚客优酒店（息县产业园区店）</t>
  </si>
  <si>
    <t>116.73</t>
  </si>
  <si>
    <t>2021-09-26 09:55:06</t>
  </si>
  <si>
    <t>2265140</t>
  </si>
  <si>
    <t>尚客优酒店（广安职业学院店）</t>
  </si>
  <si>
    <t>180.62</t>
  </si>
  <si>
    <t>2021-09-26 10:23:57</t>
  </si>
  <si>
    <t>2265150</t>
  </si>
  <si>
    <t>菏泽希尔顿花园酒店</t>
  </si>
  <si>
    <t>271.75</t>
  </si>
  <si>
    <t>2021-09-26 10:37:14</t>
  </si>
  <si>
    <t>2265181</t>
  </si>
  <si>
    <t>格林豪泰(北京十里河古玩城店)</t>
  </si>
  <si>
    <t>266.14</t>
  </si>
  <si>
    <t>2021-09-26 11:16:14</t>
  </si>
  <si>
    <t>2265193</t>
  </si>
  <si>
    <t>贝壳酒店(五台山风景区店)</t>
  </si>
  <si>
    <t>381.39</t>
  </si>
  <si>
    <t>2021-09-26 11:28:23</t>
  </si>
  <si>
    <t>2265247</t>
  </si>
  <si>
    <t>2021-09-26 12:27:49</t>
  </si>
  <si>
    <t>2265277</t>
  </si>
  <si>
    <t>尚客优酒店(靖西靖宇汽车站店)</t>
  </si>
  <si>
    <t>2021-09-26 12:54:10</t>
  </si>
  <si>
    <t>2265297</t>
  </si>
  <si>
    <t>格林豪泰酒店(丹阳界牌店)</t>
  </si>
  <si>
    <t>陈宝兴</t>
  </si>
  <si>
    <t>149.23</t>
  </si>
  <si>
    <t>2021-09-26 13:13:01</t>
  </si>
  <si>
    <t>2265327</t>
  </si>
  <si>
    <t>尚客优酒店(重庆南坪万达店)</t>
  </si>
  <si>
    <t>115.71</t>
  </si>
  <si>
    <t>2021-09-26 13:59:26</t>
  </si>
  <si>
    <t>2265390</t>
  </si>
  <si>
    <t>香港逸兰铜锣湾酒店</t>
  </si>
  <si>
    <t>To KINHEI,To KINHEI</t>
  </si>
  <si>
    <t>694.26</t>
  </si>
  <si>
    <t>2021-09-26 15:35:48</t>
  </si>
  <si>
    <t>2265414</t>
  </si>
  <si>
    <t>191.13</t>
  </si>
  <si>
    <t>2021-09-26 16:05:38</t>
  </si>
  <si>
    <t>2265445</t>
  </si>
  <si>
    <t>格林豪泰酒店(共和店)</t>
  </si>
  <si>
    <t>198.46</t>
  </si>
  <si>
    <t>2021-09-26 16:35:12</t>
  </si>
  <si>
    <t>2265465</t>
  </si>
  <si>
    <t>格林豪泰智选酒店(济南舜耕国际会展中心店)</t>
  </si>
  <si>
    <t>陈飞</t>
  </si>
  <si>
    <t>2021-09-26 17:03:28</t>
  </si>
  <si>
    <t>2265474</t>
  </si>
  <si>
    <t>格盟酒店（常州金坛汽车客运站东门大街店）</t>
  </si>
  <si>
    <t>121.80</t>
  </si>
  <si>
    <t>2021-09-26 17:16:30</t>
  </si>
  <si>
    <t>2265533</t>
  </si>
  <si>
    <t>2021-09-26 18:35:19</t>
  </si>
  <si>
    <t>2265551</t>
  </si>
  <si>
    <t>派酒店(张家口明德北路附属医院店)</t>
  </si>
  <si>
    <t>96.03</t>
  </si>
  <si>
    <t>2021-09-26 18:56:45</t>
  </si>
  <si>
    <t>2265660</t>
  </si>
  <si>
    <t>维也纳国际酒店(南宁五一富德店)</t>
  </si>
  <si>
    <t>249.02</t>
  </si>
  <si>
    <t>2021-09-26 20:19:59</t>
  </si>
  <si>
    <t>2265786</t>
  </si>
  <si>
    <t>香港港丽酒店</t>
  </si>
  <si>
    <t>Zhu Sicheng</t>
  </si>
  <si>
    <t>1142.06</t>
  </si>
  <si>
    <t>2021-09-26 22:02:35</t>
  </si>
  <si>
    <t>2265851</t>
  </si>
  <si>
    <t>香港园景轩</t>
  </si>
  <si>
    <t>SHAO RUI</t>
  </si>
  <si>
    <t>320.74</t>
  </si>
  <si>
    <t>2021-09-26 22:51:10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</si>
</sst>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16186451005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44465</v>
      </c>
      <c r="G2" s="5">
        <v>44466</v>
      </c>
      <c r="H2" s="4">
        <v>1</v>
      </c>
      <c r="I2" s="4">
        <v>1</v>
      </c>
      <c r="J2" s="4">
        <v>1</v>
      </c>
      <c r="K2" s="4" t="s">
        <v>29</v>
      </c>
      <c r="L2" s="4">
        <v>826.72</v>
      </c>
      <c r="M2" s="4">
        <v>826.72</v>
      </c>
      <c r="N2" s="4" t="s">
        <v>30</v>
      </c>
      <c r="O2" s="4" t="s">
        <v>31</v>
      </c>
      <c r="P2" s="4" t="s">
        <v>32</v>
      </c>
      <c r="Q2" s="4">
        <v>0</v>
      </c>
      <c r="R2" s="6">
        <v>44441</v>
      </c>
      <c r="S2" s="5">
        <v>44481</v>
      </c>
      <c r="T2" s="4" t="s">
        <v>33</v>
      </c>
      <c r="U2" s="4">
        <v>826.72</v>
      </c>
      <c r="V2" s="4">
        <v>0</v>
      </c>
      <c r="W2" s="4">
        <v>0</v>
      </c>
      <c r="X2" s="4">
        <v>2240398</v>
      </c>
    </row>
    <row r="3" s="4" customFormat="1" spans="1:24">
      <c r="A3" s="4">
        <v>16186451005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44465</v>
      </c>
      <c r="G3" s="5">
        <v>44466</v>
      </c>
      <c r="H3" s="4">
        <v>1</v>
      </c>
      <c r="I3" s="4">
        <v>1</v>
      </c>
      <c r="J3" s="4">
        <v>1</v>
      </c>
      <c r="K3" s="4" t="s">
        <v>29</v>
      </c>
      <c r="L3" s="4">
        <v>-826.72</v>
      </c>
      <c r="M3" s="4">
        <v>-826.72</v>
      </c>
      <c r="N3" s="4" t="s">
        <v>30</v>
      </c>
      <c r="O3" s="4" t="s">
        <v>31</v>
      </c>
      <c r="P3" s="4" t="s">
        <v>32</v>
      </c>
      <c r="Q3" s="4">
        <v>0</v>
      </c>
      <c r="R3" s="6">
        <v>44441</v>
      </c>
      <c r="S3" s="5">
        <v>44481</v>
      </c>
      <c r="T3" s="4" t="s">
        <v>33</v>
      </c>
      <c r="U3" s="4">
        <v>-826.72</v>
      </c>
      <c r="V3" s="4">
        <v>0</v>
      </c>
      <c r="W3" s="4">
        <v>0</v>
      </c>
      <c r="X3" s="4">
        <v>2240398</v>
      </c>
    </row>
    <row r="4" s="4" customFormat="1" spans="1:25">
      <c r="A4" s="4">
        <v>16305849132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44465</v>
      </c>
      <c r="G4" s="5">
        <v>44466</v>
      </c>
      <c r="H4" s="4">
        <v>1</v>
      </c>
      <c r="I4" s="4">
        <v>1</v>
      </c>
      <c r="J4" s="4">
        <v>1</v>
      </c>
      <c r="K4" s="4" t="s">
        <v>29</v>
      </c>
      <c r="L4" s="4">
        <v>299.71</v>
      </c>
      <c r="M4" s="4">
        <v>299.71</v>
      </c>
      <c r="N4" s="4" t="s">
        <v>37</v>
      </c>
      <c r="O4" s="4" t="s">
        <v>31</v>
      </c>
      <c r="P4" s="4" t="s">
        <v>32</v>
      </c>
      <c r="Q4" s="4">
        <v>0</v>
      </c>
      <c r="R4" s="6">
        <v>44456</v>
      </c>
      <c r="S4" s="5">
        <v>44481</v>
      </c>
      <c r="T4" s="4" t="s">
        <v>33</v>
      </c>
      <c r="U4" s="4">
        <v>299.71</v>
      </c>
      <c r="V4" s="4">
        <v>0</v>
      </c>
      <c r="W4" s="4">
        <v>0</v>
      </c>
      <c r="X4" s="4">
        <v>2256743</v>
      </c>
      <c r="Y4" s="4" t="s">
        <v>38</v>
      </c>
    </row>
    <row r="5" s="4" customFormat="1" spans="1:25">
      <c r="A5" s="4">
        <v>16355628667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44465</v>
      </c>
      <c r="G5" s="5">
        <v>44466</v>
      </c>
      <c r="H5" s="4">
        <v>1</v>
      </c>
      <c r="I5" s="4">
        <v>1</v>
      </c>
      <c r="J5" s="4">
        <v>1</v>
      </c>
      <c r="K5" s="4" t="s">
        <v>29</v>
      </c>
      <c r="L5" s="4">
        <v>182.84</v>
      </c>
      <c r="M5" s="4">
        <v>182.84</v>
      </c>
      <c r="N5" s="4" t="s">
        <v>41</v>
      </c>
      <c r="O5" s="4" t="s">
        <v>31</v>
      </c>
      <c r="P5" s="4" t="s">
        <v>32</v>
      </c>
      <c r="Q5" s="4">
        <v>0</v>
      </c>
      <c r="R5" s="6">
        <v>44463</v>
      </c>
      <c r="S5" s="5">
        <v>44481</v>
      </c>
      <c r="T5" s="4" t="s">
        <v>33</v>
      </c>
      <c r="U5" s="4">
        <v>182.84</v>
      </c>
      <c r="V5" s="4">
        <v>0</v>
      </c>
      <c r="W5" s="4">
        <v>0</v>
      </c>
      <c r="X5" s="4">
        <v>2263137</v>
      </c>
      <c r="Y5" s="4" t="s">
        <v>42</v>
      </c>
    </row>
    <row r="6" s="4" customFormat="1" spans="1:23">
      <c r="A6" s="4">
        <v>16359657690</v>
      </c>
      <c r="B6" s="4" t="s">
        <v>25</v>
      </c>
      <c r="C6" s="4" t="s">
        <v>26</v>
      </c>
      <c r="D6" s="4" t="s">
        <v>43</v>
      </c>
      <c r="E6" s="4"/>
      <c r="F6" s="5">
        <v>44463</v>
      </c>
      <c r="G6" s="5">
        <v>44466</v>
      </c>
      <c r="H6" s="4">
        <v>0</v>
      </c>
      <c r="I6" s="4">
        <v>3</v>
      </c>
      <c r="J6" s="4">
        <v>0</v>
      </c>
      <c r="K6" s="4" t="s">
        <v>29</v>
      </c>
      <c r="L6" s="4">
        <v>523.74</v>
      </c>
      <c r="M6" s="4">
        <v>523.74</v>
      </c>
      <c r="N6" s="4"/>
      <c r="O6" s="4" t="s">
        <v>31</v>
      </c>
      <c r="P6" s="4" t="s">
        <v>32</v>
      </c>
      <c r="Q6" s="4">
        <v>0</v>
      </c>
      <c r="R6" s="6">
        <v>44463</v>
      </c>
      <c r="S6" s="5">
        <v>44481</v>
      </c>
      <c r="T6" s="4" t="s">
        <v>33</v>
      </c>
      <c r="U6" s="4">
        <v>523.74</v>
      </c>
      <c r="V6" s="4">
        <v>0</v>
      </c>
      <c r="W6" s="4">
        <v>0</v>
      </c>
    </row>
    <row r="7" s="4" customFormat="1" spans="1:23">
      <c r="A7" s="4">
        <v>16361131552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44465</v>
      </c>
      <c r="G7" s="5">
        <v>44466</v>
      </c>
      <c r="H7" s="4">
        <v>1</v>
      </c>
      <c r="I7" s="4">
        <v>1</v>
      </c>
      <c r="J7" s="4">
        <v>1</v>
      </c>
      <c r="K7" s="4" t="s">
        <v>29</v>
      </c>
      <c r="L7" s="4">
        <v>136.53</v>
      </c>
      <c r="M7" s="4">
        <v>136.53</v>
      </c>
      <c r="N7" s="4" t="s">
        <v>46</v>
      </c>
      <c r="O7" s="4" t="s">
        <v>31</v>
      </c>
      <c r="P7" s="4" t="s">
        <v>32</v>
      </c>
      <c r="Q7" s="4">
        <v>0</v>
      </c>
      <c r="R7" s="6">
        <v>44463</v>
      </c>
      <c r="S7" s="5">
        <v>44481</v>
      </c>
      <c r="T7" s="4" t="s">
        <v>33</v>
      </c>
      <c r="U7" s="4">
        <v>136.53</v>
      </c>
      <c r="V7" s="4">
        <v>0</v>
      </c>
      <c r="W7" s="4">
        <v>0</v>
      </c>
    </row>
    <row r="8" s="4" customFormat="1" spans="1:25">
      <c r="A8" s="4">
        <v>16364414382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44465</v>
      </c>
      <c r="G8" s="5">
        <v>44466</v>
      </c>
      <c r="H8" s="4">
        <v>1</v>
      </c>
      <c r="I8" s="4">
        <v>1</v>
      </c>
      <c r="J8" s="4">
        <v>1</v>
      </c>
      <c r="K8" s="4" t="s">
        <v>29</v>
      </c>
      <c r="L8" s="4">
        <v>355.35</v>
      </c>
      <c r="M8" s="4">
        <v>355.35</v>
      </c>
      <c r="N8" s="4" t="s">
        <v>49</v>
      </c>
      <c r="O8" s="4" t="s">
        <v>31</v>
      </c>
      <c r="P8" s="4" t="s">
        <v>32</v>
      </c>
      <c r="Q8" s="4">
        <v>0</v>
      </c>
      <c r="R8" s="6">
        <v>44464</v>
      </c>
      <c r="S8" s="5">
        <v>44481</v>
      </c>
      <c r="T8" s="4" t="s">
        <v>33</v>
      </c>
      <c r="U8" s="4">
        <v>355.35</v>
      </c>
      <c r="V8" s="4">
        <v>0</v>
      </c>
      <c r="W8" s="4">
        <v>0</v>
      </c>
      <c r="X8" s="4">
        <v>2264110</v>
      </c>
      <c r="Y8" s="4">
        <v>103889993124</v>
      </c>
    </row>
    <row r="9" s="4" customFormat="1" spans="1:25">
      <c r="A9" s="4">
        <v>16364803091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44464</v>
      </c>
      <c r="G9" s="5">
        <v>44466</v>
      </c>
      <c r="H9" s="4">
        <v>1</v>
      </c>
      <c r="I9" s="4">
        <v>2</v>
      </c>
      <c r="J9" s="4">
        <v>2</v>
      </c>
      <c r="K9" s="4" t="s">
        <v>29</v>
      </c>
      <c r="L9" s="4">
        <v>462.55</v>
      </c>
      <c r="M9" s="4">
        <v>462.55</v>
      </c>
      <c r="N9" s="4" t="s">
        <v>52</v>
      </c>
      <c r="O9" s="4" t="s">
        <v>31</v>
      </c>
      <c r="P9" s="4" t="s">
        <v>32</v>
      </c>
      <c r="Q9" s="4">
        <v>0</v>
      </c>
      <c r="R9" s="6">
        <v>44464</v>
      </c>
      <c r="S9" s="5">
        <v>44481</v>
      </c>
      <c r="T9" s="4" t="s">
        <v>33</v>
      </c>
      <c r="U9" s="4">
        <v>462.55</v>
      </c>
      <c r="V9" s="4">
        <v>0</v>
      </c>
      <c r="W9" s="4">
        <v>0</v>
      </c>
      <c r="X9" s="4">
        <v>2264170</v>
      </c>
      <c r="Y9" s="4" t="s">
        <v>53</v>
      </c>
    </row>
    <row r="10" s="4" customFormat="1" spans="1:23">
      <c r="A10" s="4">
        <v>16365526916</v>
      </c>
      <c r="B10" s="4" t="s">
        <v>25</v>
      </c>
      <c r="C10" s="4" t="s">
        <v>26</v>
      </c>
      <c r="D10" s="4" t="s">
        <v>54</v>
      </c>
      <c r="E10" s="4"/>
      <c r="F10" s="5">
        <v>44464</v>
      </c>
      <c r="G10" s="5">
        <v>44466</v>
      </c>
      <c r="H10" s="4">
        <v>0</v>
      </c>
      <c r="I10" s="4">
        <v>2</v>
      </c>
      <c r="J10" s="4">
        <v>0</v>
      </c>
      <c r="K10" s="4" t="s">
        <v>29</v>
      </c>
      <c r="L10" s="4">
        <v>361.5</v>
      </c>
      <c r="M10" s="4">
        <v>361.5</v>
      </c>
      <c r="N10" s="4"/>
      <c r="O10" s="4" t="s">
        <v>31</v>
      </c>
      <c r="P10" s="4" t="s">
        <v>32</v>
      </c>
      <c r="Q10" s="4">
        <v>0</v>
      </c>
      <c r="R10" s="6">
        <v>44464</v>
      </c>
      <c r="S10" s="5">
        <v>44481</v>
      </c>
      <c r="T10" s="4" t="s">
        <v>33</v>
      </c>
      <c r="U10" s="4">
        <v>361.5</v>
      </c>
      <c r="V10" s="4">
        <v>0</v>
      </c>
      <c r="W10" s="4">
        <v>0</v>
      </c>
    </row>
    <row r="11" s="4" customFormat="1" spans="1:25">
      <c r="A11" s="4">
        <v>16366346976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44465</v>
      </c>
      <c r="G11" s="5">
        <v>44466</v>
      </c>
      <c r="H11" s="4">
        <v>1</v>
      </c>
      <c r="I11" s="4">
        <v>1</v>
      </c>
      <c r="J11" s="4">
        <v>1</v>
      </c>
      <c r="K11" s="4" t="s">
        <v>29</v>
      </c>
      <c r="L11" s="4">
        <v>265.81</v>
      </c>
      <c r="M11" s="4">
        <v>265.81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44464</v>
      </c>
      <c r="S11" s="5">
        <v>44481</v>
      </c>
      <c r="T11" s="4" t="s">
        <v>33</v>
      </c>
      <c r="U11" s="4">
        <v>265.81</v>
      </c>
      <c r="V11" s="4">
        <v>0</v>
      </c>
      <c r="W11" s="4">
        <v>0</v>
      </c>
      <c r="X11" s="4"/>
      <c r="Y11" s="4">
        <v>2109250010</v>
      </c>
    </row>
    <row r="12" s="4" customFormat="1" spans="1:25">
      <c r="A12" s="4">
        <v>16366978953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44464</v>
      </c>
      <c r="G12" s="5">
        <v>44466</v>
      </c>
      <c r="H12" s="4">
        <v>1</v>
      </c>
      <c r="I12" s="4">
        <v>2</v>
      </c>
      <c r="J12" s="4">
        <v>2</v>
      </c>
      <c r="K12" s="4" t="s">
        <v>29</v>
      </c>
      <c r="L12" s="4">
        <v>450</v>
      </c>
      <c r="M12" s="4">
        <v>450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44464</v>
      </c>
      <c r="S12" s="5">
        <v>44481</v>
      </c>
      <c r="T12" s="4" t="s">
        <v>33</v>
      </c>
      <c r="U12" s="4">
        <v>450</v>
      </c>
      <c r="V12" s="4">
        <v>0</v>
      </c>
      <c r="W12" s="4">
        <v>0</v>
      </c>
      <c r="X12" s="4">
        <v>2264528</v>
      </c>
      <c r="Y12" s="4" t="s">
        <v>61</v>
      </c>
    </row>
    <row r="13" s="4" customFormat="1" spans="1:24">
      <c r="A13" s="4">
        <v>16371791054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44465</v>
      </c>
      <c r="G13" s="5">
        <v>44466</v>
      </c>
      <c r="H13" s="4">
        <v>1</v>
      </c>
      <c r="I13" s="4">
        <v>1</v>
      </c>
      <c r="J13" s="4">
        <v>1</v>
      </c>
      <c r="K13" s="4" t="s">
        <v>29</v>
      </c>
      <c r="L13" s="4">
        <v>125.78</v>
      </c>
      <c r="M13" s="4">
        <v>125.78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44465</v>
      </c>
      <c r="S13" s="5">
        <v>44481</v>
      </c>
      <c r="T13" s="4" t="s">
        <v>33</v>
      </c>
      <c r="U13" s="4">
        <v>125.78</v>
      </c>
      <c r="V13" s="4">
        <v>0</v>
      </c>
      <c r="W13" s="4">
        <v>0</v>
      </c>
      <c r="X13" s="4">
        <v>2265002</v>
      </c>
    </row>
    <row r="14" s="4" customFormat="1" spans="1:24">
      <c r="A14" s="4">
        <v>16371914835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44465</v>
      </c>
      <c r="G14" s="5">
        <v>44466</v>
      </c>
      <c r="H14" s="4">
        <v>1</v>
      </c>
      <c r="I14" s="4">
        <v>1</v>
      </c>
      <c r="J14" s="4">
        <v>1</v>
      </c>
      <c r="K14" s="4" t="s">
        <v>29</v>
      </c>
      <c r="L14" s="4">
        <v>132.97</v>
      </c>
      <c r="M14" s="4">
        <v>132.97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44465</v>
      </c>
      <c r="S14" s="5">
        <v>44481</v>
      </c>
      <c r="T14" s="4" t="s">
        <v>33</v>
      </c>
      <c r="U14" s="4">
        <v>132.97</v>
      </c>
      <c r="V14" s="4">
        <v>0</v>
      </c>
      <c r="W14" s="4">
        <v>0</v>
      </c>
      <c r="X14" s="4">
        <v>2265047</v>
      </c>
    </row>
    <row r="15" s="4" customFormat="1" spans="1:24">
      <c r="A15" s="4">
        <v>16371791054</v>
      </c>
      <c r="B15" s="4" t="s">
        <v>25</v>
      </c>
      <c r="C15" s="4" t="s">
        <v>34</v>
      </c>
      <c r="D15" s="4" t="s">
        <v>62</v>
      </c>
      <c r="E15" s="4" t="s">
        <v>63</v>
      </c>
      <c r="F15" s="5">
        <v>44465</v>
      </c>
      <c r="G15" s="5">
        <v>44466</v>
      </c>
      <c r="H15" s="4">
        <v>1</v>
      </c>
      <c r="I15" s="4">
        <v>1</v>
      </c>
      <c r="J15" s="4">
        <v>1</v>
      </c>
      <c r="K15" s="4" t="s">
        <v>29</v>
      </c>
      <c r="L15" s="4">
        <v>-125.78</v>
      </c>
      <c r="M15" s="4">
        <v>-125.78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44465</v>
      </c>
      <c r="S15" s="5">
        <v>44481</v>
      </c>
      <c r="T15" s="4" t="s">
        <v>33</v>
      </c>
      <c r="U15" s="4">
        <v>-125.78</v>
      </c>
      <c r="V15" s="4">
        <v>0</v>
      </c>
      <c r="W15" s="4">
        <v>0</v>
      </c>
      <c r="X15" s="4">
        <v>2265002</v>
      </c>
    </row>
    <row r="16" s="4" customFormat="1" spans="1:23">
      <c r="A16" s="4">
        <v>16372146063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44465</v>
      </c>
      <c r="G16" s="5">
        <v>44466</v>
      </c>
      <c r="H16" s="4">
        <v>1</v>
      </c>
      <c r="I16" s="4">
        <v>1</v>
      </c>
      <c r="J16" s="4">
        <v>1</v>
      </c>
      <c r="K16" s="4" t="s">
        <v>29</v>
      </c>
      <c r="L16" s="4">
        <v>149.21</v>
      </c>
      <c r="M16" s="4">
        <v>149.21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44465</v>
      </c>
      <c r="S16" s="5">
        <v>44481</v>
      </c>
      <c r="T16" s="4" t="s">
        <v>33</v>
      </c>
      <c r="U16" s="4">
        <v>149.21</v>
      </c>
      <c r="V16" s="4">
        <v>0</v>
      </c>
      <c r="W16" s="4">
        <v>0</v>
      </c>
    </row>
    <row r="17" s="4" customFormat="1" spans="1:23">
      <c r="A17" s="4">
        <v>16372281170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44465</v>
      </c>
      <c r="G17" s="5">
        <v>44466</v>
      </c>
      <c r="H17" s="4">
        <v>1</v>
      </c>
      <c r="I17" s="4">
        <v>1</v>
      </c>
      <c r="J17" s="4">
        <v>1</v>
      </c>
      <c r="K17" s="4" t="s">
        <v>29</v>
      </c>
      <c r="L17" s="4">
        <v>116.73</v>
      </c>
      <c r="M17" s="4">
        <v>116.73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44465</v>
      </c>
      <c r="S17" s="5">
        <v>44481</v>
      </c>
      <c r="T17" s="4" t="s">
        <v>33</v>
      </c>
      <c r="U17" s="4">
        <v>116.73</v>
      </c>
      <c r="V17" s="4">
        <v>0</v>
      </c>
      <c r="W17" s="4">
        <v>0</v>
      </c>
    </row>
    <row r="18" s="4" customFormat="1" spans="1:25">
      <c r="A18" s="4">
        <v>16372412073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44465</v>
      </c>
      <c r="G18" s="5">
        <v>44466</v>
      </c>
      <c r="H18" s="4">
        <v>1</v>
      </c>
      <c r="I18" s="4">
        <v>1</v>
      </c>
      <c r="J18" s="4">
        <v>1</v>
      </c>
      <c r="K18" s="4" t="s">
        <v>29</v>
      </c>
      <c r="L18" s="4">
        <v>180.62</v>
      </c>
      <c r="M18" s="4">
        <v>180.62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44465</v>
      </c>
      <c r="S18" s="5">
        <v>44481</v>
      </c>
      <c r="T18" s="4" t="s">
        <v>33</v>
      </c>
      <c r="U18" s="4">
        <v>180.62</v>
      </c>
      <c r="V18" s="4">
        <v>0</v>
      </c>
      <c r="W18" s="4">
        <v>0</v>
      </c>
      <c r="X18" s="4">
        <v>2265140</v>
      </c>
      <c r="Y18" s="4" t="s">
        <v>77</v>
      </c>
    </row>
    <row r="19" s="4" customFormat="1" spans="1:25">
      <c r="A19" s="4">
        <v>16372476281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44465</v>
      </c>
      <c r="G19" s="5">
        <v>44466</v>
      </c>
      <c r="H19" s="4">
        <v>1</v>
      </c>
      <c r="I19" s="4">
        <v>1</v>
      </c>
      <c r="J19" s="4">
        <v>1</v>
      </c>
      <c r="K19" s="4" t="s">
        <v>29</v>
      </c>
      <c r="L19" s="4">
        <v>271.75</v>
      </c>
      <c r="M19" s="4">
        <v>271.75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44465</v>
      </c>
      <c r="S19" s="5">
        <v>44481</v>
      </c>
      <c r="T19" s="4" t="s">
        <v>33</v>
      </c>
      <c r="U19" s="4">
        <v>271.75</v>
      </c>
      <c r="V19" s="4">
        <v>0</v>
      </c>
      <c r="W19" s="4">
        <v>0</v>
      </c>
      <c r="X19" s="4">
        <v>2265150</v>
      </c>
      <c r="Y19" s="4">
        <v>3192856658</v>
      </c>
    </row>
    <row r="20" s="4" customFormat="1" spans="1:25">
      <c r="A20" s="4">
        <v>16372678961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44465</v>
      </c>
      <c r="G20" s="5">
        <v>44466</v>
      </c>
      <c r="H20" s="4">
        <v>1</v>
      </c>
      <c r="I20" s="4">
        <v>1</v>
      </c>
      <c r="J20" s="4">
        <v>1</v>
      </c>
      <c r="K20" s="4" t="s">
        <v>29</v>
      </c>
      <c r="L20" s="4">
        <v>266.14</v>
      </c>
      <c r="M20" s="4">
        <v>266.14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44465</v>
      </c>
      <c r="S20" s="5">
        <v>44481</v>
      </c>
      <c r="T20" s="4" t="s">
        <v>33</v>
      </c>
      <c r="U20" s="4">
        <v>266.14</v>
      </c>
      <c r="V20" s="4">
        <v>0</v>
      </c>
      <c r="W20" s="4">
        <v>0</v>
      </c>
      <c r="X20" s="4">
        <v>2265181</v>
      </c>
      <c r="Y20" s="4" t="s">
        <v>84</v>
      </c>
    </row>
    <row r="21" s="4" customFormat="1" spans="1:25">
      <c r="A21" s="4">
        <v>16372750797</v>
      </c>
      <c r="B21" s="4" t="s">
        <v>25</v>
      </c>
      <c r="C21" s="4" t="s">
        <v>26</v>
      </c>
      <c r="D21" s="4" t="s">
        <v>85</v>
      </c>
      <c r="E21" s="4" t="s">
        <v>82</v>
      </c>
      <c r="F21" s="5">
        <v>44465</v>
      </c>
      <c r="G21" s="5">
        <v>44466</v>
      </c>
      <c r="H21" s="4">
        <v>1</v>
      </c>
      <c r="I21" s="4">
        <v>1</v>
      </c>
      <c r="J21" s="4">
        <v>1</v>
      </c>
      <c r="K21" s="4" t="s">
        <v>29</v>
      </c>
      <c r="L21" s="4">
        <v>381.39</v>
      </c>
      <c r="M21" s="4">
        <v>381.39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44465</v>
      </c>
      <c r="S21" s="5">
        <v>44481</v>
      </c>
      <c r="T21" s="4" t="s">
        <v>33</v>
      </c>
      <c r="U21" s="4">
        <v>381.39</v>
      </c>
      <c r="V21" s="4">
        <v>0</v>
      </c>
      <c r="W21" s="4">
        <v>0</v>
      </c>
      <c r="X21" s="4"/>
      <c r="Y21" s="4" t="s">
        <v>87</v>
      </c>
    </row>
    <row r="22" s="4" customFormat="1" spans="1:25">
      <c r="A22" s="4">
        <v>16373109098</v>
      </c>
      <c r="B22" s="4" t="s">
        <v>25</v>
      </c>
      <c r="C22" s="4" t="s">
        <v>26</v>
      </c>
      <c r="D22" s="4" t="s">
        <v>78</v>
      </c>
      <c r="E22" s="4" t="s">
        <v>79</v>
      </c>
      <c r="F22" s="5">
        <v>44465</v>
      </c>
      <c r="G22" s="5">
        <v>44466</v>
      </c>
      <c r="H22" s="4">
        <v>1</v>
      </c>
      <c r="I22" s="4">
        <v>1</v>
      </c>
      <c r="J22" s="4">
        <v>1</v>
      </c>
      <c r="K22" s="4" t="s">
        <v>29</v>
      </c>
      <c r="L22" s="4">
        <v>271.75</v>
      </c>
      <c r="M22" s="4">
        <v>271.75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44465</v>
      </c>
      <c r="S22" s="5">
        <v>44481</v>
      </c>
      <c r="T22" s="4" t="s">
        <v>33</v>
      </c>
      <c r="U22" s="4">
        <v>271.75</v>
      </c>
      <c r="V22" s="4">
        <v>0</v>
      </c>
      <c r="W22" s="4">
        <v>0</v>
      </c>
      <c r="X22" s="4">
        <v>2265247</v>
      </c>
      <c r="Y22" s="4">
        <v>3192123240</v>
      </c>
    </row>
    <row r="23" s="4" customFormat="1" spans="1:23">
      <c r="A23" s="4">
        <v>16373229451</v>
      </c>
      <c r="B23" s="4" t="s">
        <v>25</v>
      </c>
      <c r="C23" s="4" t="s">
        <v>26</v>
      </c>
      <c r="D23" s="4" t="s">
        <v>89</v>
      </c>
      <c r="E23" s="4" t="s">
        <v>82</v>
      </c>
      <c r="F23" s="5">
        <v>44465</v>
      </c>
      <c r="G23" s="5">
        <v>44466</v>
      </c>
      <c r="H23" s="4">
        <v>1</v>
      </c>
      <c r="I23" s="4">
        <v>1</v>
      </c>
      <c r="J23" s="4">
        <v>1</v>
      </c>
      <c r="K23" s="4" t="s">
        <v>29</v>
      </c>
      <c r="L23" s="4">
        <v>174.08</v>
      </c>
      <c r="M23" s="4">
        <v>174.08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44465</v>
      </c>
      <c r="S23" s="5">
        <v>44481</v>
      </c>
      <c r="T23" s="4" t="s">
        <v>33</v>
      </c>
      <c r="U23" s="4">
        <v>174.08</v>
      </c>
      <c r="V23" s="4">
        <v>0</v>
      </c>
      <c r="W23" s="4">
        <v>0</v>
      </c>
    </row>
    <row r="24" s="4" customFormat="1" spans="1:23">
      <c r="A24" s="4">
        <v>16373268015</v>
      </c>
      <c r="B24" s="4" t="s">
        <v>25</v>
      </c>
      <c r="C24" s="4" t="s">
        <v>26</v>
      </c>
      <c r="D24" s="4" t="s">
        <v>91</v>
      </c>
      <c r="E24" s="4" t="s">
        <v>69</v>
      </c>
      <c r="F24" s="5">
        <v>44465</v>
      </c>
      <c r="G24" s="5">
        <v>44466</v>
      </c>
      <c r="H24" s="4">
        <v>1</v>
      </c>
      <c r="I24" s="4">
        <v>1</v>
      </c>
      <c r="J24" s="4">
        <v>1</v>
      </c>
      <c r="K24" s="4" t="s">
        <v>29</v>
      </c>
      <c r="L24" s="4">
        <v>116.73</v>
      </c>
      <c r="M24" s="4">
        <v>116.73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44465</v>
      </c>
      <c r="S24" s="5">
        <v>44481</v>
      </c>
      <c r="T24" s="4" t="s">
        <v>33</v>
      </c>
      <c r="U24" s="4">
        <v>116.73</v>
      </c>
      <c r="V24" s="4">
        <v>0</v>
      </c>
      <c r="W24" s="4">
        <v>0</v>
      </c>
    </row>
    <row r="25" s="4" customFormat="1" spans="1:23">
      <c r="A25" s="4">
        <v>16373386860</v>
      </c>
      <c r="B25" s="4" t="s">
        <v>25</v>
      </c>
      <c r="C25" s="4" t="s">
        <v>26</v>
      </c>
      <c r="D25" s="4" t="s">
        <v>93</v>
      </c>
      <c r="E25" s="4"/>
      <c r="F25" s="5">
        <v>44465</v>
      </c>
      <c r="G25" s="5">
        <v>44466</v>
      </c>
      <c r="H25" s="4">
        <v>0</v>
      </c>
      <c r="I25" s="4">
        <v>1</v>
      </c>
      <c r="J25" s="4">
        <v>0</v>
      </c>
      <c r="K25" s="4" t="s">
        <v>29</v>
      </c>
      <c r="L25" s="4">
        <v>149.23</v>
      </c>
      <c r="M25" s="4">
        <v>149.23</v>
      </c>
      <c r="N25" s="4"/>
      <c r="O25" s="4" t="s">
        <v>31</v>
      </c>
      <c r="P25" s="4" t="s">
        <v>32</v>
      </c>
      <c r="Q25" s="4">
        <v>0</v>
      </c>
      <c r="R25" s="6">
        <v>44465</v>
      </c>
      <c r="S25" s="5">
        <v>44481</v>
      </c>
      <c r="T25" s="4" t="s">
        <v>33</v>
      </c>
      <c r="U25" s="4">
        <v>149.23</v>
      </c>
      <c r="V25" s="4">
        <v>0</v>
      </c>
      <c r="W25" s="4">
        <v>0</v>
      </c>
    </row>
    <row r="26" s="4" customFormat="1" spans="1:23">
      <c r="A26" s="4">
        <v>16373229451</v>
      </c>
      <c r="B26" s="4" t="s">
        <v>25</v>
      </c>
      <c r="C26" s="4" t="s">
        <v>34</v>
      </c>
      <c r="D26" s="4" t="s">
        <v>89</v>
      </c>
      <c r="E26" s="4" t="s">
        <v>82</v>
      </c>
      <c r="F26" s="5">
        <v>44465</v>
      </c>
      <c r="G26" s="5">
        <v>44466</v>
      </c>
      <c r="H26" s="4">
        <v>1</v>
      </c>
      <c r="I26" s="4">
        <v>1</v>
      </c>
      <c r="J26" s="4">
        <v>1</v>
      </c>
      <c r="K26" s="4" t="s">
        <v>29</v>
      </c>
      <c r="L26" s="4">
        <v>-174.08</v>
      </c>
      <c r="M26" s="4">
        <v>-174.08</v>
      </c>
      <c r="N26" s="4" t="s">
        <v>90</v>
      </c>
      <c r="O26" s="4" t="s">
        <v>31</v>
      </c>
      <c r="P26" s="4" t="s">
        <v>32</v>
      </c>
      <c r="Q26" s="4">
        <v>0</v>
      </c>
      <c r="R26" s="6">
        <v>44465</v>
      </c>
      <c r="S26" s="5">
        <v>44481</v>
      </c>
      <c r="T26" s="4" t="s">
        <v>33</v>
      </c>
      <c r="U26" s="4">
        <v>-174.08</v>
      </c>
      <c r="V26" s="4">
        <v>0</v>
      </c>
      <c r="W26" s="4">
        <v>0</v>
      </c>
    </row>
    <row r="27" s="4" customFormat="1" spans="1:23">
      <c r="A27" s="4">
        <v>16373654960</v>
      </c>
      <c r="B27" s="4" t="s">
        <v>25</v>
      </c>
      <c r="C27" s="4" t="s">
        <v>26</v>
      </c>
      <c r="D27" s="4" t="s">
        <v>94</v>
      </c>
      <c r="E27" s="4" t="s">
        <v>95</v>
      </c>
      <c r="F27" s="5">
        <v>44465</v>
      </c>
      <c r="G27" s="5">
        <v>44466</v>
      </c>
      <c r="H27" s="4">
        <v>1</v>
      </c>
      <c r="I27" s="4">
        <v>1</v>
      </c>
      <c r="J27" s="4">
        <v>1</v>
      </c>
      <c r="K27" s="4" t="s">
        <v>29</v>
      </c>
      <c r="L27" s="4">
        <v>115.71</v>
      </c>
      <c r="M27" s="4">
        <v>115.71</v>
      </c>
      <c r="N27" s="4" t="s">
        <v>96</v>
      </c>
      <c r="O27" s="4" t="s">
        <v>31</v>
      </c>
      <c r="P27" s="4" t="s">
        <v>32</v>
      </c>
      <c r="Q27" s="4">
        <v>0</v>
      </c>
      <c r="R27" s="6">
        <v>44465</v>
      </c>
      <c r="S27" s="5">
        <v>44481</v>
      </c>
      <c r="T27" s="4" t="s">
        <v>33</v>
      </c>
      <c r="U27" s="4">
        <v>115.71</v>
      </c>
      <c r="V27" s="4">
        <v>0</v>
      </c>
      <c r="W27" s="4">
        <v>0</v>
      </c>
    </row>
    <row r="28" s="4" customFormat="1" spans="1:23">
      <c r="A28" s="4">
        <v>16376456014</v>
      </c>
      <c r="B28" s="4" t="s">
        <v>25</v>
      </c>
      <c r="C28" s="4" t="s">
        <v>26</v>
      </c>
      <c r="D28" s="4" t="s">
        <v>97</v>
      </c>
      <c r="E28" s="4" t="s">
        <v>98</v>
      </c>
      <c r="F28" s="5">
        <v>44465</v>
      </c>
      <c r="G28" s="5">
        <v>44466</v>
      </c>
      <c r="H28" s="4">
        <v>1</v>
      </c>
      <c r="I28" s="4">
        <v>1</v>
      </c>
      <c r="J28" s="4">
        <v>1</v>
      </c>
      <c r="K28" s="4" t="s">
        <v>29</v>
      </c>
      <c r="L28" s="4">
        <v>694.26</v>
      </c>
      <c r="M28" s="4">
        <v>694.26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44465</v>
      </c>
      <c r="S28" s="5">
        <v>44481</v>
      </c>
      <c r="T28" s="4" t="s">
        <v>33</v>
      </c>
      <c r="U28" s="4">
        <v>694.26</v>
      </c>
      <c r="V28" s="4">
        <v>0</v>
      </c>
      <c r="W28" s="4">
        <v>0</v>
      </c>
    </row>
    <row r="29" s="4" customFormat="1" spans="1:25">
      <c r="A29" s="4">
        <v>16376799317</v>
      </c>
      <c r="B29" s="4" t="s">
        <v>25</v>
      </c>
      <c r="C29" s="4" t="s">
        <v>26</v>
      </c>
      <c r="D29" s="4" t="s">
        <v>58</v>
      </c>
      <c r="E29" s="4" t="s">
        <v>100</v>
      </c>
      <c r="F29" s="5">
        <v>44465</v>
      </c>
      <c r="G29" s="5">
        <v>44466</v>
      </c>
      <c r="H29" s="4">
        <v>1</v>
      </c>
      <c r="I29" s="4">
        <v>1</v>
      </c>
      <c r="J29" s="4">
        <v>1</v>
      </c>
      <c r="K29" s="4" t="s">
        <v>29</v>
      </c>
      <c r="L29" s="4">
        <v>191.13</v>
      </c>
      <c r="M29" s="4">
        <v>191.13</v>
      </c>
      <c r="N29" s="4" t="s">
        <v>101</v>
      </c>
      <c r="O29" s="4" t="s">
        <v>31</v>
      </c>
      <c r="P29" s="4" t="s">
        <v>32</v>
      </c>
      <c r="Q29" s="4">
        <v>0</v>
      </c>
      <c r="R29" s="6">
        <v>44465</v>
      </c>
      <c r="S29" s="5">
        <v>44481</v>
      </c>
      <c r="T29" s="4" t="s">
        <v>33</v>
      </c>
      <c r="U29" s="4">
        <v>191.13</v>
      </c>
      <c r="V29" s="4">
        <v>0</v>
      </c>
      <c r="W29" s="4">
        <v>0</v>
      </c>
      <c r="X29" s="4">
        <v>2265414</v>
      </c>
      <c r="Y29" s="4" t="s">
        <v>102</v>
      </c>
    </row>
    <row r="30" s="4" customFormat="1" spans="1:25">
      <c r="A30" s="4">
        <v>16377042605</v>
      </c>
      <c r="B30" s="4" t="s">
        <v>25</v>
      </c>
      <c r="C30" s="4" t="s">
        <v>26</v>
      </c>
      <c r="D30" s="4" t="s">
        <v>103</v>
      </c>
      <c r="E30" s="4" t="s">
        <v>104</v>
      </c>
      <c r="F30" s="5">
        <v>44465</v>
      </c>
      <c r="G30" s="5">
        <v>44466</v>
      </c>
      <c r="H30" s="4">
        <v>1</v>
      </c>
      <c r="I30" s="4">
        <v>1</v>
      </c>
      <c r="J30" s="4">
        <v>1</v>
      </c>
      <c r="K30" s="4" t="s">
        <v>29</v>
      </c>
      <c r="L30" s="4">
        <v>198.46</v>
      </c>
      <c r="M30" s="4">
        <v>198.46</v>
      </c>
      <c r="N30" s="4" t="s">
        <v>105</v>
      </c>
      <c r="O30" s="4" t="s">
        <v>31</v>
      </c>
      <c r="P30" s="4" t="s">
        <v>32</v>
      </c>
      <c r="Q30" s="4">
        <v>0</v>
      </c>
      <c r="R30" s="6">
        <v>44465</v>
      </c>
      <c r="S30" s="5">
        <v>44481</v>
      </c>
      <c r="T30" s="4" t="s">
        <v>33</v>
      </c>
      <c r="U30" s="4">
        <v>198.46</v>
      </c>
      <c r="V30" s="4">
        <v>0</v>
      </c>
      <c r="W30" s="4">
        <v>0</v>
      </c>
      <c r="X30" s="4">
        <v>2265445</v>
      </c>
      <c r="Y30" s="4" t="s">
        <v>106</v>
      </c>
    </row>
    <row r="31" s="4" customFormat="1" spans="1:23">
      <c r="A31" s="4">
        <v>16377246549</v>
      </c>
      <c r="B31" s="4" t="s">
        <v>25</v>
      </c>
      <c r="C31" s="4" t="s">
        <v>26</v>
      </c>
      <c r="D31" s="4" t="s">
        <v>107</v>
      </c>
      <c r="E31" s="4"/>
      <c r="F31" s="5">
        <v>44465</v>
      </c>
      <c r="G31" s="5">
        <v>44466</v>
      </c>
      <c r="H31" s="4">
        <v>0</v>
      </c>
      <c r="I31" s="4">
        <v>1</v>
      </c>
      <c r="J31" s="4">
        <v>0</v>
      </c>
      <c r="K31" s="4" t="s">
        <v>29</v>
      </c>
      <c r="L31" s="4">
        <v>266.14</v>
      </c>
      <c r="M31" s="4">
        <v>266.14</v>
      </c>
      <c r="N31" s="4"/>
      <c r="O31" s="4" t="s">
        <v>31</v>
      </c>
      <c r="P31" s="4" t="s">
        <v>32</v>
      </c>
      <c r="Q31" s="4">
        <v>0</v>
      </c>
      <c r="R31" s="6">
        <v>44465</v>
      </c>
      <c r="S31" s="5">
        <v>44481</v>
      </c>
      <c r="T31" s="4" t="s">
        <v>33</v>
      </c>
      <c r="U31" s="4">
        <v>266.14</v>
      </c>
      <c r="V31" s="4">
        <v>0</v>
      </c>
      <c r="W31" s="4">
        <v>0</v>
      </c>
    </row>
    <row r="32" s="4" customFormat="1" spans="1:23">
      <c r="A32" s="4">
        <v>16377335694</v>
      </c>
      <c r="B32" s="4" t="s">
        <v>25</v>
      </c>
      <c r="C32" s="4" t="s">
        <v>26</v>
      </c>
      <c r="D32" s="4" t="s">
        <v>108</v>
      </c>
      <c r="E32" s="4" t="s">
        <v>109</v>
      </c>
      <c r="F32" s="5">
        <v>44465</v>
      </c>
      <c r="G32" s="5">
        <v>44466</v>
      </c>
      <c r="H32" s="4">
        <v>1</v>
      </c>
      <c r="I32" s="4">
        <v>1</v>
      </c>
      <c r="J32" s="4">
        <v>1</v>
      </c>
      <c r="K32" s="4" t="s">
        <v>29</v>
      </c>
      <c r="L32" s="4">
        <v>121.8</v>
      </c>
      <c r="M32" s="4">
        <v>121.8</v>
      </c>
      <c r="N32" s="4" t="s">
        <v>110</v>
      </c>
      <c r="O32" s="4" t="s">
        <v>31</v>
      </c>
      <c r="P32" s="4" t="s">
        <v>32</v>
      </c>
      <c r="Q32" s="4">
        <v>0</v>
      </c>
      <c r="R32" s="6">
        <v>44465</v>
      </c>
      <c r="S32" s="5">
        <v>44481</v>
      </c>
      <c r="T32" s="4" t="s">
        <v>33</v>
      </c>
      <c r="U32" s="4">
        <v>121.8</v>
      </c>
      <c r="V32" s="4">
        <v>0</v>
      </c>
      <c r="W32" s="4">
        <v>0</v>
      </c>
    </row>
    <row r="33" s="4" customFormat="1" spans="1:23">
      <c r="A33" s="4">
        <v>16377606669</v>
      </c>
      <c r="B33" s="4" t="s">
        <v>25</v>
      </c>
      <c r="C33" s="4" t="s">
        <v>26</v>
      </c>
      <c r="D33" s="4" t="s">
        <v>111</v>
      </c>
      <c r="E33" s="4" t="s">
        <v>112</v>
      </c>
      <c r="F33" s="5">
        <v>44465</v>
      </c>
      <c r="G33" s="5">
        <v>44466</v>
      </c>
      <c r="H33" s="4">
        <v>1</v>
      </c>
      <c r="I33" s="4">
        <v>1</v>
      </c>
      <c r="J33" s="4">
        <v>1</v>
      </c>
      <c r="K33" s="4" t="s">
        <v>29</v>
      </c>
      <c r="L33" s="4">
        <v>166.46</v>
      </c>
      <c r="M33" s="4">
        <v>166.46</v>
      </c>
      <c r="N33" s="4" t="s">
        <v>113</v>
      </c>
      <c r="O33" s="4" t="s">
        <v>31</v>
      </c>
      <c r="P33" s="4" t="s">
        <v>32</v>
      </c>
      <c r="Q33" s="4">
        <v>0</v>
      </c>
      <c r="R33" s="6">
        <v>44465</v>
      </c>
      <c r="S33" s="5">
        <v>44481</v>
      </c>
      <c r="T33" s="4" t="s">
        <v>33</v>
      </c>
      <c r="U33" s="4">
        <v>166.46</v>
      </c>
      <c r="V33" s="4">
        <v>0</v>
      </c>
      <c r="W33" s="4">
        <v>0</v>
      </c>
    </row>
    <row r="34" s="4" customFormat="1" spans="1:23">
      <c r="A34" s="4">
        <v>16377606669</v>
      </c>
      <c r="B34" s="4" t="s">
        <v>25</v>
      </c>
      <c r="C34" s="4" t="s">
        <v>34</v>
      </c>
      <c r="D34" s="4" t="s">
        <v>111</v>
      </c>
      <c r="E34" s="4" t="s">
        <v>112</v>
      </c>
      <c r="F34" s="5">
        <v>44465</v>
      </c>
      <c r="G34" s="5">
        <v>44466</v>
      </c>
      <c r="H34" s="4">
        <v>1</v>
      </c>
      <c r="I34" s="4">
        <v>1</v>
      </c>
      <c r="J34" s="4">
        <v>1</v>
      </c>
      <c r="K34" s="4" t="s">
        <v>29</v>
      </c>
      <c r="L34" s="4">
        <v>-166.46</v>
      </c>
      <c r="M34" s="4">
        <v>-166.46</v>
      </c>
      <c r="N34" s="4" t="s">
        <v>113</v>
      </c>
      <c r="O34" s="4" t="s">
        <v>31</v>
      </c>
      <c r="P34" s="4" t="s">
        <v>32</v>
      </c>
      <c r="Q34" s="4">
        <v>0</v>
      </c>
      <c r="R34" s="6">
        <v>44465</v>
      </c>
      <c r="S34" s="5">
        <v>44481</v>
      </c>
      <c r="T34" s="4" t="s">
        <v>33</v>
      </c>
      <c r="U34" s="4">
        <v>-166.46</v>
      </c>
      <c r="V34" s="4">
        <v>0</v>
      </c>
      <c r="W34" s="4">
        <v>0</v>
      </c>
    </row>
    <row r="35" s="4" customFormat="1" spans="1:25">
      <c r="A35" s="4">
        <v>16377811591</v>
      </c>
      <c r="B35" s="4" t="s">
        <v>25</v>
      </c>
      <c r="C35" s="4" t="s">
        <v>26</v>
      </c>
      <c r="D35" s="4" t="s">
        <v>78</v>
      </c>
      <c r="E35" s="4" t="s">
        <v>79</v>
      </c>
      <c r="F35" s="5">
        <v>44465</v>
      </c>
      <c r="G35" s="5">
        <v>44466</v>
      </c>
      <c r="H35" s="4">
        <v>1</v>
      </c>
      <c r="I35" s="4">
        <v>1</v>
      </c>
      <c r="J35" s="4">
        <v>1</v>
      </c>
      <c r="K35" s="4" t="s">
        <v>29</v>
      </c>
      <c r="L35" s="4">
        <v>271.75</v>
      </c>
      <c r="M35" s="4">
        <v>271.75</v>
      </c>
      <c r="N35" s="4" t="s">
        <v>114</v>
      </c>
      <c r="O35" s="4" t="s">
        <v>31</v>
      </c>
      <c r="P35" s="4" t="s">
        <v>32</v>
      </c>
      <c r="Q35" s="4">
        <v>0</v>
      </c>
      <c r="R35" s="6">
        <v>44465</v>
      </c>
      <c r="S35" s="5">
        <v>44481</v>
      </c>
      <c r="T35" s="4" t="s">
        <v>33</v>
      </c>
      <c r="U35" s="4">
        <v>271.75</v>
      </c>
      <c r="V35" s="4">
        <v>0</v>
      </c>
      <c r="W35" s="4">
        <v>0</v>
      </c>
      <c r="X35" s="4">
        <v>2265533</v>
      </c>
      <c r="Y35" s="4">
        <v>3187814826</v>
      </c>
    </row>
    <row r="36" s="4" customFormat="1" spans="1:25">
      <c r="A36" s="4">
        <v>16377937080</v>
      </c>
      <c r="B36" s="4" t="s">
        <v>25</v>
      </c>
      <c r="C36" s="4" t="s">
        <v>26</v>
      </c>
      <c r="D36" s="4" t="s">
        <v>115</v>
      </c>
      <c r="E36" s="4" t="s">
        <v>116</v>
      </c>
      <c r="F36" s="5">
        <v>44465</v>
      </c>
      <c r="G36" s="5">
        <v>44466</v>
      </c>
      <c r="H36" s="4">
        <v>1</v>
      </c>
      <c r="I36" s="4">
        <v>1</v>
      </c>
      <c r="J36" s="4">
        <v>1</v>
      </c>
      <c r="K36" s="4" t="s">
        <v>29</v>
      </c>
      <c r="L36" s="4">
        <v>96.03</v>
      </c>
      <c r="M36" s="4">
        <v>96.03</v>
      </c>
      <c r="N36" s="4" t="s">
        <v>117</v>
      </c>
      <c r="O36" s="4" t="s">
        <v>31</v>
      </c>
      <c r="P36" s="4" t="s">
        <v>32</v>
      </c>
      <c r="Q36" s="4">
        <v>0</v>
      </c>
      <c r="R36" s="6">
        <v>44465</v>
      </c>
      <c r="S36" s="5">
        <v>44481</v>
      </c>
      <c r="T36" s="4" t="s">
        <v>33</v>
      </c>
      <c r="U36" s="4">
        <v>96.03</v>
      </c>
      <c r="V36" s="4">
        <v>0</v>
      </c>
      <c r="W36" s="4">
        <v>0</v>
      </c>
      <c r="X36" s="4"/>
      <c r="Y36" s="4">
        <v>103894285814</v>
      </c>
    </row>
    <row r="37" s="4" customFormat="1" spans="1:25">
      <c r="A37" s="4">
        <v>16378431580</v>
      </c>
      <c r="B37" s="4" t="s">
        <v>25</v>
      </c>
      <c r="C37" s="4" t="s">
        <v>26</v>
      </c>
      <c r="D37" s="4" t="s">
        <v>118</v>
      </c>
      <c r="E37" s="4" t="s">
        <v>119</v>
      </c>
      <c r="F37" s="5">
        <v>44465</v>
      </c>
      <c r="G37" s="5">
        <v>44466</v>
      </c>
      <c r="H37" s="4">
        <v>1</v>
      </c>
      <c r="I37" s="4">
        <v>1</v>
      </c>
      <c r="J37" s="4">
        <v>1</v>
      </c>
      <c r="K37" s="4" t="s">
        <v>29</v>
      </c>
      <c r="L37" s="4">
        <v>249.02</v>
      </c>
      <c r="M37" s="4">
        <v>249.02</v>
      </c>
      <c r="N37" s="4" t="s">
        <v>120</v>
      </c>
      <c r="O37" s="4" t="s">
        <v>31</v>
      </c>
      <c r="P37" s="4" t="s">
        <v>32</v>
      </c>
      <c r="Q37" s="4">
        <v>0</v>
      </c>
      <c r="R37" s="6">
        <v>44465</v>
      </c>
      <c r="S37" s="5">
        <v>44481</v>
      </c>
      <c r="T37" s="4" t="s">
        <v>33</v>
      </c>
      <c r="U37" s="4">
        <v>249.02</v>
      </c>
      <c r="V37" s="4">
        <v>0</v>
      </c>
      <c r="W37" s="4">
        <v>0</v>
      </c>
      <c r="X37" s="4">
        <v>2265660</v>
      </c>
      <c r="Y37" s="4">
        <v>103894526074</v>
      </c>
    </row>
    <row r="38" s="4" customFormat="1" spans="1:23">
      <c r="A38" s="4">
        <v>16379075759</v>
      </c>
      <c r="B38" s="4" t="s">
        <v>25</v>
      </c>
      <c r="C38" s="4" t="s">
        <v>26</v>
      </c>
      <c r="D38" s="4" t="s">
        <v>121</v>
      </c>
      <c r="E38" s="4" t="s">
        <v>122</v>
      </c>
      <c r="F38" s="5">
        <v>44465</v>
      </c>
      <c r="G38" s="5">
        <v>44466</v>
      </c>
      <c r="H38" s="4">
        <v>1</v>
      </c>
      <c r="I38" s="4">
        <v>1</v>
      </c>
      <c r="J38" s="4">
        <v>1</v>
      </c>
      <c r="K38" s="4" t="s">
        <v>29</v>
      </c>
      <c r="L38" s="4">
        <v>1142.06</v>
      </c>
      <c r="M38" s="4">
        <v>1142.06</v>
      </c>
      <c r="N38" s="4" t="s">
        <v>123</v>
      </c>
      <c r="O38" s="4" t="s">
        <v>31</v>
      </c>
      <c r="P38" s="4" t="s">
        <v>32</v>
      </c>
      <c r="Q38" s="4">
        <v>0</v>
      </c>
      <c r="R38" s="6">
        <v>44465</v>
      </c>
      <c r="S38" s="5">
        <v>44481</v>
      </c>
      <c r="T38" s="4" t="s">
        <v>33</v>
      </c>
      <c r="U38" s="4">
        <v>1142.06</v>
      </c>
      <c r="V38" s="4">
        <v>0</v>
      </c>
      <c r="W38" s="4">
        <v>0</v>
      </c>
    </row>
    <row r="39" s="4" customFormat="1" spans="1:23">
      <c r="A39" s="4">
        <v>16379370553</v>
      </c>
      <c r="B39" s="4" t="s">
        <v>25</v>
      </c>
      <c r="C39" s="4" t="s">
        <v>26</v>
      </c>
      <c r="D39" s="4" t="s">
        <v>124</v>
      </c>
      <c r="E39" s="4" t="s">
        <v>125</v>
      </c>
      <c r="F39" s="5">
        <v>44465</v>
      </c>
      <c r="G39" s="5">
        <v>44466</v>
      </c>
      <c r="H39" s="4">
        <v>1</v>
      </c>
      <c r="I39" s="4">
        <v>1</v>
      </c>
      <c r="J39" s="4">
        <v>1</v>
      </c>
      <c r="K39" s="4" t="s">
        <v>29</v>
      </c>
      <c r="L39" s="4">
        <v>320.74</v>
      </c>
      <c r="M39" s="4">
        <v>320.74</v>
      </c>
      <c r="N39" s="4" t="s">
        <v>126</v>
      </c>
      <c r="O39" s="4" t="s">
        <v>31</v>
      </c>
      <c r="P39" s="4" t="s">
        <v>32</v>
      </c>
      <c r="Q39" s="4">
        <v>0</v>
      </c>
      <c r="R39" s="6">
        <v>44465</v>
      </c>
      <c r="S39" s="5">
        <v>44481</v>
      </c>
      <c r="T39" s="4" t="s">
        <v>33</v>
      </c>
      <c r="U39" s="4">
        <v>320.74</v>
      </c>
      <c r="V39" s="4">
        <v>0</v>
      </c>
      <c r="W3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workbookViewId="0">
      <selection activeCell="A41" sqref="A41:A42"/>
    </sheetView>
  </sheetViews>
  <sheetFormatPr defaultColWidth="9" defaultRowHeight="13.5"/>
  <cols>
    <col min="1" max="1" width="13.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</v>
      </c>
    </row>
    <row r="2" s="4" customFormat="1" hidden="1" spans="1:9">
      <c r="A2" s="4">
        <v>16186451005</v>
      </c>
      <c r="B2" s="5">
        <v>44465</v>
      </c>
      <c r="C2" s="5">
        <v>44466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16305849132</v>
      </c>
      <c r="B3" s="5">
        <v>44465</v>
      </c>
      <c r="C3" s="5">
        <v>44466</v>
      </c>
      <c r="D3" s="4">
        <v>299.71</v>
      </c>
      <c r="E3" s="4" t="str">
        <f>VLOOKUP(A3,HOP!A:L,12,0)</f>
        <v>299.71</v>
      </c>
      <c r="F3" s="4" t="str">
        <f>VLOOKUP(A3,HOP!A:C,3,0)</f>
        <v>2256743</v>
      </c>
      <c r="G3" s="4">
        <f t="shared" ref="G3:G35" si="0">D3-E3</f>
        <v>0</v>
      </c>
      <c r="H3" s="4" t="str">
        <f t="shared" ref="H3:H35" si="1">$H$1&amp;F3</f>
        <v>，2256743</v>
      </c>
      <c r="I3" s="4" t="str">
        <f>VLOOKUP(A3,HOP!A:T,20,0)</f>
        <v>直连</v>
      </c>
    </row>
    <row r="4" s="4" customFormat="1" spans="1:9">
      <c r="A4" s="4">
        <v>16355628667</v>
      </c>
      <c r="B4" s="5">
        <v>44465</v>
      </c>
      <c r="C4" s="5">
        <v>44466</v>
      </c>
      <c r="D4" s="4">
        <v>182.84</v>
      </c>
      <c r="E4" s="4" t="str">
        <f>VLOOKUP(A4,HOP!A:L,12,0)</f>
        <v>182.84</v>
      </c>
      <c r="F4" s="4" t="str">
        <f>VLOOKUP(A4,HOP!A:C,3,0)</f>
        <v>2263137</v>
      </c>
      <c r="G4" s="4">
        <f t="shared" si="0"/>
        <v>0</v>
      </c>
      <c r="H4" s="4" t="str">
        <f t="shared" si="1"/>
        <v>，2263137</v>
      </c>
      <c r="I4" s="4" t="str">
        <f>VLOOKUP(A4,HOP!A:T,20,0)</f>
        <v>直连</v>
      </c>
    </row>
    <row r="5" s="4" customFormat="1" spans="1:9">
      <c r="A5" s="4">
        <v>16359657690</v>
      </c>
      <c r="B5" s="5">
        <v>44463</v>
      </c>
      <c r="C5" s="5">
        <v>44466</v>
      </c>
      <c r="D5" s="4">
        <v>523.74</v>
      </c>
      <c r="E5" s="4" t="str">
        <f>VLOOKUP(A5,HOP!A:L,12,0)</f>
        <v>523.74</v>
      </c>
      <c r="F5" s="4" t="str">
        <f>VLOOKUP(A5,HOP!A:C,3,0)</f>
        <v>2263514</v>
      </c>
      <c r="G5" s="4">
        <f t="shared" si="0"/>
        <v>0</v>
      </c>
      <c r="H5" s="4" t="str">
        <f t="shared" si="1"/>
        <v>，2263514</v>
      </c>
      <c r="I5" s="4" t="str">
        <f>VLOOKUP(A5,HOP!A:T,20,0)</f>
        <v>直连</v>
      </c>
    </row>
    <row r="6" s="4" customFormat="1" spans="1:9">
      <c r="A6" s="4">
        <v>16361131552</v>
      </c>
      <c r="B6" s="5">
        <v>44465</v>
      </c>
      <c r="C6" s="5">
        <v>44466</v>
      </c>
      <c r="D6" s="4">
        <v>136.53</v>
      </c>
      <c r="E6" s="4" t="str">
        <f>VLOOKUP(A6,HOP!A:L,12,0)</f>
        <v>136.53</v>
      </c>
      <c r="F6" s="4" t="str">
        <f>VLOOKUP(A6,HOP!A:C,3,0)</f>
        <v>2263813</v>
      </c>
      <c r="G6" s="4">
        <f t="shared" si="0"/>
        <v>0</v>
      </c>
      <c r="H6" s="4" t="str">
        <f t="shared" si="1"/>
        <v>，2263813</v>
      </c>
      <c r="I6" s="4" t="str">
        <f>VLOOKUP(A6,HOP!A:T,20,0)</f>
        <v>直连</v>
      </c>
    </row>
    <row r="7" s="4" customFormat="1" spans="1:9">
      <c r="A7" s="4">
        <v>16364414382</v>
      </c>
      <c r="B7" s="5">
        <v>44465</v>
      </c>
      <c r="C7" s="5">
        <v>44466</v>
      </c>
      <c r="D7" s="4">
        <v>355.35</v>
      </c>
      <c r="E7" s="4" t="str">
        <f>VLOOKUP(A7,HOP!A:L,12,0)</f>
        <v>355.35</v>
      </c>
      <c r="F7" s="4" t="str">
        <f>VLOOKUP(A7,HOP!A:C,3,0)</f>
        <v>2264110</v>
      </c>
      <c r="G7" s="4">
        <f t="shared" si="0"/>
        <v>0</v>
      </c>
      <c r="H7" s="4" t="str">
        <f t="shared" si="1"/>
        <v>，2264110</v>
      </c>
      <c r="I7" s="4" t="str">
        <f>VLOOKUP(A7,HOP!A:T,20,0)</f>
        <v>直连</v>
      </c>
    </row>
    <row r="8" s="4" customFormat="1" spans="1:9">
      <c r="A8" s="4">
        <v>16364803091</v>
      </c>
      <c r="B8" s="5">
        <v>44464</v>
      </c>
      <c r="C8" s="5">
        <v>44466</v>
      </c>
      <c r="D8" s="4">
        <v>462.55</v>
      </c>
      <c r="E8" s="4" t="str">
        <f>VLOOKUP(A8,HOP!A:L,12,0)</f>
        <v>462.54</v>
      </c>
      <c r="F8" s="4" t="str">
        <f>VLOOKUP(A8,HOP!A:C,3,0)</f>
        <v>2264170</v>
      </c>
      <c r="G8" s="4">
        <f t="shared" si="0"/>
        <v>0.00999999999999091</v>
      </c>
      <c r="H8" s="4" t="str">
        <f t="shared" si="1"/>
        <v>，2264170</v>
      </c>
      <c r="I8" s="4" t="str">
        <f>VLOOKUP(A8,HOP!A:T,20,0)</f>
        <v>直连</v>
      </c>
    </row>
    <row r="9" s="4" customFormat="1" spans="1:9">
      <c r="A9" s="4">
        <v>16365526916</v>
      </c>
      <c r="B9" s="5">
        <v>44464</v>
      </c>
      <c r="C9" s="5">
        <v>44466</v>
      </c>
      <c r="D9" s="4">
        <v>361.5</v>
      </c>
      <c r="E9" s="4" t="str">
        <f>VLOOKUP(A9,HOP!A:L,12,0)</f>
        <v>361.50</v>
      </c>
      <c r="F9" s="4" t="str">
        <f>VLOOKUP(A9,HOP!A:C,3,0)</f>
        <v>2264282</v>
      </c>
      <c r="G9" s="4">
        <f t="shared" si="0"/>
        <v>0</v>
      </c>
      <c r="H9" s="4" t="str">
        <f t="shared" si="1"/>
        <v>，2264282</v>
      </c>
      <c r="I9" s="4" t="str">
        <f>VLOOKUP(A9,HOP!A:T,20,0)</f>
        <v>直连</v>
      </c>
    </row>
    <row r="10" s="4" customFormat="1" spans="1:9">
      <c r="A10" s="4">
        <v>16366346976</v>
      </c>
      <c r="B10" s="5">
        <v>44465</v>
      </c>
      <c r="C10" s="5">
        <v>44466</v>
      </c>
      <c r="D10" s="4">
        <v>265.81</v>
      </c>
      <c r="E10" s="4" t="str">
        <f>VLOOKUP(A10,HOP!A:L,12,0)</f>
        <v>265.81</v>
      </c>
      <c r="F10" s="4" t="str">
        <f>VLOOKUP(A10,HOP!A:C,3,0)</f>
        <v>2264428</v>
      </c>
      <c r="G10" s="4">
        <f t="shared" si="0"/>
        <v>0</v>
      </c>
      <c r="H10" s="4" t="str">
        <f t="shared" si="1"/>
        <v>，2264428</v>
      </c>
      <c r="I10" s="4" t="str">
        <f>VLOOKUP(A10,HOP!A:T,20,0)</f>
        <v>直连</v>
      </c>
    </row>
    <row r="11" s="4" customFormat="1" spans="1:9">
      <c r="A11" s="4">
        <v>16366978953</v>
      </c>
      <c r="B11" s="5">
        <v>44464</v>
      </c>
      <c r="C11" s="5">
        <v>44466</v>
      </c>
      <c r="D11" s="4">
        <v>450</v>
      </c>
      <c r="E11" s="4" t="str">
        <f>VLOOKUP(A11,HOP!A:L,12,0)</f>
        <v>450.00</v>
      </c>
      <c r="F11" s="4" t="str">
        <f>VLOOKUP(A11,HOP!A:C,3,0)</f>
        <v>2264528</v>
      </c>
      <c r="G11" s="4">
        <f t="shared" si="0"/>
        <v>0</v>
      </c>
      <c r="H11" s="4" t="str">
        <f t="shared" si="1"/>
        <v>，2264528</v>
      </c>
      <c r="I11" s="4" t="str">
        <f>VLOOKUP(A11,HOP!A:T,20,0)</f>
        <v>直连</v>
      </c>
    </row>
    <row r="12" s="4" customFormat="1" hidden="1" spans="1:9">
      <c r="A12" s="4">
        <v>16371791054</v>
      </c>
      <c r="B12" s="5">
        <v>44465</v>
      </c>
      <c r="C12" s="5">
        <v>44466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16371914835</v>
      </c>
      <c r="B13" s="5">
        <v>44465</v>
      </c>
      <c r="C13" s="5">
        <v>44466</v>
      </c>
      <c r="D13" s="4">
        <v>132.97</v>
      </c>
      <c r="E13" s="4" t="str">
        <f>VLOOKUP(A13,HOP!A:L,12,0)</f>
        <v>132.97</v>
      </c>
      <c r="F13" s="4" t="str">
        <f>VLOOKUP(A13,HOP!A:C,3,0)</f>
        <v>2265047</v>
      </c>
      <c r="G13" s="4">
        <f t="shared" si="0"/>
        <v>0</v>
      </c>
      <c r="H13" s="4" t="str">
        <f t="shared" si="1"/>
        <v>，2265047</v>
      </c>
      <c r="I13" s="4" t="str">
        <f>VLOOKUP(A13,HOP!A:T,20,0)</f>
        <v>直连</v>
      </c>
    </row>
    <row r="14" s="4" customFormat="1" spans="1:9">
      <c r="A14" s="4">
        <v>16372146063</v>
      </c>
      <c r="B14" s="5">
        <v>44465</v>
      </c>
      <c r="C14" s="5">
        <v>44466</v>
      </c>
      <c r="D14" s="4">
        <v>149.21</v>
      </c>
      <c r="E14" s="4" t="str">
        <f>VLOOKUP(A14,HOP!A:L,12,0)</f>
        <v>149.21</v>
      </c>
      <c r="F14" s="4" t="str">
        <f>VLOOKUP(A14,HOP!A:C,3,0)</f>
        <v>2265083</v>
      </c>
      <c r="G14" s="4">
        <f t="shared" si="0"/>
        <v>0</v>
      </c>
      <c r="H14" s="4" t="str">
        <f t="shared" si="1"/>
        <v>，2265083</v>
      </c>
      <c r="I14" s="4" t="str">
        <f>VLOOKUP(A14,HOP!A:T,20,0)</f>
        <v>直连</v>
      </c>
    </row>
    <row r="15" s="4" customFormat="1" spans="1:9">
      <c r="A15" s="4">
        <v>16372281170</v>
      </c>
      <c r="B15" s="5">
        <v>44465</v>
      </c>
      <c r="C15" s="5">
        <v>44466</v>
      </c>
      <c r="D15" s="4">
        <v>116.73</v>
      </c>
      <c r="E15" s="4" t="str">
        <f>VLOOKUP(A15,HOP!A:L,12,0)</f>
        <v>116.73</v>
      </c>
      <c r="F15" s="4" t="str">
        <f>VLOOKUP(A15,HOP!A:C,3,0)</f>
        <v>2265113</v>
      </c>
      <c r="G15" s="4">
        <f t="shared" si="0"/>
        <v>0</v>
      </c>
      <c r="H15" s="4" t="str">
        <f t="shared" si="1"/>
        <v>，2265113</v>
      </c>
      <c r="I15" s="4" t="str">
        <f>VLOOKUP(A15,HOP!A:T,20,0)</f>
        <v>直连</v>
      </c>
    </row>
    <row r="16" s="4" customFormat="1" spans="1:9">
      <c r="A16" s="4">
        <v>16372412073</v>
      </c>
      <c r="B16" s="5">
        <v>44465</v>
      </c>
      <c r="C16" s="5">
        <v>44466</v>
      </c>
      <c r="D16" s="4">
        <v>180.62</v>
      </c>
      <c r="E16" s="4" t="str">
        <f>VLOOKUP(A16,HOP!A:L,12,0)</f>
        <v>180.62</v>
      </c>
      <c r="F16" s="4" t="str">
        <f>VLOOKUP(A16,HOP!A:C,3,0)</f>
        <v>2265140</v>
      </c>
      <c r="G16" s="4">
        <f t="shared" si="0"/>
        <v>0</v>
      </c>
      <c r="H16" s="4" t="str">
        <f t="shared" si="1"/>
        <v>，2265140</v>
      </c>
      <c r="I16" s="4" t="str">
        <f>VLOOKUP(A16,HOP!A:T,20,0)</f>
        <v>直连</v>
      </c>
    </row>
    <row r="17" s="4" customFormat="1" spans="1:9">
      <c r="A17" s="4">
        <v>16372476281</v>
      </c>
      <c r="B17" s="5">
        <v>44465</v>
      </c>
      <c r="C17" s="5">
        <v>44466</v>
      </c>
      <c r="D17" s="4">
        <v>271.75</v>
      </c>
      <c r="E17" s="4" t="str">
        <f>VLOOKUP(A17,HOP!A:L,12,0)</f>
        <v>271.75</v>
      </c>
      <c r="F17" s="4" t="str">
        <f>VLOOKUP(A17,HOP!A:C,3,0)</f>
        <v>2265150</v>
      </c>
      <c r="G17" s="4">
        <f t="shared" si="0"/>
        <v>0</v>
      </c>
      <c r="H17" s="4" t="str">
        <f t="shared" si="1"/>
        <v>，2265150</v>
      </c>
      <c r="I17" s="4" t="str">
        <f>VLOOKUP(A17,HOP!A:T,20,0)</f>
        <v>直连</v>
      </c>
    </row>
    <row r="18" s="4" customFormat="1" spans="1:9">
      <c r="A18" s="4">
        <v>16372678961</v>
      </c>
      <c r="B18" s="5">
        <v>44465</v>
      </c>
      <c r="C18" s="5">
        <v>44466</v>
      </c>
      <c r="D18" s="4">
        <v>266.14</v>
      </c>
      <c r="E18" s="4" t="str">
        <f>VLOOKUP(A18,HOP!A:L,12,0)</f>
        <v>266.14</v>
      </c>
      <c r="F18" s="4" t="str">
        <f>VLOOKUP(A18,HOP!A:C,3,0)</f>
        <v>2265181</v>
      </c>
      <c r="G18" s="4">
        <f t="shared" si="0"/>
        <v>0</v>
      </c>
      <c r="H18" s="4" t="str">
        <f t="shared" si="1"/>
        <v>，2265181</v>
      </c>
      <c r="I18" s="4" t="str">
        <f>VLOOKUP(A18,HOP!A:T,20,0)</f>
        <v>直连</v>
      </c>
    </row>
    <row r="19" s="4" customFormat="1" spans="1:9">
      <c r="A19" s="4">
        <v>16372750797</v>
      </c>
      <c r="B19" s="5">
        <v>44465</v>
      </c>
      <c r="C19" s="5">
        <v>44466</v>
      </c>
      <c r="D19" s="4">
        <v>381.39</v>
      </c>
      <c r="E19" s="4" t="str">
        <f>VLOOKUP(A19,HOP!A:L,12,0)</f>
        <v>381.39</v>
      </c>
      <c r="F19" s="4" t="str">
        <f>VLOOKUP(A19,HOP!A:C,3,0)</f>
        <v>2265193</v>
      </c>
      <c r="G19" s="4">
        <f t="shared" si="0"/>
        <v>0</v>
      </c>
      <c r="H19" s="4" t="str">
        <f t="shared" si="1"/>
        <v>，2265193</v>
      </c>
      <c r="I19" s="4" t="str">
        <f>VLOOKUP(A19,HOP!A:T,20,0)</f>
        <v>直连</v>
      </c>
    </row>
    <row r="20" s="4" customFormat="1" spans="1:9">
      <c r="A20" s="4">
        <v>16373109098</v>
      </c>
      <c r="B20" s="5">
        <v>44465</v>
      </c>
      <c r="C20" s="5">
        <v>44466</v>
      </c>
      <c r="D20" s="4">
        <v>271.75</v>
      </c>
      <c r="E20" s="4" t="str">
        <f>VLOOKUP(A20,HOP!A:L,12,0)</f>
        <v>271.75</v>
      </c>
      <c r="F20" s="4" t="str">
        <f>VLOOKUP(A20,HOP!A:C,3,0)</f>
        <v>2265247</v>
      </c>
      <c r="G20" s="4">
        <f t="shared" si="0"/>
        <v>0</v>
      </c>
      <c r="H20" s="4" t="str">
        <f t="shared" si="1"/>
        <v>，2265247</v>
      </c>
      <c r="I20" s="4" t="str">
        <f>VLOOKUP(A20,HOP!A:T,20,0)</f>
        <v>直连</v>
      </c>
    </row>
    <row r="21" s="4" customFormat="1" hidden="1" spans="1:9">
      <c r="A21" s="4">
        <v>16373229451</v>
      </c>
      <c r="B21" s="5">
        <v>44465</v>
      </c>
      <c r="C21" s="5">
        <v>44466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spans="1:9">
      <c r="A22" s="4">
        <v>16373268015</v>
      </c>
      <c r="B22" s="5">
        <v>44465</v>
      </c>
      <c r="C22" s="5">
        <v>44466</v>
      </c>
      <c r="D22" s="4">
        <v>116.73</v>
      </c>
      <c r="E22" s="4" t="str">
        <f>VLOOKUP(A22,HOP!A:L,12,0)</f>
        <v>116.73</v>
      </c>
      <c r="F22" s="4" t="str">
        <f>VLOOKUP(A22,HOP!A:C,3,0)</f>
        <v>2265277</v>
      </c>
      <c r="G22" s="4">
        <f t="shared" si="0"/>
        <v>0</v>
      </c>
      <c r="H22" s="4" t="str">
        <f t="shared" si="1"/>
        <v>，2265277</v>
      </c>
      <c r="I22" s="4" t="str">
        <f>VLOOKUP(A22,HOP!A:T,20,0)</f>
        <v>直连</v>
      </c>
    </row>
    <row r="23" s="4" customFormat="1" spans="1:9">
      <c r="A23" s="4">
        <v>16373386860</v>
      </c>
      <c r="B23" s="5">
        <v>44465</v>
      </c>
      <c r="C23" s="5">
        <v>44466</v>
      </c>
      <c r="D23" s="4">
        <v>149.23</v>
      </c>
      <c r="E23" s="4" t="str">
        <f>VLOOKUP(A23,HOP!A:L,12,0)</f>
        <v>149.23</v>
      </c>
      <c r="F23" s="4" t="str">
        <f>VLOOKUP(A23,HOP!A:C,3,0)</f>
        <v>2265297</v>
      </c>
      <c r="G23" s="4">
        <f t="shared" si="0"/>
        <v>0</v>
      </c>
      <c r="H23" s="4" t="str">
        <f t="shared" si="1"/>
        <v>，2265297</v>
      </c>
      <c r="I23" s="4" t="str">
        <f>VLOOKUP(A23,HOP!A:T,20,0)</f>
        <v>直连</v>
      </c>
    </row>
    <row r="24" s="4" customFormat="1" spans="1:9">
      <c r="A24" s="4">
        <v>16373654960</v>
      </c>
      <c r="B24" s="5">
        <v>44465</v>
      </c>
      <c r="C24" s="5">
        <v>44466</v>
      </c>
      <c r="D24" s="4">
        <v>115.71</v>
      </c>
      <c r="E24" s="4" t="str">
        <f>VLOOKUP(A24,HOP!A:L,12,0)</f>
        <v>115.71</v>
      </c>
      <c r="F24" s="4" t="str">
        <f>VLOOKUP(A24,HOP!A:C,3,0)</f>
        <v>2265327</v>
      </c>
      <c r="G24" s="4">
        <f t="shared" si="0"/>
        <v>0</v>
      </c>
      <c r="H24" s="4" t="str">
        <f t="shared" si="1"/>
        <v>，2265327</v>
      </c>
      <c r="I24" s="4" t="str">
        <f>VLOOKUP(A24,HOP!A:T,20,0)</f>
        <v>直连</v>
      </c>
    </row>
    <row r="25" s="4" customFormat="1" spans="1:9">
      <c r="A25" s="4">
        <v>16376456014</v>
      </c>
      <c r="B25" s="5">
        <v>44465</v>
      </c>
      <c r="C25" s="5">
        <v>44466</v>
      </c>
      <c r="D25" s="4">
        <v>694.26</v>
      </c>
      <c r="E25" s="4" t="str">
        <f>VLOOKUP(A25,HOP!A:L,12,0)</f>
        <v>694.26</v>
      </c>
      <c r="F25" s="4" t="str">
        <f>VLOOKUP(A25,HOP!A:C,3,0)</f>
        <v>2265390</v>
      </c>
      <c r="G25" s="4">
        <f t="shared" si="0"/>
        <v>0</v>
      </c>
      <c r="H25" s="4" t="str">
        <f t="shared" si="1"/>
        <v>，2265390</v>
      </c>
      <c r="I25" s="4" t="str">
        <f>VLOOKUP(A25,HOP!A:T,20,0)</f>
        <v>直连</v>
      </c>
    </row>
    <row r="26" s="4" customFormat="1" spans="1:9">
      <c r="A26" s="4">
        <v>16376799317</v>
      </c>
      <c r="B26" s="5">
        <v>44465</v>
      </c>
      <c r="C26" s="5">
        <v>44466</v>
      </c>
      <c r="D26" s="4">
        <v>191.13</v>
      </c>
      <c r="E26" s="4" t="str">
        <f>VLOOKUP(A26,HOP!A:L,12,0)</f>
        <v>191.13</v>
      </c>
      <c r="F26" s="4" t="str">
        <f>VLOOKUP(A26,HOP!A:C,3,0)</f>
        <v>2265414</v>
      </c>
      <c r="G26" s="4">
        <f t="shared" si="0"/>
        <v>0</v>
      </c>
      <c r="H26" s="4" t="str">
        <f t="shared" si="1"/>
        <v>，2265414</v>
      </c>
      <c r="I26" s="4" t="str">
        <f>VLOOKUP(A26,HOP!A:T,20,0)</f>
        <v>直连</v>
      </c>
    </row>
    <row r="27" s="4" customFormat="1" spans="1:9">
      <c r="A27" s="4">
        <v>16377042605</v>
      </c>
      <c r="B27" s="5">
        <v>44465</v>
      </c>
      <c r="C27" s="5">
        <v>44466</v>
      </c>
      <c r="D27" s="4">
        <v>198.46</v>
      </c>
      <c r="E27" s="4" t="str">
        <f>VLOOKUP(A27,HOP!A:L,12,0)</f>
        <v>198.46</v>
      </c>
      <c r="F27" s="4" t="str">
        <f>VLOOKUP(A27,HOP!A:C,3,0)</f>
        <v>2265445</v>
      </c>
      <c r="G27" s="4">
        <f t="shared" si="0"/>
        <v>0</v>
      </c>
      <c r="H27" s="4" t="str">
        <f t="shared" si="1"/>
        <v>，2265445</v>
      </c>
      <c r="I27" s="4" t="str">
        <f>VLOOKUP(A27,HOP!A:T,20,0)</f>
        <v>直连</v>
      </c>
    </row>
    <row r="28" s="4" customFormat="1" spans="1:9">
      <c r="A28" s="4">
        <v>16377246549</v>
      </c>
      <c r="B28" s="5">
        <v>44465</v>
      </c>
      <c r="C28" s="5">
        <v>44466</v>
      </c>
      <c r="D28" s="4">
        <v>266.14</v>
      </c>
      <c r="E28" s="4" t="str">
        <f>VLOOKUP(A28,HOP!A:L,12,0)</f>
        <v>266.14</v>
      </c>
      <c r="F28" s="4" t="str">
        <f>VLOOKUP(A28,HOP!A:C,3,0)</f>
        <v>2265465</v>
      </c>
      <c r="G28" s="4">
        <f t="shared" si="0"/>
        <v>0</v>
      </c>
      <c r="H28" s="4" t="str">
        <f t="shared" si="1"/>
        <v>，2265465</v>
      </c>
      <c r="I28" s="4" t="str">
        <f>VLOOKUP(A28,HOP!A:T,20,0)</f>
        <v>直连</v>
      </c>
    </row>
    <row r="29" s="4" customFormat="1" spans="1:9">
      <c r="A29" s="4">
        <v>16377335694</v>
      </c>
      <c r="B29" s="5">
        <v>44465</v>
      </c>
      <c r="C29" s="5">
        <v>44466</v>
      </c>
      <c r="D29" s="4">
        <v>121.8</v>
      </c>
      <c r="E29" s="4" t="str">
        <f>VLOOKUP(A29,HOP!A:L,12,0)</f>
        <v>121.80</v>
      </c>
      <c r="F29" s="4" t="str">
        <f>VLOOKUP(A29,HOP!A:C,3,0)</f>
        <v>2265474</v>
      </c>
      <c r="G29" s="4">
        <f t="shared" si="0"/>
        <v>0</v>
      </c>
      <c r="H29" s="4" t="str">
        <f t="shared" si="1"/>
        <v>，2265474</v>
      </c>
      <c r="I29" s="4" t="str">
        <f>VLOOKUP(A29,HOP!A:T,20,0)</f>
        <v>直连</v>
      </c>
    </row>
    <row r="30" s="4" customFormat="1" hidden="1" spans="1:9">
      <c r="A30" s="4">
        <v>16377606669</v>
      </c>
      <c r="B30" s="5">
        <v>44465</v>
      </c>
      <c r="C30" s="5">
        <v>44466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spans="1:9">
      <c r="A31" s="4">
        <v>16377811591</v>
      </c>
      <c r="B31" s="5">
        <v>44465</v>
      </c>
      <c r="C31" s="5">
        <v>44466</v>
      </c>
      <c r="D31" s="4">
        <v>271.75</v>
      </c>
      <c r="E31" s="4" t="str">
        <f>VLOOKUP(A31,HOP!A:L,12,0)</f>
        <v>271.75</v>
      </c>
      <c r="F31" s="4" t="str">
        <f>VLOOKUP(A31,HOP!A:C,3,0)</f>
        <v>2265533</v>
      </c>
      <c r="G31" s="4">
        <f t="shared" si="0"/>
        <v>0</v>
      </c>
      <c r="H31" s="4" t="str">
        <f t="shared" si="1"/>
        <v>，2265533</v>
      </c>
      <c r="I31" s="4" t="str">
        <f>VLOOKUP(A31,HOP!A:T,20,0)</f>
        <v>直连</v>
      </c>
    </row>
    <row r="32" s="4" customFormat="1" spans="1:9">
      <c r="A32" s="4">
        <v>16377937080</v>
      </c>
      <c r="B32" s="5">
        <v>44465</v>
      </c>
      <c r="C32" s="5">
        <v>44466</v>
      </c>
      <c r="D32" s="4">
        <v>96.03</v>
      </c>
      <c r="E32" s="4" t="str">
        <f>VLOOKUP(A32,HOP!A:L,12,0)</f>
        <v>96.03</v>
      </c>
      <c r="F32" s="4" t="str">
        <f>VLOOKUP(A32,HOP!A:C,3,0)</f>
        <v>2265551</v>
      </c>
      <c r="G32" s="4">
        <f t="shared" si="0"/>
        <v>0</v>
      </c>
      <c r="H32" s="4" t="str">
        <f t="shared" si="1"/>
        <v>，2265551</v>
      </c>
      <c r="I32" s="4" t="str">
        <f>VLOOKUP(A32,HOP!A:T,20,0)</f>
        <v>直连</v>
      </c>
    </row>
    <row r="33" s="4" customFormat="1" spans="1:9">
      <c r="A33" s="4">
        <v>16378431580</v>
      </c>
      <c r="B33" s="5">
        <v>44465</v>
      </c>
      <c r="C33" s="5">
        <v>44466</v>
      </c>
      <c r="D33" s="4">
        <v>249.02</v>
      </c>
      <c r="E33" s="4" t="str">
        <f>VLOOKUP(A33,HOP!A:L,12,0)</f>
        <v>249.02</v>
      </c>
      <c r="F33" s="4" t="str">
        <f>VLOOKUP(A33,HOP!A:C,3,0)</f>
        <v>2265660</v>
      </c>
      <c r="G33" s="4">
        <f t="shared" si="0"/>
        <v>0</v>
      </c>
      <c r="H33" s="4" t="str">
        <f t="shared" si="1"/>
        <v>，2265660</v>
      </c>
      <c r="I33" s="4" t="str">
        <f>VLOOKUP(A33,HOP!A:T,20,0)</f>
        <v>直连</v>
      </c>
    </row>
    <row r="34" s="4" customFormat="1" spans="1:9">
      <c r="A34" s="4">
        <v>16379075759</v>
      </c>
      <c r="B34" s="5">
        <v>44465</v>
      </c>
      <c r="C34" s="5">
        <v>44466</v>
      </c>
      <c r="D34" s="4">
        <v>1142.06</v>
      </c>
      <c r="E34" s="4" t="str">
        <f>VLOOKUP(A34,HOP!A:L,12,0)</f>
        <v>1142.06</v>
      </c>
      <c r="F34" s="4" t="str">
        <f>VLOOKUP(A34,HOP!A:C,3,0)</f>
        <v>2265786</v>
      </c>
      <c r="G34" s="4">
        <f t="shared" si="0"/>
        <v>0</v>
      </c>
      <c r="H34" s="4" t="str">
        <f t="shared" si="1"/>
        <v>，2265786</v>
      </c>
      <c r="I34" s="4" t="str">
        <f>VLOOKUP(A34,HOP!A:T,20,0)</f>
        <v>直连</v>
      </c>
    </row>
    <row r="35" s="4" customFormat="1" spans="1:9">
      <c r="A35" s="4">
        <v>16379370553</v>
      </c>
      <c r="B35" s="5">
        <v>44465</v>
      </c>
      <c r="C35" s="5">
        <v>44466</v>
      </c>
      <c r="D35" s="4">
        <v>320.74</v>
      </c>
      <c r="E35" s="4" t="str">
        <f>VLOOKUP(A35,HOP!A:L,12,0)</f>
        <v>320.74</v>
      </c>
      <c r="F35" s="4" t="str">
        <f>VLOOKUP(A35,HOP!A:C,3,0)</f>
        <v>2265851</v>
      </c>
      <c r="G35" s="4">
        <f t="shared" si="0"/>
        <v>0</v>
      </c>
      <c r="H35" s="4" t="str">
        <f t="shared" si="1"/>
        <v>，2265851</v>
      </c>
      <c r="I35" s="4" t="str">
        <f>VLOOKUP(A35,HOP!A:T,20,0)</f>
        <v>直连</v>
      </c>
    </row>
    <row r="37" spans="4:4">
      <c r="D37" s="4">
        <f>SUM(D2:D36)</f>
        <v>8741.65</v>
      </c>
    </row>
    <row r="38" spans="4:4">
      <c r="D38" s="4" t="s">
        <v>128</v>
      </c>
    </row>
    <row r="41" spans="1:1">
      <c r="A41" s="4" t="s">
        <v>129</v>
      </c>
    </row>
    <row r="42" spans="1:1">
      <c r="A42" s="4" t="s">
        <v>130</v>
      </c>
    </row>
  </sheetData>
  <autoFilter ref="A1:X35">
    <filterColumn colId="3">
      <filters>
        <filter val="450"/>
        <filter val="136.53"/>
        <filter val="191.13"/>
        <filter val="266.14"/>
        <filter val="462.55"/>
        <filter val="1142.06"/>
        <filter val="132.97"/>
        <filter val="149.21"/>
        <filter val="180.62"/>
        <filter val="149.23"/>
        <filter val="361.5"/>
        <filter val="694.26"/>
        <filter val="121.8"/>
        <filter val="115.71"/>
        <filter val="299.71"/>
        <filter val="116.73"/>
        <filter val="320.74"/>
        <filter val="523.74"/>
        <filter val="271.75"/>
        <filter val="355.35"/>
        <filter val="381.39"/>
        <filter val="265.81"/>
        <filter val="249.02"/>
        <filter val="96.03"/>
        <filter val="182.84"/>
        <filter val="198.4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131</v>
      </c>
      <c r="B1" s="2" t="s">
        <v>132</v>
      </c>
      <c r="C1" s="2" t="s">
        <v>133</v>
      </c>
      <c r="D1" s="2" t="s">
        <v>134</v>
      </c>
      <c r="E1" s="2" t="s">
        <v>13</v>
      </c>
      <c r="F1" s="2" t="s">
        <v>5</v>
      </c>
      <c r="G1" s="2" t="s">
        <v>6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</row>
    <row r="2" s="1" customFormat="1" spans="1:20">
      <c r="A2" s="3">
        <v>16305849132</v>
      </c>
      <c r="B2" s="1" t="s">
        <v>148</v>
      </c>
      <c r="C2" s="1" t="s">
        <v>149</v>
      </c>
      <c r="D2" s="1" t="s">
        <v>150</v>
      </c>
      <c r="E2" s="1" t="s">
        <v>37</v>
      </c>
      <c r="F2" s="1" t="s">
        <v>151</v>
      </c>
      <c r="G2" s="1" t="s">
        <v>152</v>
      </c>
      <c r="H2" s="1" t="s">
        <v>153</v>
      </c>
      <c r="I2" s="1" t="s">
        <v>154</v>
      </c>
      <c r="J2" s="1" t="s">
        <v>155</v>
      </c>
      <c r="K2" s="1" t="s">
        <v>154</v>
      </c>
      <c r="L2" s="1" t="s">
        <v>154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161</v>
      </c>
      <c r="T2" s="1" t="s">
        <v>162</v>
      </c>
    </row>
    <row r="3" s="1" customFormat="1" spans="1:20">
      <c r="A3" s="3">
        <v>16355628667</v>
      </c>
      <c r="B3" s="1" t="s">
        <v>163</v>
      </c>
      <c r="C3" s="1" t="s">
        <v>164</v>
      </c>
      <c r="D3" s="1" t="s">
        <v>165</v>
      </c>
      <c r="E3" s="1" t="s">
        <v>41</v>
      </c>
      <c r="F3" s="1" t="s">
        <v>151</v>
      </c>
      <c r="G3" s="1" t="s">
        <v>152</v>
      </c>
      <c r="H3" s="1" t="s">
        <v>153</v>
      </c>
      <c r="I3" s="1" t="s">
        <v>166</v>
      </c>
      <c r="J3" s="1" t="s">
        <v>155</v>
      </c>
      <c r="K3" s="1" t="s">
        <v>166</v>
      </c>
      <c r="L3" s="1" t="s">
        <v>166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167</v>
      </c>
      <c r="R3" s="1" t="s">
        <v>160</v>
      </c>
      <c r="S3" s="1" t="s">
        <v>161</v>
      </c>
      <c r="T3" s="1" t="s">
        <v>162</v>
      </c>
    </row>
    <row r="4" s="1" customFormat="1" spans="1:20">
      <c r="A4" s="3">
        <v>16359657690</v>
      </c>
      <c r="B4" s="1" t="s">
        <v>163</v>
      </c>
      <c r="C4" s="1" t="s">
        <v>168</v>
      </c>
      <c r="D4" s="1" t="s">
        <v>169</v>
      </c>
      <c r="E4" s="1" t="s">
        <v>170</v>
      </c>
      <c r="F4" s="1" t="s">
        <v>163</v>
      </c>
      <c r="G4" s="1" t="s">
        <v>152</v>
      </c>
      <c r="H4" s="1" t="s">
        <v>153</v>
      </c>
      <c r="I4" s="1" t="s">
        <v>171</v>
      </c>
      <c r="J4" s="1" t="s">
        <v>155</v>
      </c>
      <c r="K4" s="1" t="s">
        <v>171</v>
      </c>
      <c r="L4" s="1" t="s">
        <v>171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172</v>
      </c>
      <c r="R4" s="1" t="s">
        <v>160</v>
      </c>
      <c r="S4" s="1" t="s">
        <v>161</v>
      </c>
      <c r="T4" s="1" t="s">
        <v>162</v>
      </c>
    </row>
    <row r="5" s="1" customFormat="1" spans="1:20">
      <c r="A5" s="3">
        <v>16361131552</v>
      </c>
      <c r="B5" s="1" t="s">
        <v>163</v>
      </c>
      <c r="C5" s="1" t="s">
        <v>173</v>
      </c>
      <c r="D5" s="1" t="s">
        <v>174</v>
      </c>
      <c r="E5" s="1" t="s">
        <v>46</v>
      </c>
      <c r="F5" s="1" t="s">
        <v>151</v>
      </c>
      <c r="G5" s="1" t="s">
        <v>152</v>
      </c>
      <c r="H5" s="1" t="s">
        <v>153</v>
      </c>
      <c r="I5" s="1" t="s">
        <v>175</v>
      </c>
      <c r="J5" s="1" t="s">
        <v>155</v>
      </c>
      <c r="K5" s="1" t="s">
        <v>175</v>
      </c>
      <c r="L5" s="1" t="s">
        <v>175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176</v>
      </c>
      <c r="R5" s="1" t="s">
        <v>160</v>
      </c>
      <c r="S5" s="1" t="s">
        <v>161</v>
      </c>
      <c r="T5" s="1" t="s">
        <v>162</v>
      </c>
    </row>
    <row r="6" s="1" customFormat="1" spans="1:20">
      <c r="A6" s="3">
        <v>16364414382</v>
      </c>
      <c r="B6" s="1" t="s">
        <v>177</v>
      </c>
      <c r="C6" s="1" t="s">
        <v>178</v>
      </c>
      <c r="D6" s="1" t="s">
        <v>179</v>
      </c>
      <c r="E6" s="1" t="s">
        <v>49</v>
      </c>
      <c r="F6" s="1" t="s">
        <v>151</v>
      </c>
      <c r="G6" s="1" t="s">
        <v>152</v>
      </c>
      <c r="H6" s="1" t="s">
        <v>153</v>
      </c>
      <c r="I6" s="1" t="s">
        <v>180</v>
      </c>
      <c r="J6" s="1" t="s">
        <v>155</v>
      </c>
      <c r="K6" s="1" t="s">
        <v>180</v>
      </c>
      <c r="L6" s="1" t="s">
        <v>180</v>
      </c>
      <c r="M6" s="1" t="s">
        <v>156</v>
      </c>
      <c r="N6" s="1" t="s">
        <v>156</v>
      </c>
      <c r="O6" s="1" t="s">
        <v>157</v>
      </c>
      <c r="P6" s="1" t="s">
        <v>158</v>
      </c>
      <c r="Q6" s="1" t="s">
        <v>181</v>
      </c>
      <c r="R6" s="1" t="s">
        <v>160</v>
      </c>
      <c r="S6" s="1" t="s">
        <v>161</v>
      </c>
      <c r="T6" s="1" t="s">
        <v>162</v>
      </c>
    </row>
    <row r="7" s="1" customFormat="1" spans="1:20">
      <c r="A7" s="3">
        <v>16364803091</v>
      </c>
      <c r="B7" s="1" t="s">
        <v>177</v>
      </c>
      <c r="C7" s="1" t="s">
        <v>182</v>
      </c>
      <c r="D7" s="1" t="s">
        <v>183</v>
      </c>
      <c r="E7" s="1" t="s">
        <v>52</v>
      </c>
      <c r="F7" s="1" t="s">
        <v>177</v>
      </c>
      <c r="G7" s="1" t="s">
        <v>152</v>
      </c>
      <c r="H7" s="1" t="s">
        <v>153</v>
      </c>
      <c r="I7" s="1" t="s">
        <v>184</v>
      </c>
      <c r="J7" s="1" t="s">
        <v>155</v>
      </c>
      <c r="K7" s="1" t="s">
        <v>184</v>
      </c>
      <c r="L7" s="1" t="s">
        <v>184</v>
      </c>
      <c r="M7" s="1" t="s">
        <v>156</v>
      </c>
      <c r="N7" s="1" t="s">
        <v>156</v>
      </c>
      <c r="O7" s="1" t="s">
        <v>157</v>
      </c>
      <c r="P7" s="1" t="s">
        <v>158</v>
      </c>
      <c r="Q7" s="1" t="s">
        <v>185</v>
      </c>
      <c r="R7" s="1" t="s">
        <v>160</v>
      </c>
      <c r="S7" s="1" t="s">
        <v>161</v>
      </c>
      <c r="T7" s="1" t="s">
        <v>162</v>
      </c>
    </row>
    <row r="8" s="1" customFormat="1" spans="1:20">
      <c r="A8" s="3">
        <v>16365526916</v>
      </c>
      <c r="B8" s="1" t="s">
        <v>177</v>
      </c>
      <c r="C8" s="1" t="s">
        <v>186</v>
      </c>
      <c r="D8" s="1" t="s">
        <v>187</v>
      </c>
      <c r="E8" s="1" t="s">
        <v>188</v>
      </c>
      <c r="F8" s="1" t="s">
        <v>177</v>
      </c>
      <c r="G8" s="1" t="s">
        <v>152</v>
      </c>
      <c r="H8" s="1" t="s">
        <v>153</v>
      </c>
      <c r="I8" s="1" t="s">
        <v>189</v>
      </c>
      <c r="J8" s="1" t="s">
        <v>155</v>
      </c>
      <c r="K8" s="1" t="s">
        <v>189</v>
      </c>
      <c r="L8" s="1" t="s">
        <v>189</v>
      </c>
      <c r="M8" s="1" t="s">
        <v>156</v>
      </c>
      <c r="N8" s="1" t="s">
        <v>156</v>
      </c>
      <c r="O8" s="1" t="s">
        <v>157</v>
      </c>
      <c r="P8" s="1" t="s">
        <v>158</v>
      </c>
      <c r="Q8" s="1" t="s">
        <v>190</v>
      </c>
      <c r="R8" s="1" t="s">
        <v>160</v>
      </c>
      <c r="S8" s="1" t="s">
        <v>161</v>
      </c>
      <c r="T8" s="1" t="s">
        <v>162</v>
      </c>
    </row>
    <row r="9" s="1" customFormat="1" spans="1:20">
      <c r="A9" s="3">
        <v>16366346976</v>
      </c>
      <c r="B9" s="1" t="s">
        <v>177</v>
      </c>
      <c r="C9" s="1" t="s">
        <v>191</v>
      </c>
      <c r="D9" s="1" t="s">
        <v>192</v>
      </c>
      <c r="E9" s="1" t="s">
        <v>57</v>
      </c>
      <c r="F9" s="1" t="s">
        <v>151</v>
      </c>
      <c r="G9" s="1" t="s">
        <v>152</v>
      </c>
      <c r="H9" s="1" t="s">
        <v>153</v>
      </c>
      <c r="I9" s="1" t="s">
        <v>193</v>
      </c>
      <c r="J9" s="1" t="s">
        <v>155</v>
      </c>
      <c r="K9" s="1" t="s">
        <v>193</v>
      </c>
      <c r="L9" s="1" t="s">
        <v>193</v>
      </c>
      <c r="M9" s="1" t="s">
        <v>156</v>
      </c>
      <c r="N9" s="1" t="s">
        <v>156</v>
      </c>
      <c r="O9" s="1" t="s">
        <v>157</v>
      </c>
      <c r="P9" s="1" t="s">
        <v>158</v>
      </c>
      <c r="Q9" s="1" t="s">
        <v>194</v>
      </c>
      <c r="R9" s="1" t="s">
        <v>160</v>
      </c>
      <c r="S9" s="1" t="s">
        <v>161</v>
      </c>
      <c r="T9" s="1" t="s">
        <v>162</v>
      </c>
    </row>
    <row r="10" s="1" customFormat="1" spans="1:20">
      <c r="A10" s="3">
        <v>16366978953</v>
      </c>
      <c r="B10" s="1" t="s">
        <v>177</v>
      </c>
      <c r="C10" s="1" t="s">
        <v>195</v>
      </c>
      <c r="D10" s="1" t="s">
        <v>196</v>
      </c>
      <c r="E10" s="1" t="s">
        <v>60</v>
      </c>
      <c r="F10" s="1" t="s">
        <v>177</v>
      </c>
      <c r="G10" s="1" t="s">
        <v>152</v>
      </c>
      <c r="H10" s="1" t="s">
        <v>153</v>
      </c>
      <c r="I10" s="1" t="s">
        <v>197</v>
      </c>
      <c r="J10" s="1" t="s">
        <v>155</v>
      </c>
      <c r="K10" s="1" t="s">
        <v>197</v>
      </c>
      <c r="L10" s="1" t="s">
        <v>197</v>
      </c>
      <c r="M10" s="1" t="s">
        <v>156</v>
      </c>
      <c r="N10" s="1" t="s">
        <v>156</v>
      </c>
      <c r="O10" s="1" t="s">
        <v>157</v>
      </c>
      <c r="P10" s="1" t="s">
        <v>158</v>
      </c>
      <c r="Q10" s="1" t="s">
        <v>198</v>
      </c>
      <c r="R10" s="1" t="s">
        <v>160</v>
      </c>
      <c r="S10" s="1" t="s">
        <v>161</v>
      </c>
      <c r="T10" s="1" t="s">
        <v>162</v>
      </c>
    </row>
    <row r="11" s="1" customFormat="1" spans="1:20">
      <c r="A11" s="3">
        <v>16371914835</v>
      </c>
      <c r="B11" s="1" t="s">
        <v>151</v>
      </c>
      <c r="C11" s="1" t="s">
        <v>199</v>
      </c>
      <c r="D11" s="1" t="s">
        <v>200</v>
      </c>
      <c r="E11" s="1" t="s">
        <v>67</v>
      </c>
      <c r="F11" s="1" t="s">
        <v>151</v>
      </c>
      <c r="G11" s="1" t="s">
        <v>152</v>
      </c>
      <c r="H11" s="1" t="s">
        <v>153</v>
      </c>
      <c r="I11" s="1" t="s">
        <v>201</v>
      </c>
      <c r="J11" s="1" t="s">
        <v>155</v>
      </c>
      <c r="K11" s="1" t="s">
        <v>201</v>
      </c>
      <c r="L11" s="1" t="s">
        <v>201</v>
      </c>
      <c r="M11" s="1" t="s">
        <v>156</v>
      </c>
      <c r="N11" s="1" t="s">
        <v>156</v>
      </c>
      <c r="O11" s="1" t="s">
        <v>157</v>
      </c>
      <c r="P11" s="1" t="s">
        <v>158</v>
      </c>
      <c r="Q11" s="1" t="s">
        <v>202</v>
      </c>
      <c r="R11" s="1" t="s">
        <v>160</v>
      </c>
      <c r="S11" s="1" t="s">
        <v>161</v>
      </c>
      <c r="T11" s="1" t="s">
        <v>162</v>
      </c>
    </row>
    <row r="12" s="1" customFormat="1" spans="1:20">
      <c r="A12" s="3">
        <v>16372146063</v>
      </c>
      <c r="B12" s="1" t="s">
        <v>151</v>
      </c>
      <c r="C12" s="1" t="s">
        <v>203</v>
      </c>
      <c r="D12" s="1" t="s">
        <v>204</v>
      </c>
      <c r="E12" s="1" t="s">
        <v>70</v>
      </c>
      <c r="F12" s="1" t="s">
        <v>151</v>
      </c>
      <c r="G12" s="1" t="s">
        <v>152</v>
      </c>
      <c r="H12" s="1" t="s">
        <v>153</v>
      </c>
      <c r="I12" s="1" t="s">
        <v>205</v>
      </c>
      <c r="J12" s="1" t="s">
        <v>155</v>
      </c>
      <c r="K12" s="1" t="s">
        <v>205</v>
      </c>
      <c r="L12" s="1" t="s">
        <v>205</v>
      </c>
      <c r="M12" s="1" t="s">
        <v>156</v>
      </c>
      <c r="N12" s="1" t="s">
        <v>156</v>
      </c>
      <c r="O12" s="1" t="s">
        <v>157</v>
      </c>
      <c r="P12" s="1" t="s">
        <v>158</v>
      </c>
      <c r="Q12" s="1" t="s">
        <v>206</v>
      </c>
      <c r="R12" s="1" t="s">
        <v>160</v>
      </c>
      <c r="S12" s="1" t="s">
        <v>161</v>
      </c>
      <c r="T12" s="1" t="s">
        <v>162</v>
      </c>
    </row>
    <row r="13" s="1" customFormat="1" spans="1:20">
      <c r="A13" s="3">
        <v>16372281170</v>
      </c>
      <c r="B13" s="1" t="s">
        <v>151</v>
      </c>
      <c r="C13" s="1" t="s">
        <v>207</v>
      </c>
      <c r="D13" s="1" t="s">
        <v>208</v>
      </c>
      <c r="E13" s="1" t="s">
        <v>73</v>
      </c>
      <c r="F13" s="1" t="s">
        <v>151</v>
      </c>
      <c r="G13" s="1" t="s">
        <v>152</v>
      </c>
      <c r="H13" s="1" t="s">
        <v>153</v>
      </c>
      <c r="I13" s="1" t="s">
        <v>209</v>
      </c>
      <c r="J13" s="1" t="s">
        <v>155</v>
      </c>
      <c r="K13" s="1" t="s">
        <v>209</v>
      </c>
      <c r="L13" s="1" t="s">
        <v>209</v>
      </c>
      <c r="M13" s="1" t="s">
        <v>156</v>
      </c>
      <c r="N13" s="1" t="s">
        <v>156</v>
      </c>
      <c r="O13" s="1" t="s">
        <v>157</v>
      </c>
      <c r="P13" s="1" t="s">
        <v>158</v>
      </c>
      <c r="Q13" s="1" t="s">
        <v>210</v>
      </c>
      <c r="R13" s="1" t="s">
        <v>160</v>
      </c>
      <c r="S13" s="1" t="s">
        <v>161</v>
      </c>
      <c r="T13" s="1" t="s">
        <v>162</v>
      </c>
    </row>
    <row r="14" s="1" customFormat="1" spans="1:20">
      <c r="A14" s="3">
        <v>16372412073</v>
      </c>
      <c r="B14" s="1" t="s">
        <v>151</v>
      </c>
      <c r="C14" s="1" t="s">
        <v>211</v>
      </c>
      <c r="D14" s="1" t="s">
        <v>212</v>
      </c>
      <c r="E14" s="1" t="s">
        <v>76</v>
      </c>
      <c r="F14" s="1" t="s">
        <v>151</v>
      </c>
      <c r="G14" s="1" t="s">
        <v>152</v>
      </c>
      <c r="H14" s="1" t="s">
        <v>153</v>
      </c>
      <c r="I14" s="1" t="s">
        <v>213</v>
      </c>
      <c r="J14" s="1" t="s">
        <v>155</v>
      </c>
      <c r="K14" s="1" t="s">
        <v>213</v>
      </c>
      <c r="L14" s="1" t="s">
        <v>213</v>
      </c>
      <c r="M14" s="1" t="s">
        <v>156</v>
      </c>
      <c r="N14" s="1" t="s">
        <v>156</v>
      </c>
      <c r="O14" s="1" t="s">
        <v>157</v>
      </c>
      <c r="P14" s="1" t="s">
        <v>158</v>
      </c>
      <c r="Q14" s="1" t="s">
        <v>214</v>
      </c>
      <c r="R14" s="1" t="s">
        <v>160</v>
      </c>
      <c r="S14" s="1" t="s">
        <v>161</v>
      </c>
      <c r="T14" s="1" t="s">
        <v>162</v>
      </c>
    </row>
    <row r="15" s="1" customFormat="1" spans="1:20">
      <c r="A15" s="3">
        <v>16372476281</v>
      </c>
      <c r="B15" s="1" t="s">
        <v>151</v>
      </c>
      <c r="C15" s="1" t="s">
        <v>215</v>
      </c>
      <c r="D15" s="1" t="s">
        <v>216</v>
      </c>
      <c r="E15" s="1" t="s">
        <v>80</v>
      </c>
      <c r="F15" s="1" t="s">
        <v>151</v>
      </c>
      <c r="G15" s="1" t="s">
        <v>152</v>
      </c>
      <c r="H15" s="1" t="s">
        <v>153</v>
      </c>
      <c r="I15" s="1" t="s">
        <v>217</v>
      </c>
      <c r="J15" s="1" t="s">
        <v>155</v>
      </c>
      <c r="K15" s="1" t="s">
        <v>217</v>
      </c>
      <c r="L15" s="1" t="s">
        <v>217</v>
      </c>
      <c r="M15" s="1" t="s">
        <v>156</v>
      </c>
      <c r="N15" s="1" t="s">
        <v>156</v>
      </c>
      <c r="O15" s="1" t="s">
        <v>157</v>
      </c>
      <c r="P15" s="1" t="s">
        <v>158</v>
      </c>
      <c r="Q15" s="1" t="s">
        <v>218</v>
      </c>
      <c r="R15" s="1" t="s">
        <v>160</v>
      </c>
      <c r="S15" s="1" t="s">
        <v>161</v>
      </c>
      <c r="T15" s="1" t="s">
        <v>162</v>
      </c>
    </row>
    <row r="16" s="1" customFormat="1" spans="1:20">
      <c r="A16" s="3">
        <v>16372678961</v>
      </c>
      <c r="B16" s="1" t="s">
        <v>151</v>
      </c>
      <c r="C16" s="1" t="s">
        <v>219</v>
      </c>
      <c r="D16" s="1" t="s">
        <v>220</v>
      </c>
      <c r="E16" s="1" t="s">
        <v>83</v>
      </c>
      <c r="F16" s="1" t="s">
        <v>151</v>
      </c>
      <c r="G16" s="1" t="s">
        <v>152</v>
      </c>
      <c r="H16" s="1" t="s">
        <v>153</v>
      </c>
      <c r="I16" s="1" t="s">
        <v>221</v>
      </c>
      <c r="J16" s="1" t="s">
        <v>155</v>
      </c>
      <c r="K16" s="1" t="s">
        <v>221</v>
      </c>
      <c r="L16" s="1" t="s">
        <v>221</v>
      </c>
      <c r="M16" s="1" t="s">
        <v>156</v>
      </c>
      <c r="N16" s="1" t="s">
        <v>156</v>
      </c>
      <c r="O16" s="1" t="s">
        <v>157</v>
      </c>
      <c r="P16" s="1" t="s">
        <v>158</v>
      </c>
      <c r="Q16" s="1" t="s">
        <v>222</v>
      </c>
      <c r="R16" s="1" t="s">
        <v>160</v>
      </c>
      <c r="S16" s="1" t="s">
        <v>161</v>
      </c>
      <c r="T16" s="1" t="s">
        <v>162</v>
      </c>
    </row>
    <row r="17" s="1" customFormat="1" spans="1:20">
      <c r="A17" s="3">
        <v>16372750797</v>
      </c>
      <c r="B17" s="1" t="s">
        <v>151</v>
      </c>
      <c r="C17" s="1" t="s">
        <v>223</v>
      </c>
      <c r="D17" s="1" t="s">
        <v>224</v>
      </c>
      <c r="E17" s="1" t="s">
        <v>86</v>
      </c>
      <c r="F17" s="1" t="s">
        <v>151</v>
      </c>
      <c r="G17" s="1" t="s">
        <v>152</v>
      </c>
      <c r="H17" s="1" t="s">
        <v>153</v>
      </c>
      <c r="I17" s="1" t="s">
        <v>225</v>
      </c>
      <c r="J17" s="1" t="s">
        <v>155</v>
      </c>
      <c r="K17" s="1" t="s">
        <v>225</v>
      </c>
      <c r="L17" s="1" t="s">
        <v>225</v>
      </c>
      <c r="M17" s="1" t="s">
        <v>156</v>
      </c>
      <c r="N17" s="1" t="s">
        <v>156</v>
      </c>
      <c r="O17" s="1" t="s">
        <v>157</v>
      </c>
      <c r="P17" s="1" t="s">
        <v>158</v>
      </c>
      <c r="Q17" s="1" t="s">
        <v>226</v>
      </c>
      <c r="R17" s="1" t="s">
        <v>160</v>
      </c>
      <c r="S17" s="1" t="s">
        <v>161</v>
      </c>
      <c r="T17" s="1" t="s">
        <v>162</v>
      </c>
    </row>
    <row r="18" s="1" customFormat="1" spans="1:20">
      <c r="A18" s="3">
        <v>16373109098</v>
      </c>
      <c r="B18" s="1" t="s">
        <v>151</v>
      </c>
      <c r="C18" s="1" t="s">
        <v>227</v>
      </c>
      <c r="D18" s="1" t="s">
        <v>216</v>
      </c>
      <c r="E18" s="1" t="s">
        <v>88</v>
      </c>
      <c r="F18" s="1" t="s">
        <v>151</v>
      </c>
      <c r="G18" s="1" t="s">
        <v>152</v>
      </c>
      <c r="H18" s="1" t="s">
        <v>153</v>
      </c>
      <c r="I18" s="1" t="s">
        <v>217</v>
      </c>
      <c r="J18" s="1" t="s">
        <v>155</v>
      </c>
      <c r="K18" s="1" t="s">
        <v>217</v>
      </c>
      <c r="L18" s="1" t="s">
        <v>217</v>
      </c>
      <c r="M18" s="1" t="s">
        <v>156</v>
      </c>
      <c r="N18" s="1" t="s">
        <v>156</v>
      </c>
      <c r="O18" s="1" t="s">
        <v>157</v>
      </c>
      <c r="P18" s="1" t="s">
        <v>158</v>
      </c>
      <c r="Q18" s="1" t="s">
        <v>228</v>
      </c>
      <c r="R18" s="1" t="s">
        <v>160</v>
      </c>
      <c r="S18" s="1" t="s">
        <v>161</v>
      </c>
      <c r="T18" s="1" t="s">
        <v>162</v>
      </c>
    </row>
    <row r="19" s="1" customFormat="1" spans="1:20">
      <c r="A19" s="3">
        <v>16373268015</v>
      </c>
      <c r="B19" s="1" t="s">
        <v>151</v>
      </c>
      <c r="C19" s="1" t="s">
        <v>229</v>
      </c>
      <c r="D19" s="1" t="s">
        <v>230</v>
      </c>
      <c r="E19" s="1" t="s">
        <v>92</v>
      </c>
      <c r="F19" s="1" t="s">
        <v>151</v>
      </c>
      <c r="G19" s="1" t="s">
        <v>152</v>
      </c>
      <c r="H19" s="1" t="s">
        <v>153</v>
      </c>
      <c r="I19" s="1" t="s">
        <v>209</v>
      </c>
      <c r="J19" s="1" t="s">
        <v>155</v>
      </c>
      <c r="K19" s="1" t="s">
        <v>209</v>
      </c>
      <c r="L19" s="1" t="s">
        <v>209</v>
      </c>
      <c r="M19" s="1" t="s">
        <v>156</v>
      </c>
      <c r="N19" s="1" t="s">
        <v>156</v>
      </c>
      <c r="O19" s="1" t="s">
        <v>157</v>
      </c>
      <c r="P19" s="1" t="s">
        <v>158</v>
      </c>
      <c r="Q19" s="1" t="s">
        <v>231</v>
      </c>
      <c r="R19" s="1" t="s">
        <v>160</v>
      </c>
      <c r="S19" s="1" t="s">
        <v>161</v>
      </c>
      <c r="T19" s="1" t="s">
        <v>162</v>
      </c>
    </row>
    <row r="20" s="1" customFormat="1" spans="1:20">
      <c r="A20" s="3">
        <v>16373386860</v>
      </c>
      <c r="B20" s="1" t="s">
        <v>151</v>
      </c>
      <c r="C20" s="1" t="s">
        <v>232</v>
      </c>
      <c r="D20" s="1" t="s">
        <v>233</v>
      </c>
      <c r="E20" s="1" t="s">
        <v>234</v>
      </c>
      <c r="F20" s="1" t="s">
        <v>151</v>
      </c>
      <c r="G20" s="1" t="s">
        <v>152</v>
      </c>
      <c r="H20" s="1" t="s">
        <v>153</v>
      </c>
      <c r="I20" s="1" t="s">
        <v>235</v>
      </c>
      <c r="J20" s="1" t="s">
        <v>155</v>
      </c>
      <c r="K20" s="1" t="s">
        <v>235</v>
      </c>
      <c r="L20" s="1" t="s">
        <v>235</v>
      </c>
      <c r="M20" s="1" t="s">
        <v>156</v>
      </c>
      <c r="N20" s="1" t="s">
        <v>156</v>
      </c>
      <c r="O20" s="1" t="s">
        <v>157</v>
      </c>
      <c r="P20" s="1" t="s">
        <v>158</v>
      </c>
      <c r="Q20" s="1" t="s">
        <v>236</v>
      </c>
      <c r="R20" s="1" t="s">
        <v>160</v>
      </c>
      <c r="S20" s="1" t="s">
        <v>161</v>
      </c>
      <c r="T20" s="1" t="s">
        <v>162</v>
      </c>
    </row>
    <row r="21" s="1" customFormat="1" spans="1:20">
      <c r="A21" s="3">
        <v>16373654960</v>
      </c>
      <c r="B21" s="1" t="s">
        <v>151</v>
      </c>
      <c r="C21" s="1" t="s">
        <v>237</v>
      </c>
      <c r="D21" s="1" t="s">
        <v>238</v>
      </c>
      <c r="E21" s="1" t="s">
        <v>96</v>
      </c>
      <c r="F21" s="1" t="s">
        <v>151</v>
      </c>
      <c r="G21" s="1" t="s">
        <v>152</v>
      </c>
      <c r="H21" s="1" t="s">
        <v>153</v>
      </c>
      <c r="I21" s="1" t="s">
        <v>239</v>
      </c>
      <c r="J21" s="1" t="s">
        <v>155</v>
      </c>
      <c r="K21" s="1" t="s">
        <v>239</v>
      </c>
      <c r="L21" s="1" t="s">
        <v>239</v>
      </c>
      <c r="M21" s="1" t="s">
        <v>156</v>
      </c>
      <c r="N21" s="1" t="s">
        <v>156</v>
      </c>
      <c r="O21" s="1" t="s">
        <v>157</v>
      </c>
      <c r="P21" s="1" t="s">
        <v>158</v>
      </c>
      <c r="Q21" s="1" t="s">
        <v>240</v>
      </c>
      <c r="R21" s="1" t="s">
        <v>160</v>
      </c>
      <c r="S21" s="1" t="s">
        <v>161</v>
      </c>
      <c r="T21" s="1" t="s">
        <v>162</v>
      </c>
    </row>
    <row r="22" s="1" customFormat="1" spans="1:20">
      <c r="A22" s="3">
        <v>16376456014</v>
      </c>
      <c r="B22" s="1" t="s">
        <v>151</v>
      </c>
      <c r="C22" s="1" t="s">
        <v>241</v>
      </c>
      <c r="D22" s="1" t="s">
        <v>242</v>
      </c>
      <c r="E22" s="1" t="s">
        <v>243</v>
      </c>
      <c r="F22" s="1" t="s">
        <v>151</v>
      </c>
      <c r="G22" s="1" t="s">
        <v>152</v>
      </c>
      <c r="H22" s="1" t="s">
        <v>153</v>
      </c>
      <c r="I22" s="1" t="s">
        <v>244</v>
      </c>
      <c r="J22" s="1" t="s">
        <v>155</v>
      </c>
      <c r="K22" s="1" t="s">
        <v>244</v>
      </c>
      <c r="L22" s="1" t="s">
        <v>244</v>
      </c>
      <c r="M22" s="1" t="s">
        <v>156</v>
      </c>
      <c r="N22" s="1" t="s">
        <v>156</v>
      </c>
      <c r="O22" s="1" t="s">
        <v>157</v>
      </c>
      <c r="P22" s="1" t="s">
        <v>158</v>
      </c>
      <c r="Q22" s="1" t="s">
        <v>245</v>
      </c>
      <c r="R22" s="1" t="s">
        <v>160</v>
      </c>
      <c r="S22" s="1" t="s">
        <v>161</v>
      </c>
      <c r="T22" s="1" t="s">
        <v>162</v>
      </c>
    </row>
    <row r="23" s="1" customFormat="1" spans="1:20">
      <c r="A23" s="3">
        <v>16376799317</v>
      </c>
      <c r="B23" s="1" t="s">
        <v>151</v>
      </c>
      <c r="C23" s="1" t="s">
        <v>246</v>
      </c>
      <c r="D23" s="1" t="s">
        <v>196</v>
      </c>
      <c r="E23" s="1" t="s">
        <v>101</v>
      </c>
      <c r="F23" s="1" t="s">
        <v>151</v>
      </c>
      <c r="G23" s="1" t="s">
        <v>152</v>
      </c>
      <c r="H23" s="1" t="s">
        <v>153</v>
      </c>
      <c r="I23" s="1" t="s">
        <v>247</v>
      </c>
      <c r="J23" s="1" t="s">
        <v>155</v>
      </c>
      <c r="K23" s="1" t="s">
        <v>247</v>
      </c>
      <c r="L23" s="1" t="s">
        <v>247</v>
      </c>
      <c r="M23" s="1" t="s">
        <v>156</v>
      </c>
      <c r="N23" s="1" t="s">
        <v>156</v>
      </c>
      <c r="O23" s="1" t="s">
        <v>157</v>
      </c>
      <c r="P23" s="1" t="s">
        <v>158</v>
      </c>
      <c r="Q23" s="1" t="s">
        <v>248</v>
      </c>
      <c r="R23" s="1" t="s">
        <v>160</v>
      </c>
      <c r="S23" s="1" t="s">
        <v>161</v>
      </c>
      <c r="T23" s="1" t="s">
        <v>162</v>
      </c>
    </row>
    <row r="24" s="1" customFormat="1" spans="1:20">
      <c r="A24" s="3">
        <v>16377042605</v>
      </c>
      <c r="B24" s="1" t="s">
        <v>151</v>
      </c>
      <c r="C24" s="1" t="s">
        <v>249</v>
      </c>
      <c r="D24" s="1" t="s">
        <v>250</v>
      </c>
      <c r="E24" s="1" t="s">
        <v>105</v>
      </c>
      <c r="F24" s="1" t="s">
        <v>151</v>
      </c>
      <c r="G24" s="1" t="s">
        <v>152</v>
      </c>
      <c r="H24" s="1" t="s">
        <v>153</v>
      </c>
      <c r="I24" s="1" t="s">
        <v>251</v>
      </c>
      <c r="J24" s="1" t="s">
        <v>155</v>
      </c>
      <c r="K24" s="1" t="s">
        <v>251</v>
      </c>
      <c r="L24" s="1" t="s">
        <v>251</v>
      </c>
      <c r="M24" s="1" t="s">
        <v>156</v>
      </c>
      <c r="N24" s="1" t="s">
        <v>156</v>
      </c>
      <c r="O24" s="1" t="s">
        <v>157</v>
      </c>
      <c r="P24" s="1" t="s">
        <v>158</v>
      </c>
      <c r="Q24" s="1" t="s">
        <v>252</v>
      </c>
      <c r="R24" s="1" t="s">
        <v>160</v>
      </c>
      <c r="S24" s="1" t="s">
        <v>161</v>
      </c>
      <c r="T24" s="1" t="s">
        <v>162</v>
      </c>
    </row>
    <row r="25" s="1" customFormat="1" spans="1:20">
      <c r="A25" s="3">
        <v>16377246549</v>
      </c>
      <c r="B25" s="1" t="s">
        <v>151</v>
      </c>
      <c r="C25" s="1" t="s">
        <v>253</v>
      </c>
      <c r="D25" s="1" t="s">
        <v>254</v>
      </c>
      <c r="E25" s="1" t="s">
        <v>255</v>
      </c>
      <c r="F25" s="1" t="s">
        <v>151</v>
      </c>
      <c r="G25" s="1" t="s">
        <v>152</v>
      </c>
      <c r="H25" s="1" t="s">
        <v>153</v>
      </c>
      <c r="I25" s="1" t="s">
        <v>221</v>
      </c>
      <c r="J25" s="1" t="s">
        <v>155</v>
      </c>
      <c r="K25" s="1" t="s">
        <v>221</v>
      </c>
      <c r="L25" s="1" t="s">
        <v>221</v>
      </c>
      <c r="M25" s="1" t="s">
        <v>156</v>
      </c>
      <c r="N25" s="1" t="s">
        <v>156</v>
      </c>
      <c r="O25" s="1" t="s">
        <v>157</v>
      </c>
      <c r="P25" s="1" t="s">
        <v>158</v>
      </c>
      <c r="Q25" s="1" t="s">
        <v>256</v>
      </c>
      <c r="R25" s="1" t="s">
        <v>160</v>
      </c>
      <c r="S25" s="1" t="s">
        <v>161</v>
      </c>
      <c r="T25" s="1" t="s">
        <v>162</v>
      </c>
    </row>
    <row r="26" s="1" customFormat="1" spans="1:20">
      <c r="A26" s="3">
        <v>16377335694</v>
      </c>
      <c r="B26" s="1" t="s">
        <v>151</v>
      </c>
      <c r="C26" s="1" t="s">
        <v>257</v>
      </c>
      <c r="D26" s="1" t="s">
        <v>258</v>
      </c>
      <c r="E26" s="1" t="s">
        <v>110</v>
      </c>
      <c r="F26" s="1" t="s">
        <v>151</v>
      </c>
      <c r="G26" s="1" t="s">
        <v>152</v>
      </c>
      <c r="H26" s="1" t="s">
        <v>153</v>
      </c>
      <c r="I26" s="1" t="s">
        <v>259</v>
      </c>
      <c r="J26" s="1" t="s">
        <v>155</v>
      </c>
      <c r="K26" s="1" t="s">
        <v>259</v>
      </c>
      <c r="L26" s="1" t="s">
        <v>259</v>
      </c>
      <c r="M26" s="1" t="s">
        <v>156</v>
      </c>
      <c r="N26" s="1" t="s">
        <v>156</v>
      </c>
      <c r="O26" s="1" t="s">
        <v>157</v>
      </c>
      <c r="P26" s="1" t="s">
        <v>158</v>
      </c>
      <c r="Q26" s="1" t="s">
        <v>260</v>
      </c>
      <c r="R26" s="1" t="s">
        <v>160</v>
      </c>
      <c r="S26" s="1" t="s">
        <v>161</v>
      </c>
      <c r="T26" s="1" t="s">
        <v>162</v>
      </c>
    </row>
    <row r="27" s="1" customFormat="1" spans="1:20">
      <c r="A27" s="3">
        <v>16377811591</v>
      </c>
      <c r="B27" s="1" t="s">
        <v>151</v>
      </c>
      <c r="C27" s="1" t="s">
        <v>261</v>
      </c>
      <c r="D27" s="1" t="s">
        <v>216</v>
      </c>
      <c r="E27" s="1" t="s">
        <v>114</v>
      </c>
      <c r="F27" s="1" t="s">
        <v>151</v>
      </c>
      <c r="G27" s="1" t="s">
        <v>152</v>
      </c>
      <c r="H27" s="1" t="s">
        <v>153</v>
      </c>
      <c r="I27" s="1" t="s">
        <v>217</v>
      </c>
      <c r="J27" s="1" t="s">
        <v>155</v>
      </c>
      <c r="K27" s="1" t="s">
        <v>217</v>
      </c>
      <c r="L27" s="1" t="s">
        <v>217</v>
      </c>
      <c r="M27" s="1" t="s">
        <v>156</v>
      </c>
      <c r="N27" s="1" t="s">
        <v>156</v>
      </c>
      <c r="O27" s="1" t="s">
        <v>157</v>
      </c>
      <c r="P27" s="1" t="s">
        <v>158</v>
      </c>
      <c r="Q27" s="1" t="s">
        <v>262</v>
      </c>
      <c r="R27" s="1" t="s">
        <v>160</v>
      </c>
      <c r="S27" s="1" t="s">
        <v>161</v>
      </c>
      <c r="T27" s="1" t="s">
        <v>162</v>
      </c>
    </row>
    <row r="28" s="1" customFormat="1" spans="1:20">
      <c r="A28" s="3">
        <v>16377937080</v>
      </c>
      <c r="B28" s="1" t="s">
        <v>151</v>
      </c>
      <c r="C28" s="1" t="s">
        <v>263</v>
      </c>
      <c r="D28" s="1" t="s">
        <v>264</v>
      </c>
      <c r="E28" s="1" t="s">
        <v>117</v>
      </c>
      <c r="F28" s="1" t="s">
        <v>151</v>
      </c>
      <c r="G28" s="1" t="s">
        <v>152</v>
      </c>
      <c r="H28" s="1" t="s">
        <v>153</v>
      </c>
      <c r="I28" s="1" t="s">
        <v>265</v>
      </c>
      <c r="J28" s="1" t="s">
        <v>155</v>
      </c>
      <c r="K28" s="1" t="s">
        <v>265</v>
      </c>
      <c r="L28" s="1" t="s">
        <v>265</v>
      </c>
      <c r="M28" s="1" t="s">
        <v>156</v>
      </c>
      <c r="N28" s="1" t="s">
        <v>156</v>
      </c>
      <c r="O28" s="1" t="s">
        <v>157</v>
      </c>
      <c r="P28" s="1" t="s">
        <v>158</v>
      </c>
      <c r="Q28" s="1" t="s">
        <v>266</v>
      </c>
      <c r="R28" s="1" t="s">
        <v>160</v>
      </c>
      <c r="S28" s="1" t="s">
        <v>161</v>
      </c>
      <c r="T28" s="1" t="s">
        <v>162</v>
      </c>
    </row>
    <row r="29" s="1" customFormat="1" spans="1:20">
      <c r="A29" s="3">
        <v>16378431580</v>
      </c>
      <c r="B29" s="1" t="s">
        <v>151</v>
      </c>
      <c r="C29" s="1" t="s">
        <v>267</v>
      </c>
      <c r="D29" s="1" t="s">
        <v>268</v>
      </c>
      <c r="E29" s="1" t="s">
        <v>120</v>
      </c>
      <c r="F29" s="1" t="s">
        <v>151</v>
      </c>
      <c r="G29" s="1" t="s">
        <v>152</v>
      </c>
      <c r="H29" s="1" t="s">
        <v>153</v>
      </c>
      <c r="I29" s="1" t="s">
        <v>269</v>
      </c>
      <c r="J29" s="1" t="s">
        <v>155</v>
      </c>
      <c r="K29" s="1" t="s">
        <v>269</v>
      </c>
      <c r="L29" s="1" t="s">
        <v>269</v>
      </c>
      <c r="M29" s="1" t="s">
        <v>156</v>
      </c>
      <c r="N29" s="1" t="s">
        <v>156</v>
      </c>
      <c r="O29" s="1" t="s">
        <v>157</v>
      </c>
      <c r="P29" s="1" t="s">
        <v>158</v>
      </c>
      <c r="Q29" s="1" t="s">
        <v>270</v>
      </c>
      <c r="R29" s="1" t="s">
        <v>160</v>
      </c>
      <c r="S29" s="1" t="s">
        <v>161</v>
      </c>
      <c r="T29" s="1" t="s">
        <v>162</v>
      </c>
    </row>
    <row r="30" s="1" customFormat="1" spans="1:20">
      <c r="A30" s="3">
        <v>16379075759</v>
      </c>
      <c r="B30" s="1" t="s">
        <v>151</v>
      </c>
      <c r="C30" s="1" t="s">
        <v>271</v>
      </c>
      <c r="D30" s="1" t="s">
        <v>272</v>
      </c>
      <c r="E30" s="1" t="s">
        <v>273</v>
      </c>
      <c r="F30" s="1" t="s">
        <v>151</v>
      </c>
      <c r="G30" s="1" t="s">
        <v>152</v>
      </c>
      <c r="H30" s="1" t="s">
        <v>153</v>
      </c>
      <c r="I30" s="1" t="s">
        <v>274</v>
      </c>
      <c r="J30" s="1" t="s">
        <v>155</v>
      </c>
      <c r="K30" s="1" t="s">
        <v>274</v>
      </c>
      <c r="L30" s="1" t="s">
        <v>274</v>
      </c>
      <c r="M30" s="1" t="s">
        <v>156</v>
      </c>
      <c r="N30" s="1" t="s">
        <v>156</v>
      </c>
      <c r="O30" s="1" t="s">
        <v>157</v>
      </c>
      <c r="P30" s="1" t="s">
        <v>158</v>
      </c>
      <c r="Q30" s="1" t="s">
        <v>275</v>
      </c>
      <c r="R30" s="1" t="s">
        <v>160</v>
      </c>
      <c r="S30" s="1" t="s">
        <v>161</v>
      </c>
      <c r="T30" s="1" t="s">
        <v>162</v>
      </c>
    </row>
    <row r="31" s="1" customFormat="1" spans="1:20">
      <c r="A31" s="3">
        <v>16379370553</v>
      </c>
      <c r="B31" s="1" t="s">
        <v>151</v>
      </c>
      <c r="C31" s="1" t="s">
        <v>276</v>
      </c>
      <c r="D31" s="1" t="s">
        <v>277</v>
      </c>
      <c r="E31" s="1" t="s">
        <v>278</v>
      </c>
      <c r="F31" s="1" t="s">
        <v>151</v>
      </c>
      <c r="G31" s="1" t="s">
        <v>152</v>
      </c>
      <c r="H31" s="1" t="s">
        <v>153</v>
      </c>
      <c r="I31" s="1" t="s">
        <v>279</v>
      </c>
      <c r="J31" s="1" t="s">
        <v>155</v>
      </c>
      <c r="K31" s="1" t="s">
        <v>279</v>
      </c>
      <c r="L31" s="1" t="s">
        <v>279</v>
      </c>
      <c r="M31" s="1" t="s">
        <v>156</v>
      </c>
      <c r="N31" s="1" t="s">
        <v>156</v>
      </c>
      <c r="O31" s="1" t="s">
        <v>157</v>
      </c>
      <c r="P31" s="1" t="s">
        <v>158</v>
      </c>
      <c r="Q31" s="1" t="s">
        <v>280</v>
      </c>
      <c r="R31" s="1" t="s">
        <v>160</v>
      </c>
      <c r="S31" s="1" t="s">
        <v>161</v>
      </c>
      <c r="T31" s="1" t="s">
        <v>162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2021-10-12T02:39:41Z</dcterms:created>
  <dcterms:modified xsi:type="dcterms:W3CDTF">2021-10-12T02:45:19Z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F7E35C5EDEAA48ECADDB04884CEC5E7F</vt:lpwstr>
  </property>
  <property fmtid="{D5CDD505-2E9C-101B-9397-08002B2CF9AE}" pid="3" name="KSOProductBuildVer">
    <vt:lpwstr>2052-11.1.0.10938</vt:lpwstr>
  </property>
</Properties>
</file>