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<sst xmlns="http://schemas.openxmlformats.org/spreadsheetml/2006/main" count="678" uniqueCount="205">
  <si>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</si>
  <si>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</si>
  <si>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</si>
  <si>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</si>
  <si>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</si>
  <si>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</si>
  <si>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</si>
  <si>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</si>
  <si>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</si>
  <si>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</si>
  <si>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</si>
  <si>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</si>
  <si>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</si>
  <si>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</si>
  <si>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</si>
  <si>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</si>
  <si>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</si>
  <si>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</si>
  <si>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</si>
  <si>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</si>
  <si>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</si>
  <si>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</si>
  <si>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</si>
  <si>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</si>
  <si>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</si>
  <si>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</si>
  <si>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</si>
  <si>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[上海]上海建滔诺富特酒店(52303008)</t>
  </si>
  <si>
    <t>高级双床房&lt;双人入住&gt;&lt;内宾&gt;&lt;预付&gt;&lt;无早&gt;</t>
  </si>
  <si>
    <t>CNY</t>
  </si>
  <si>
    <t>余方</t>
  </si>
  <si>
    <t>CA11323211012CNY</t>
  </si>
  <si>
    <t>未提现</t>
  </si>
  <si>
    <t>携程开票</t>
  </si>
  <si>
    <t>[英德]英德石头酒店(80636764)</t>
  </si>
  <si>
    <t>独栋私家泡池双床房&lt;双人入住&gt;&lt;日历房套餐高价值&gt;&lt;双早&gt;&lt;新酒店礼盒&gt;</t>
  </si>
  <si>
    <t>何福生</t>
  </si>
  <si>
    <t>[龙门]龙门富力希尔顿度假酒店(60988460)</t>
  </si>
  <si>
    <t>豪华景观泡池大床房&lt;双人入住&gt;&lt;内宾&gt;&lt;预付&gt;&lt;无早&gt;</t>
  </si>
  <si>
    <t>王坤</t>
  </si>
  <si>
    <t>[梅州]梅州英思廷酒店(80612726)</t>
  </si>
  <si>
    <t>廷逸大床房&lt;内宾&gt;&lt;无早&gt;</t>
  </si>
  <si>
    <t>陈湧曈</t>
  </si>
  <si>
    <t>吴学刚</t>
  </si>
  <si>
    <t>[分宜]IU酒店(新余分宜商城店)(73246769)</t>
  </si>
  <si>
    <t>小U·舒适大床房&lt;双人入住&gt;&lt;内宾&gt;&lt;预付&gt;&lt;无早&gt;</t>
  </si>
  <si>
    <t>杨烽伟</t>
  </si>
  <si>
    <t>豪华大床房&lt;双人入住&gt;&lt;内宾&gt;&lt;预付&gt;&lt;无早&gt;</t>
  </si>
  <si>
    <t>黎城</t>
  </si>
  <si>
    <t>取消</t>
  </si>
  <si>
    <t>[重庆]城市便捷(重庆巴南万达广场店)(71583347)</t>
  </si>
  <si>
    <t>商务双床房&lt;双人入住&gt;&lt;内宾&gt;&lt;预付&gt;&lt;无早&gt;</t>
  </si>
  <si>
    <t>郭磊</t>
  </si>
  <si>
    <t>[杭州]兰欧酒店(杭州良渚古城遗址公园店)(69028966)</t>
  </si>
  <si>
    <t>兰艺影音大床房&lt;双人入住&gt;&lt;内宾&gt;&lt;预付&gt;&lt;无早&gt;</t>
  </si>
  <si>
    <t>江雅琴</t>
  </si>
  <si>
    <t>[喀什市]青皮树酒店(喀什噶尔古城店)(75082477)</t>
  </si>
  <si>
    <t>大床房&lt;双人入住&gt;&lt;内宾&gt;&lt;预付&gt;&lt;无早&gt;</t>
  </si>
  <si>
    <t>周大一</t>
  </si>
  <si>
    <t>[上海]锦江之星(上海虹桥枢纽天山西路店)(64199140)</t>
  </si>
  <si>
    <t>标准房A&lt;双人入住&gt;&lt;内宾&gt;&lt;预付&gt;&lt;双早&gt;</t>
  </si>
  <si>
    <t>魏厚军</t>
  </si>
  <si>
    <t>廷悦大床房&lt;内宾&gt;&lt;无早&gt;</t>
  </si>
  <si>
    <t>严春涛</t>
  </si>
  <si>
    <t>[济南]格林豪泰智选酒店(济南舜耕国际会展中心千佛山店)(75027428)</t>
  </si>
  <si>
    <t>商务大床房&lt;双人入住&gt;&lt;内宾&gt;&lt;预付&gt;&lt;无早&gt;</t>
  </si>
  <si>
    <t>马法胜</t>
  </si>
  <si>
    <t>[宁波]宁波格调时尚酒店(78933190)</t>
  </si>
  <si>
    <t>圆床房&lt;双人入住&gt;&lt;内宾&gt;&lt;预付&gt;&lt;无早&gt;</t>
  </si>
  <si>
    <t>郑苹苹</t>
  </si>
  <si>
    <t>[兰州]兰州皇冠假日酒店(60984406)</t>
  </si>
  <si>
    <t>皇冠高级黄河景房&lt;双人入住&gt;&lt;内宾&gt;&lt;预付&gt;&lt;无早&gt;</t>
  </si>
  <si>
    <t>章永发</t>
  </si>
  <si>
    <t>[梅州]梅州昌盛豪生大酒店(52174186)</t>
  </si>
  <si>
    <t>豪华大床房&lt;大床&gt;&lt;特惠房&gt;&lt;双人入住&gt;&lt;日历房套餐高价值&gt;&lt;双早&gt;&lt;新酒店礼盒&gt;</t>
  </si>
  <si>
    <t>徐婉宁</t>
  </si>
  <si>
    <t>彭聪</t>
  </si>
  <si>
    <t>[南宁]城市便捷酒店(南宁壮锦立交机场店)(72814521)</t>
  </si>
  <si>
    <t>空气净化大床房&lt;双人入住&gt;&lt;内宾&gt;&lt;预付&gt;&lt;无早&gt;</t>
  </si>
  <si>
    <t>林建武</t>
  </si>
  <si>
    <t>[菏泽]菏泽希尔顿花园酒店(77423986)</t>
  </si>
  <si>
    <t>花园大床房&lt;双人入住&gt;&lt;内宾&gt;&lt;预付&gt;&lt;无早&gt;</t>
  </si>
  <si>
    <t>李行</t>
  </si>
  <si>
    <t>李希</t>
  </si>
  <si>
    <t>[贵阳]贵阳溪山里酒店(80624984)</t>
  </si>
  <si>
    <t>豪华大床房&lt;双人入住&gt;&lt;中宾&gt;&lt;双早&gt;</t>
  </si>
  <si>
    <t>翁启龙</t>
  </si>
  <si>
    <t>[成都]7天连锁酒店(成都五大花园龙爪堰地铁站店)(66065723)</t>
  </si>
  <si>
    <t>高级双床间&lt;双人入住&gt;&lt;内宾&gt;&lt;预付&gt;&lt;无早&gt;</t>
  </si>
  <si>
    <t>冯一铭</t>
  </si>
  <si>
    <t>，</t>
  </si>
  <si>
    <t>A211012103736481</t>
  </si>
  <si>
    <t>A211012103815481</t>
  </si>
  <si>
    <t>CNY / HKD 当前参考汇率: 1.20517364</t>
  </si>
  <si>
    <t>总计：7343.84 CNY/
8850.6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</si>
  <si>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</si>
  <si>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</si>
  <si>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</si>
  <si>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</si>
  <si>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</si>
  <si>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</si>
  <si>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</si>
  <si>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</si>
  <si>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</si>
  <si>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</si>
  <si>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</si>
  <si>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</si>
  <si>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</si>
  <si>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</si>
  <si>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</si>
  <si>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</si>
  <si>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</si>
  <si>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2021-09-29</t>
  </si>
  <si>
    <t>2268911</t>
  </si>
  <si>
    <t>上海建滔诺富特酒店</t>
  </si>
  <si>
    <t>2021-10-08</t>
  </si>
  <si>
    <t>2021-10-09</t>
  </si>
  <si>
    <t>退房日月结</t>
  </si>
  <si>
    <t>415.57</t>
  </si>
  <si>
    <t>RMB</t>
  </si>
  <si>
    <t>0</t>
  </si>
  <si>
    <t>0.00</t>
  </si>
  <si>
    <t>携程汇智国内直连</t>
  </si>
  <si>
    <t>2021-09-29 19:23:33</t>
  </si>
  <si>
    <t>否</t>
  </si>
  <si>
    <t>汇智国际旅游发展有限公司</t>
  </si>
  <si>
    <t>直连</t>
  </si>
  <si>
    <t>2021-10-04</t>
  </si>
  <si>
    <t>2272499</t>
  </si>
  <si>
    <t>石头酒店</t>
  </si>
  <si>
    <t>2021-10-07</t>
  </si>
  <si>
    <t>808.00</t>
  </si>
  <si>
    <t>2021-10-05 08:08:40</t>
  </si>
  <si>
    <t>直采</t>
  </si>
  <si>
    <t>2274019</t>
  </si>
  <si>
    <t>龙门富力希尔顿度假酒店</t>
  </si>
  <si>
    <t>680.16</t>
  </si>
  <si>
    <t>2021-10-07 14:40:34</t>
  </si>
  <si>
    <t>2274050</t>
  </si>
  <si>
    <t>梅州英思廷酒店</t>
  </si>
  <si>
    <t>243.15</t>
  </si>
  <si>
    <t>2021-10-07 17:00:58</t>
  </si>
  <si>
    <t>2274144</t>
  </si>
  <si>
    <t>2021-10-07 22:08:06</t>
  </si>
  <si>
    <t>2274261</t>
  </si>
  <si>
    <t>IU酒店(新余分宜商城店)</t>
  </si>
  <si>
    <t>149.89</t>
  </si>
  <si>
    <t>2021-10-08 06:23:13</t>
  </si>
  <si>
    <t>2274333</t>
  </si>
  <si>
    <t>城市便捷(重庆巴南万达广场店)</t>
  </si>
  <si>
    <t>183.66</t>
  </si>
  <si>
    <t>2021-10-08 10:59:14</t>
  </si>
  <si>
    <t>2274379</t>
  </si>
  <si>
    <t>青皮树酒店(喀什噶尔古城店)</t>
  </si>
  <si>
    <t>207.05</t>
  </si>
  <si>
    <t>-207</t>
  </si>
  <si>
    <t>2021-10-08 12:56:47</t>
  </si>
  <si>
    <t>2274385</t>
  </si>
  <si>
    <t>瓦舍旅行酒店(西安钟楼南门店)</t>
  </si>
  <si>
    <t>王庆庆</t>
  </si>
  <si>
    <t>176.01</t>
  </si>
  <si>
    <t>2021-10-08 13:16:43</t>
  </si>
  <si>
    <t>2274411</t>
  </si>
  <si>
    <t>锦江之星(上海虹桥枢纽天山西路店)</t>
  </si>
  <si>
    <t>482.14</t>
  </si>
  <si>
    <t>2021-10-08 14:42:39</t>
  </si>
  <si>
    <t>2274432</t>
  </si>
  <si>
    <t>213.13</t>
  </si>
  <si>
    <t>2021-10-08 15:32:44</t>
  </si>
  <si>
    <t>2274448</t>
  </si>
  <si>
    <t>格林豪泰智选酒店(济南舜耕国际会展中心店)</t>
  </si>
  <si>
    <t>266.42</t>
  </si>
  <si>
    <t>2021-10-08 15:59:50</t>
  </si>
  <si>
    <t>2274457</t>
  </si>
  <si>
    <t>宁波格调时尚酒店</t>
  </si>
  <si>
    <t>141.45</t>
  </si>
  <si>
    <t>2021-10-08 16:29:08</t>
  </si>
  <si>
    <t>2274469</t>
  </si>
  <si>
    <t>兰州皇冠假日酒店</t>
  </si>
  <si>
    <t>725.70</t>
  </si>
  <si>
    <t>2021-10-08 17:09:15</t>
  </si>
  <si>
    <t>2274503</t>
  </si>
  <si>
    <t>梅州昌盛豪生大酒店</t>
  </si>
  <si>
    <t>520.20</t>
  </si>
  <si>
    <t>2021-10-08 18:44:35</t>
  </si>
  <si>
    <t>2274540</t>
  </si>
  <si>
    <t>2021-10-08 20:00:51</t>
  </si>
  <si>
    <t>2274552</t>
  </si>
  <si>
    <t>城市便捷酒店(南宁壮锦立交机场店)</t>
  </si>
  <si>
    <t>210.43</t>
  </si>
  <si>
    <t>2021-10-08 20:21:23</t>
  </si>
  <si>
    <t>2274555</t>
  </si>
  <si>
    <t>菏泽希尔顿花园酒店</t>
  </si>
  <si>
    <t>298.73</t>
  </si>
  <si>
    <t>2021-10-08 20:27:25</t>
  </si>
  <si>
    <t>2274583</t>
  </si>
  <si>
    <t>2021-10-08 21:41:39</t>
  </si>
  <si>
    <t>2274609</t>
  </si>
  <si>
    <t>贵阳溪山里酒店</t>
  </si>
  <si>
    <t>679.32</t>
  </si>
  <si>
    <t>2021-10-08 22:24:49</t>
  </si>
  <si>
    <t>2274618</t>
  </si>
  <si>
    <t>7天连锁酒店(成都五大花园龙爪堰地铁站店)</t>
  </si>
  <si>
    <t>133.87</t>
  </si>
  <si>
    <t>2021-10-08 22:37:15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</si>
</sst>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16406464365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44477</v>
      </c>
      <c r="G2" s="5">
        <v>44478</v>
      </c>
      <c r="H2" s="4">
        <v>1</v>
      </c>
      <c r="I2" s="4">
        <v>1</v>
      </c>
      <c r="J2" s="4">
        <v>1</v>
      </c>
      <c r="K2" s="4" t="s">
        <v>29</v>
      </c>
      <c r="L2" s="4">
        <v>415.57</v>
      </c>
      <c r="M2" s="4">
        <v>415.57</v>
      </c>
      <c r="N2" s="4" t="s">
        <v>30</v>
      </c>
      <c r="O2" s="4" t="s">
        <v>31</v>
      </c>
      <c r="P2" s="4" t="s">
        <v>32</v>
      </c>
      <c r="Q2" s="4">
        <v>0</v>
      </c>
      <c r="R2" s="6">
        <v>44468</v>
      </c>
      <c r="S2" s="5">
        <v>44481</v>
      </c>
      <c r="T2" s="4" t="s">
        <v>33</v>
      </c>
      <c r="U2" s="4">
        <v>415.57</v>
      </c>
      <c r="V2" s="4">
        <v>0</v>
      </c>
      <c r="W2" s="4">
        <v>0</v>
      </c>
      <c r="X2" s="4">
        <v>2268911</v>
      </c>
    </row>
    <row r="3" s="4" customFormat="1" spans="1:24">
      <c r="A3" s="4">
        <v>16461413561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44476</v>
      </c>
      <c r="G3" s="5">
        <v>44478</v>
      </c>
      <c r="H3" s="4">
        <v>1</v>
      </c>
      <c r="I3" s="4">
        <v>2</v>
      </c>
      <c r="J3" s="4">
        <v>2</v>
      </c>
      <c r="K3" s="4" t="s">
        <v>29</v>
      </c>
      <c r="L3" s="4">
        <v>808</v>
      </c>
      <c r="M3" s="4">
        <v>808</v>
      </c>
      <c r="N3" s="4" t="s">
        <v>36</v>
      </c>
      <c r="O3" s="4" t="s">
        <v>31</v>
      </c>
      <c r="P3" s="4" t="s">
        <v>32</v>
      </c>
      <c r="Q3" s="4">
        <v>0</v>
      </c>
      <c r="R3" s="6">
        <v>44473</v>
      </c>
      <c r="S3" s="5">
        <v>44481</v>
      </c>
      <c r="T3" s="4" t="s">
        <v>33</v>
      </c>
      <c r="U3" s="4">
        <v>808</v>
      </c>
      <c r="V3" s="4">
        <v>0</v>
      </c>
      <c r="W3" s="4">
        <v>0</v>
      </c>
      <c r="X3" s="4">
        <v>2272499</v>
      </c>
    </row>
    <row r="4" s="4" customFormat="1" spans="1:25">
      <c r="A4" s="4">
        <v>16488169611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44477</v>
      </c>
      <c r="G4" s="5">
        <v>44478</v>
      </c>
      <c r="H4" s="4">
        <v>1</v>
      </c>
      <c r="I4" s="4">
        <v>1</v>
      </c>
      <c r="J4" s="4">
        <v>1</v>
      </c>
      <c r="K4" s="4" t="s">
        <v>29</v>
      </c>
      <c r="L4" s="4">
        <v>680.16</v>
      </c>
      <c r="M4" s="4">
        <v>680.16</v>
      </c>
      <c r="N4" s="4" t="s">
        <v>39</v>
      </c>
      <c r="O4" s="4" t="s">
        <v>31</v>
      </c>
      <c r="P4" s="4" t="s">
        <v>32</v>
      </c>
      <c r="Q4" s="4">
        <v>0</v>
      </c>
      <c r="R4" s="6">
        <v>44476</v>
      </c>
      <c r="S4" s="5">
        <v>44481</v>
      </c>
      <c r="T4" s="4" t="s">
        <v>33</v>
      </c>
      <c r="U4" s="4">
        <v>680.16</v>
      </c>
      <c r="V4" s="4">
        <v>0</v>
      </c>
      <c r="W4" s="4">
        <v>0</v>
      </c>
      <c r="X4" s="4">
        <v>2274019</v>
      </c>
      <c r="Y4" s="4">
        <v>3193198728</v>
      </c>
    </row>
    <row r="5" s="4" customFormat="1" spans="1:24">
      <c r="A5" s="4">
        <v>16488706838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44477</v>
      </c>
      <c r="G5" s="5">
        <v>44478</v>
      </c>
      <c r="H5" s="4">
        <v>1</v>
      </c>
      <c r="I5" s="4">
        <v>1</v>
      </c>
      <c r="J5" s="4">
        <v>1</v>
      </c>
      <c r="K5" s="4" t="s">
        <v>29</v>
      </c>
      <c r="L5" s="4">
        <v>243.15</v>
      </c>
      <c r="M5" s="4">
        <v>243.15</v>
      </c>
      <c r="N5" s="4" t="s">
        <v>42</v>
      </c>
      <c r="O5" s="4" t="s">
        <v>31</v>
      </c>
      <c r="P5" s="4" t="s">
        <v>32</v>
      </c>
      <c r="Q5" s="4">
        <v>0</v>
      </c>
      <c r="R5" s="6">
        <v>44476</v>
      </c>
      <c r="S5" s="5">
        <v>44481</v>
      </c>
      <c r="T5" s="4" t="s">
        <v>33</v>
      </c>
      <c r="U5" s="4">
        <v>243.15</v>
      </c>
      <c r="V5" s="4">
        <v>0</v>
      </c>
      <c r="W5" s="4">
        <v>0</v>
      </c>
      <c r="X5" s="4">
        <v>2274050</v>
      </c>
    </row>
    <row r="6" s="4" customFormat="1" spans="1:24">
      <c r="A6" s="4">
        <v>16490038204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44477</v>
      </c>
      <c r="G6" s="5">
        <v>44478</v>
      </c>
      <c r="H6" s="4">
        <v>1</v>
      </c>
      <c r="I6" s="4">
        <v>1</v>
      </c>
      <c r="J6" s="4">
        <v>1</v>
      </c>
      <c r="K6" s="4" t="s">
        <v>29</v>
      </c>
      <c r="L6" s="4">
        <v>680.16</v>
      </c>
      <c r="M6" s="4">
        <v>680.16</v>
      </c>
      <c r="N6" s="4" t="s">
        <v>43</v>
      </c>
      <c r="O6" s="4" t="s">
        <v>31</v>
      </c>
      <c r="P6" s="4" t="s">
        <v>32</v>
      </c>
      <c r="Q6" s="4">
        <v>0</v>
      </c>
      <c r="R6" s="6">
        <v>44476</v>
      </c>
      <c r="S6" s="5">
        <v>44481</v>
      </c>
      <c r="T6" s="4" t="s">
        <v>33</v>
      </c>
      <c r="U6" s="4">
        <v>680.16</v>
      </c>
      <c r="V6" s="4">
        <v>0</v>
      </c>
      <c r="W6" s="4">
        <v>0</v>
      </c>
      <c r="X6" s="4">
        <v>2274144</v>
      </c>
    </row>
    <row r="7" s="4" customFormat="1" spans="1:25">
      <c r="A7" s="4">
        <v>16494035653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44477</v>
      </c>
      <c r="G7" s="5">
        <v>44478</v>
      </c>
      <c r="H7" s="4">
        <v>1</v>
      </c>
      <c r="I7" s="4">
        <v>1</v>
      </c>
      <c r="J7" s="4">
        <v>1</v>
      </c>
      <c r="K7" s="4" t="s">
        <v>29</v>
      </c>
      <c r="L7" s="4">
        <v>149.89</v>
      </c>
      <c r="M7" s="4">
        <v>149.89</v>
      </c>
      <c r="N7" s="4" t="s">
        <v>46</v>
      </c>
      <c r="O7" s="4" t="s">
        <v>31</v>
      </c>
      <c r="P7" s="4" t="s">
        <v>32</v>
      </c>
      <c r="Q7" s="4">
        <v>0</v>
      </c>
      <c r="R7" s="6">
        <v>44477</v>
      </c>
      <c r="S7" s="5">
        <v>44481</v>
      </c>
      <c r="T7" s="4" t="s">
        <v>33</v>
      </c>
      <c r="U7" s="4">
        <v>149.89</v>
      </c>
      <c r="V7" s="4">
        <v>0</v>
      </c>
      <c r="W7" s="4">
        <v>153</v>
      </c>
      <c r="X7" s="4">
        <v>2274261</v>
      </c>
      <c r="Y7" s="4">
        <v>103927663114</v>
      </c>
    </row>
    <row r="8" s="4" customFormat="1" spans="1:24">
      <c r="A8" s="4">
        <v>16494435601</v>
      </c>
      <c r="B8" s="4" t="s">
        <v>25</v>
      </c>
      <c r="C8" s="4" t="s">
        <v>26</v>
      </c>
      <c r="D8" s="4" t="s">
        <v>37</v>
      </c>
      <c r="E8" s="4" t="s">
        <v>47</v>
      </c>
      <c r="F8" s="5">
        <v>44477</v>
      </c>
      <c r="G8" s="5">
        <v>44478</v>
      </c>
      <c r="H8" s="4">
        <v>1</v>
      </c>
      <c r="I8" s="4">
        <v>1</v>
      </c>
      <c r="J8" s="4">
        <v>1</v>
      </c>
      <c r="K8" s="4" t="s">
        <v>29</v>
      </c>
      <c r="L8" s="4">
        <v>583.02</v>
      </c>
      <c r="M8" s="4">
        <v>583.02</v>
      </c>
      <c r="N8" s="4" t="s">
        <v>48</v>
      </c>
      <c r="O8" s="4" t="s">
        <v>31</v>
      </c>
      <c r="P8" s="4" t="s">
        <v>32</v>
      </c>
      <c r="Q8" s="4">
        <v>0</v>
      </c>
      <c r="R8" s="6">
        <v>44477</v>
      </c>
      <c r="S8" s="5">
        <v>44481</v>
      </c>
      <c r="T8" s="4" t="s">
        <v>33</v>
      </c>
      <c r="U8" s="4">
        <v>583.02</v>
      </c>
      <c r="V8" s="4">
        <v>0</v>
      </c>
      <c r="W8" s="4">
        <v>0</v>
      </c>
      <c r="X8" s="4">
        <v>2274306</v>
      </c>
    </row>
    <row r="9" s="4" customFormat="1" spans="1:24">
      <c r="A9" s="4">
        <v>16494435601</v>
      </c>
      <c r="B9" s="4" t="s">
        <v>25</v>
      </c>
      <c r="C9" s="4" t="s">
        <v>49</v>
      </c>
      <c r="D9" s="4" t="s">
        <v>37</v>
      </c>
      <c r="E9" s="4" t="s">
        <v>47</v>
      </c>
      <c r="F9" s="5">
        <v>44477</v>
      </c>
      <c r="G9" s="5">
        <v>44478</v>
      </c>
      <c r="H9" s="4">
        <v>1</v>
      </c>
      <c r="I9" s="4">
        <v>1</v>
      </c>
      <c r="J9" s="4">
        <v>1</v>
      </c>
      <c r="K9" s="4" t="s">
        <v>29</v>
      </c>
      <c r="L9" s="4">
        <v>-583.02</v>
      </c>
      <c r="M9" s="4">
        <v>-583.02</v>
      </c>
      <c r="N9" s="4" t="s">
        <v>48</v>
      </c>
      <c r="O9" s="4" t="s">
        <v>31</v>
      </c>
      <c r="P9" s="4" t="s">
        <v>32</v>
      </c>
      <c r="Q9" s="4">
        <v>0</v>
      </c>
      <c r="R9" s="6">
        <v>44477</v>
      </c>
      <c r="S9" s="5">
        <v>44481</v>
      </c>
      <c r="T9" s="4" t="s">
        <v>33</v>
      </c>
      <c r="U9" s="4">
        <v>-583.02</v>
      </c>
      <c r="V9" s="4">
        <v>0</v>
      </c>
      <c r="W9" s="4">
        <v>0</v>
      </c>
      <c r="X9" s="4">
        <v>2274306</v>
      </c>
    </row>
    <row r="10" s="4" customFormat="1" spans="1:24">
      <c r="A10" s="4">
        <v>16494705781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44477</v>
      </c>
      <c r="G10" s="5">
        <v>44478</v>
      </c>
      <c r="H10" s="4">
        <v>1</v>
      </c>
      <c r="I10" s="4">
        <v>1</v>
      </c>
      <c r="J10" s="4">
        <v>1</v>
      </c>
      <c r="K10" s="4" t="s">
        <v>29</v>
      </c>
      <c r="L10" s="4">
        <v>183.66</v>
      </c>
      <c r="M10" s="4">
        <v>183.66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44477</v>
      </c>
      <c r="S10" s="5">
        <v>44481</v>
      </c>
      <c r="T10" s="4" t="s">
        <v>33</v>
      </c>
      <c r="U10" s="4">
        <v>183.66</v>
      </c>
      <c r="V10" s="4">
        <v>0</v>
      </c>
      <c r="W10" s="4">
        <v>0</v>
      </c>
      <c r="X10" s="4">
        <v>2274333</v>
      </c>
    </row>
    <row r="11" s="4" customFormat="1" spans="1:24">
      <c r="A11" s="4">
        <v>16494853115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44477</v>
      </c>
      <c r="G11" s="5">
        <v>44478</v>
      </c>
      <c r="H11" s="4">
        <v>1</v>
      </c>
      <c r="I11" s="4">
        <v>1</v>
      </c>
      <c r="J11" s="4">
        <v>1</v>
      </c>
      <c r="K11" s="4" t="s">
        <v>29</v>
      </c>
      <c r="L11" s="4">
        <v>296.23</v>
      </c>
      <c r="M11" s="4">
        <v>296.23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44477</v>
      </c>
      <c r="S11" s="5">
        <v>44481</v>
      </c>
      <c r="T11" s="4" t="s">
        <v>33</v>
      </c>
      <c r="U11" s="4">
        <v>296.23</v>
      </c>
      <c r="V11" s="4">
        <v>0</v>
      </c>
      <c r="W11" s="4">
        <v>0</v>
      </c>
      <c r="X11" s="4">
        <v>2274343</v>
      </c>
    </row>
    <row r="12" s="4" customFormat="1" spans="1:24">
      <c r="A12" s="4">
        <v>16494853115</v>
      </c>
      <c r="B12" s="4" t="s">
        <v>25</v>
      </c>
      <c r="C12" s="4" t="s">
        <v>49</v>
      </c>
      <c r="D12" s="4" t="s">
        <v>53</v>
      </c>
      <c r="E12" s="4" t="s">
        <v>54</v>
      </c>
      <c r="F12" s="5">
        <v>44477</v>
      </c>
      <c r="G12" s="5">
        <v>44478</v>
      </c>
      <c r="H12" s="4">
        <v>1</v>
      </c>
      <c r="I12" s="4">
        <v>1</v>
      </c>
      <c r="J12" s="4">
        <v>1</v>
      </c>
      <c r="K12" s="4" t="s">
        <v>29</v>
      </c>
      <c r="L12" s="4">
        <v>-296.23</v>
      </c>
      <c r="M12" s="4">
        <v>-296.23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44477</v>
      </c>
      <c r="S12" s="5">
        <v>44481</v>
      </c>
      <c r="T12" s="4" t="s">
        <v>33</v>
      </c>
      <c r="U12" s="4">
        <v>-296.23</v>
      </c>
      <c r="V12" s="4">
        <v>0</v>
      </c>
      <c r="W12" s="4">
        <v>0</v>
      </c>
      <c r="X12" s="4">
        <v>2274343</v>
      </c>
    </row>
    <row r="13" s="4" customFormat="1" spans="1:24">
      <c r="A13" s="4">
        <v>16495255409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44477</v>
      </c>
      <c r="G13" s="5">
        <v>44478</v>
      </c>
      <c r="H13" s="4">
        <v>1</v>
      </c>
      <c r="I13" s="4">
        <v>1</v>
      </c>
      <c r="J13" s="4">
        <v>1</v>
      </c>
      <c r="K13" s="4" t="s">
        <v>29</v>
      </c>
      <c r="L13" s="4">
        <v>207.05</v>
      </c>
      <c r="M13" s="4">
        <v>207.05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44477</v>
      </c>
      <c r="S13" s="5">
        <v>44481</v>
      </c>
      <c r="T13" s="4" t="s">
        <v>33</v>
      </c>
      <c r="U13" s="4">
        <v>207.05</v>
      </c>
      <c r="V13" s="4">
        <v>0</v>
      </c>
      <c r="W13" s="4">
        <v>0</v>
      </c>
      <c r="X13" s="4">
        <v>2274379</v>
      </c>
    </row>
    <row r="14" s="4" customFormat="1" spans="1:24">
      <c r="A14" s="4">
        <v>16495255409</v>
      </c>
      <c r="B14" s="4" t="s">
        <v>25</v>
      </c>
      <c r="C14" s="4" t="s">
        <v>49</v>
      </c>
      <c r="D14" s="4" t="s">
        <v>56</v>
      </c>
      <c r="E14" s="4" t="s">
        <v>57</v>
      </c>
      <c r="F14" s="5">
        <v>44477</v>
      </c>
      <c r="G14" s="5">
        <v>44478</v>
      </c>
      <c r="H14" s="4">
        <v>1</v>
      </c>
      <c r="I14" s="4">
        <v>1</v>
      </c>
      <c r="J14" s="4">
        <v>1</v>
      </c>
      <c r="K14" s="4" t="s">
        <v>29</v>
      </c>
      <c r="L14" s="4">
        <v>-207.05</v>
      </c>
      <c r="M14" s="4">
        <v>-207.05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44477</v>
      </c>
      <c r="S14" s="5">
        <v>44481</v>
      </c>
      <c r="T14" s="4" t="s">
        <v>33</v>
      </c>
      <c r="U14" s="4">
        <v>-207.05</v>
      </c>
      <c r="V14" s="4">
        <v>0</v>
      </c>
      <c r="W14" s="4">
        <v>0</v>
      </c>
      <c r="X14" s="4">
        <v>2274379</v>
      </c>
    </row>
    <row r="15" s="4" customFormat="1" spans="1:24">
      <c r="A15" s="4">
        <v>16495737214</v>
      </c>
      <c r="B15" s="4" t="s">
        <v>25</v>
      </c>
      <c r="C15" s="4" t="s">
        <v>26</v>
      </c>
      <c r="D15" s="4" t="s">
        <v>59</v>
      </c>
      <c r="E15" s="4" t="s">
        <v>60</v>
      </c>
      <c r="F15" s="5">
        <v>44477</v>
      </c>
      <c r="G15" s="5">
        <v>44478</v>
      </c>
      <c r="H15" s="4">
        <v>1</v>
      </c>
      <c r="I15" s="4">
        <v>1</v>
      </c>
      <c r="J15" s="4">
        <v>1</v>
      </c>
      <c r="K15" s="4" t="s">
        <v>29</v>
      </c>
      <c r="L15" s="4">
        <v>482.14</v>
      </c>
      <c r="M15" s="4">
        <v>482.14</v>
      </c>
      <c r="N15" s="4" t="s">
        <v>61</v>
      </c>
      <c r="O15" s="4" t="s">
        <v>31</v>
      </c>
      <c r="P15" s="4" t="s">
        <v>32</v>
      </c>
      <c r="Q15" s="4">
        <v>0</v>
      </c>
      <c r="R15" s="6">
        <v>44477</v>
      </c>
      <c r="S15" s="5">
        <v>44481</v>
      </c>
      <c r="T15" s="4" t="s">
        <v>33</v>
      </c>
      <c r="U15" s="4">
        <v>482.14</v>
      </c>
      <c r="V15" s="4">
        <v>0</v>
      </c>
      <c r="W15" s="4">
        <v>0</v>
      </c>
      <c r="X15" s="4">
        <v>2274411</v>
      </c>
    </row>
    <row r="16" s="4" customFormat="1" spans="1:24">
      <c r="A16" s="4">
        <v>16495964690</v>
      </c>
      <c r="B16" s="4" t="s">
        <v>25</v>
      </c>
      <c r="C16" s="4" t="s">
        <v>26</v>
      </c>
      <c r="D16" s="4" t="s">
        <v>40</v>
      </c>
      <c r="E16" s="4" t="s">
        <v>62</v>
      </c>
      <c r="F16" s="5">
        <v>44477</v>
      </c>
      <c r="G16" s="5">
        <v>44478</v>
      </c>
      <c r="H16" s="4">
        <v>1</v>
      </c>
      <c r="I16" s="4">
        <v>1</v>
      </c>
      <c r="J16" s="4">
        <v>1</v>
      </c>
      <c r="K16" s="4" t="s">
        <v>29</v>
      </c>
      <c r="L16" s="4">
        <v>213.13</v>
      </c>
      <c r="M16" s="4">
        <v>213.13</v>
      </c>
      <c r="N16" s="4" t="s">
        <v>63</v>
      </c>
      <c r="O16" s="4" t="s">
        <v>31</v>
      </c>
      <c r="P16" s="4" t="s">
        <v>32</v>
      </c>
      <c r="Q16" s="4">
        <v>0</v>
      </c>
      <c r="R16" s="6">
        <v>44477</v>
      </c>
      <c r="S16" s="5">
        <v>44481</v>
      </c>
      <c r="T16" s="4" t="s">
        <v>33</v>
      </c>
      <c r="U16" s="4">
        <v>213.13</v>
      </c>
      <c r="V16" s="4">
        <v>0</v>
      </c>
      <c r="W16" s="4">
        <v>0</v>
      </c>
      <c r="X16" s="4">
        <v>2274432</v>
      </c>
    </row>
    <row r="17" s="4" customFormat="1" spans="1:24">
      <c r="A17" s="4">
        <v>16496088807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44477</v>
      </c>
      <c r="G17" s="5">
        <v>44478</v>
      </c>
      <c r="H17" s="4">
        <v>1</v>
      </c>
      <c r="I17" s="4">
        <v>1</v>
      </c>
      <c r="J17" s="4">
        <v>1</v>
      </c>
      <c r="K17" s="4" t="s">
        <v>29</v>
      </c>
      <c r="L17" s="4">
        <v>266.42</v>
      </c>
      <c r="M17" s="4">
        <v>266.42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44477</v>
      </c>
      <c r="S17" s="5">
        <v>44481</v>
      </c>
      <c r="T17" s="4" t="s">
        <v>33</v>
      </c>
      <c r="U17" s="4">
        <v>266.42</v>
      </c>
      <c r="V17" s="4">
        <v>0</v>
      </c>
      <c r="W17" s="4">
        <v>0</v>
      </c>
      <c r="X17" s="4">
        <v>2274448</v>
      </c>
    </row>
    <row r="18" s="4" customFormat="1" spans="1:24">
      <c r="A18" s="4">
        <v>16496228481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44477</v>
      </c>
      <c r="G18" s="5">
        <v>44478</v>
      </c>
      <c r="H18" s="4">
        <v>1</v>
      </c>
      <c r="I18" s="4">
        <v>1</v>
      </c>
      <c r="J18" s="4">
        <v>1</v>
      </c>
      <c r="K18" s="4" t="s">
        <v>29</v>
      </c>
      <c r="L18" s="4">
        <v>141.45</v>
      </c>
      <c r="M18" s="4">
        <v>141.45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44477</v>
      </c>
      <c r="S18" s="5">
        <v>44481</v>
      </c>
      <c r="T18" s="4" t="s">
        <v>33</v>
      </c>
      <c r="U18" s="4">
        <v>141.45</v>
      </c>
      <c r="V18" s="4">
        <v>0</v>
      </c>
      <c r="W18" s="4">
        <v>0</v>
      </c>
      <c r="X18" s="4">
        <v>2274457</v>
      </c>
    </row>
    <row r="19" s="4" customFormat="1" spans="1:24">
      <c r="A19" s="4">
        <v>16496433069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44477</v>
      </c>
      <c r="G19" s="5">
        <v>44478</v>
      </c>
      <c r="H19" s="4">
        <v>1</v>
      </c>
      <c r="I19" s="4">
        <v>1</v>
      </c>
      <c r="J19" s="4">
        <v>1</v>
      </c>
      <c r="K19" s="4" t="s">
        <v>29</v>
      </c>
      <c r="L19" s="4">
        <v>725.7</v>
      </c>
      <c r="M19" s="4">
        <v>725.7</v>
      </c>
      <c r="N19" s="4" t="s">
        <v>72</v>
      </c>
      <c r="O19" s="4" t="s">
        <v>31</v>
      </c>
      <c r="P19" s="4" t="s">
        <v>32</v>
      </c>
      <c r="Q19" s="4">
        <v>0</v>
      </c>
      <c r="R19" s="6">
        <v>44477</v>
      </c>
      <c r="S19" s="5">
        <v>44481</v>
      </c>
      <c r="T19" s="4" t="s">
        <v>33</v>
      </c>
      <c r="U19" s="4">
        <v>725.7</v>
      </c>
      <c r="V19" s="4">
        <v>0</v>
      </c>
      <c r="W19" s="4">
        <v>0</v>
      </c>
      <c r="X19" s="4">
        <v>2274469</v>
      </c>
    </row>
    <row r="20" s="4" customFormat="1" spans="1:24">
      <c r="A20" s="4">
        <v>16496946260</v>
      </c>
      <c r="B20" s="4" t="s">
        <v>25</v>
      </c>
      <c r="C20" s="4" t="s">
        <v>26</v>
      </c>
      <c r="D20" s="4" t="s">
        <v>73</v>
      </c>
      <c r="E20" s="4" t="s">
        <v>74</v>
      </c>
      <c r="F20" s="5">
        <v>44477</v>
      </c>
      <c r="G20" s="5">
        <v>44478</v>
      </c>
      <c r="H20" s="4">
        <v>1</v>
      </c>
      <c r="I20" s="4">
        <v>1</v>
      </c>
      <c r="J20" s="4">
        <v>1</v>
      </c>
      <c r="K20" s="4" t="s">
        <v>29</v>
      </c>
      <c r="L20" s="4">
        <v>520.2</v>
      </c>
      <c r="M20" s="4">
        <v>520.2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44477</v>
      </c>
      <c r="S20" s="5">
        <v>44481</v>
      </c>
      <c r="T20" s="4" t="s">
        <v>33</v>
      </c>
      <c r="U20" s="4">
        <v>520.2</v>
      </c>
      <c r="V20" s="4">
        <v>0</v>
      </c>
      <c r="W20" s="4">
        <v>0</v>
      </c>
      <c r="X20" s="4">
        <v>2274503</v>
      </c>
    </row>
    <row r="21" s="4" customFormat="1" spans="1:24">
      <c r="A21" s="4">
        <v>16497340568</v>
      </c>
      <c r="B21" s="4" t="s">
        <v>25</v>
      </c>
      <c r="C21" s="4" t="s">
        <v>26</v>
      </c>
      <c r="D21" s="4" t="s">
        <v>40</v>
      </c>
      <c r="E21" s="4" t="s">
        <v>62</v>
      </c>
      <c r="F21" s="5">
        <v>44477</v>
      </c>
      <c r="G21" s="5">
        <v>44478</v>
      </c>
      <c r="H21" s="4">
        <v>1</v>
      </c>
      <c r="I21" s="4">
        <v>1</v>
      </c>
      <c r="J21" s="4">
        <v>1</v>
      </c>
      <c r="K21" s="4" t="s">
        <v>29</v>
      </c>
      <c r="L21" s="4">
        <v>213.13</v>
      </c>
      <c r="M21" s="4">
        <v>213.13</v>
      </c>
      <c r="N21" s="4" t="s">
        <v>76</v>
      </c>
      <c r="O21" s="4" t="s">
        <v>31</v>
      </c>
      <c r="P21" s="4" t="s">
        <v>32</v>
      </c>
      <c r="Q21" s="4">
        <v>0</v>
      </c>
      <c r="R21" s="6">
        <v>44477</v>
      </c>
      <c r="S21" s="5">
        <v>44481</v>
      </c>
      <c r="T21" s="4" t="s">
        <v>33</v>
      </c>
      <c r="U21" s="4">
        <v>213.13</v>
      </c>
      <c r="V21" s="4">
        <v>0</v>
      </c>
      <c r="W21" s="4">
        <v>0</v>
      </c>
      <c r="X21" s="4">
        <v>2274540</v>
      </c>
    </row>
    <row r="22" s="4" customFormat="1" spans="1:24">
      <c r="A22" s="4">
        <v>16497451029</v>
      </c>
      <c r="B22" s="4" t="s">
        <v>25</v>
      </c>
      <c r="C22" s="4" t="s">
        <v>26</v>
      </c>
      <c r="D22" s="4" t="s">
        <v>77</v>
      </c>
      <c r="E22" s="4" t="s">
        <v>78</v>
      </c>
      <c r="F22" s="5">
        <v>44477</v>
      </c>
      <c r="G22" s="5">
        <v>44478</v>
      </c>
      <c r="H22" s="4">
        <v>1</v>
      </c>
      <c r="I22" s="4">
        <v>1</v>
      </c>
      <c r="J22" s="4">
        <v>1</v>
      </c>
      <c r="K22" s="4" t="s">
        <v>29</v>
      </c>
      <c r="L22" s="4">
        <v>210.43</v>
      </c>
      <c r="M22" s="4">
        <v>210.43</v>
      </c>
      <c r="N22" s="4" t="s">
        <v>79</v>
      </c>
      <c r="O22" s="4" t="s">
        <v>31</v>
      </c>
      <c r="P22" s="4" t="s">
        <v>32</v>
      </c>
      <c r="Q22" s="4">
        <v>0</v>
      </c>
      <c r="R22" s="6">
        <v>44477</v>
      </c>
      <c r="S22" s="5">
        <v>44481</v>
      </c>
      <c r="T22" s="4" t="s">
        <v>33</v>
      </c>
      <c r="U22" s="4">
        <v>210.43</v>
      </c>
      <c r="V22" s="4">
        <v>0</v>
      </c>
      <c r="W22" s="4">
        <v>0</v>
      </c>
      <c r="X22" s="4">
        <v>2274552</v>
      </c>
    </row>
    <row r="23" s="4" customFormat="1" spans="1:25">
      <c r="A23" s="4">
        <v>16497480522</v>
      </c>
      <c r="B23" s="4" t="s">
        <v>25</v>
      </c>
      <c r="C23" s="4" t="s">
        <v>26</v>
      </c>
      <c r="D23" s="4" t="s">
        <v>80</v>
      </c>
      <c r="E23" s="4" t="s">
        <v>81</v>
      </c>
      <c r="F23" s="5">
        <v>44477</v>
      </c>
      <c r="G23" s="5">
        <v>44478</v>
      </c>
      <c r="H23" s="4">
        <v>1</v>
      </c>
      <c r="I23" s="4">
        <v>1</v>
      </c>
      <c r="J23" s="4">
        <v>1</v>
      </c>
      <c r="K23" s="4" t="s">
        <v>29</v>
      </c>
      <c r="L23" s="4">
        <v>298.73</v>
      </c>
      <c r="M23" s="4">
        <v>298.73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44477</v>
      </c>
      <c r="S23" s="5">
        <v>44481</v>
      </c>
      <c r="T23" s="4" t="s">
        <v>33</v>
      </c>
      <c r="U23" s="4">
        <v>298.73</v>
      </c>
      <c r="V23" s="4">
        <v>0</v>
      </c>
      <c r="W23" s="4">
        <v>0</v>
      </c>
      <c r="X23" s="4">
        <v>2274555</v>
      </c>
      <c r="Y23" s="4">
        <v>3203285501</v>
      </c>
    </row>
    <row r="24" s="4" customFormat="1" spans="1:25">
      <c r="A24" s="4">
        <v>16497843129</v>
      </c>
      <c r="B24" s="4" t="s">
        <v>25</v>
      </c>
      <c r="C24" s="4" t="s">
        <v>26</v>
      </c>
      <c r="D24" s="4" t="s">
        <v>80</v>
      </c>
      <c r="E24" s="4" t="s">
        <v>81</v>
      </c>
      <c r="F24" s="5">
        <v>44477</v>
      </c>
      <c r="G24" s="5">
        <v>44478</v>
      </c>
      <c r="H24" s="4">
        <v>1</v>
      </c>
      <c r="I24" s="4">
        <v>1</v>
      </c>
      <c r="J24" s="4">
        <v>1</v>
      </c>
      <c r="K24" s="4" t="s">
        <v>29</v>
      </c>
      <c r="L24" s="4">
        <v>298.73</v>
      </c>
      <c r="M24" s="4">
        <v>298.73</v>
      </c>
      <c r="N24" s="4" t="s">
        <v>83</v>
      </c>
      <c r="O24" s="4" t="s">
        <v>31</v>
      </c>
      <c r="P24" s="4" t="s">
        <v>32</v>
      </c>
      <c r="Q24" s="4">
        <v>0</v>
      </c>
      <c r="R24" s="6">
        <v>44477</v>
      </c>
      <c r="S24" s="5">
        <v>44481</v>
      </c>
      <c r="T24" s="4" t="s">
        <v>33</v>
      </c>
      <c r="U24" s="4">
        <v>298.73</v>
      </c>
      <c r="V24" s="4">
        <v>0</v>
      </c>
      <c r="W24" s="4">
        <v>0</v>
      </c>
      <c r="X24" s="4">
        <v>2274583</v>
      </c>
      <c r="Y24" s="4">
        <v>3202961709</v>
      </c>
    </row>
    <row r="25" s="4" customFormat="1" spans="1:24">
      <c r="A25" s="4">
        <v>16498041841</v>
      </c>
      <c r="B25" s="4" t="s">
        <v>25</v>
      </c>
      <c r="C25" s="4" t="s">
        <v>26</v>
      </c>
      <c r="D25" s="4" t="s">
        <v>84</v>
      </c>
      <c r="E25" s="4" t="s">
        <v>85</v>
      </c>
      <c r="F25" s="5">
        <v>44477</v>
      </c>
      <c r="G25" s="5">
        <v>44478</v>
      </c>
      <c r="H25" s="4">
        <v>1</v>
      </c>
      <c r="I25" s="4">
        <v>1</v>
      </c>
      <c r="J25" s="4">
        <v>1</v>
      </c>
      <c r="K25" s="4" t="s">
        <v>29</v>
      </c>
      <c r="L25" s="4">
        <v>679.32</v>
      </c>
      <c r="M25" s="4">
        <v>679.32</v>
      </c>
      <c r="N25" s="4" t="s">
        <v>86</v>
      </c>
      <c r="O25" s="4" t="s">
        <v>31</v>
      </c>
      <c r="P25" s="4" t="s">
        <v>32</v>
      </c>
      <c r="Q25" s="4">
        <v>0</v>
      </c>
      <c r="R25" s="6">
        <v>44477</v>
      </c>
      <c r="S25" s="5">
        <v>44481</v>
      </c>
      <c r="T25" s="4" t="s">
        <v>33</v>
      </c>
      <c r="U25" s="4">
        <v>679.32</v>
      </c>
      <c r="V25" s="4">
        <v>0</v>
      </c>
      <c r="W25" s="4">
        <v>0</v>
      </c>
      <c r="X25" s="4">
        <v>2274609</v>
      </c>
    </row>
    <row r="26" s="4" customFormat="1" spans="1:25">
      <c r="A26" s="4">
        <v>16498096189</v>
      </c>
      <c r="B26" s="4" t="s">
        <v>25</v>
      </c>
      <c r="C26" s="4" t="s">
        <v>26</v>
      </c>
      <c r="D26" s="4" t="s">
        <v>87</v>
      </c>
      <c r="E26" s="4" t="s">
        <v>88</v>
      </c>
      <c r="F26" s="5">
        <v>44477</v>
      </c>
      <c r="G26" s="5">
        <v>44478</v>
      </c>
      <c r="H26" s="4">
        <v>1</v>
      </c>
      <c r="I26" s="4">
        <v>1</v>
      </c>
      <c r="J26" s="4">
        <v>1</v>
      </c>
      <c r="K26" s="4" t="s">
        <v>29</v>
      </c>
      <c r="L26" s="4">
        <v>133.87</v>
      </c>
      <c r="M26" s="4">
        <v>133.87</v>
      </c>
      <c r="N26" s="4" t="s">
        <v>89</v>
      </c>
      <c r="O26" s="4" t="s">
        <v>31</v>
      </c>
      <c r="P26" s="4" t="s">
        <v>32</v>
      </c>
      <c r="Q26" s="4">
        <v>0</v>
      </c>
      <c r="R26" s="6">
        <v>44477</v>
      </c>
      <c r="S26" s="5">
        <v>44481</v>
      </c>
      <c r="T26" s="4" t="s">
        <v>33</v>
      </c>
      <c r="U26" s="4">
        <v>133.87</v>
      </c>
      <c r="V26" s="4">
        <v>0</v>
      </c>
      <c r="W26" s="4">
        <v>0</v>
      </c>
      <c r="X26" s="4">
        <v>2274618</v>
      </c>
      <c r="Y26" s="4">
        <v>103929902574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E35" sqref="E35"/>
    </sheetView>
  </sheetViews>
  <sheetFormatPr defaultColWidth="9" defaultRowHeight="13.5"/>
  <cols>
    <col min="1" max="1" width="13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4">
        <v>16406464365</v>
      </c>
      <c r="B2" s="5">
        <v>44477</v>
      </c>
      <c r="C2" s="5">
        <v>44478</v>
      </c>
      <c r="D2" s="4">
        <v>415.57</v>
      </c>
      <c r="E2" s="4" t="str">
        <f>VLOOKUP(A2,HOP!A:L,12,0)</f>
        <v>415.57</v>
      </c>
      <c r="F2" s="4" t="str">
        <f>VLOOKUP(A2,HOP!A:C,3,0)</f>
        <v>2268911</v>
      </c>
      <c r="G2" s="4">
        <f>D2-E2</f>
        <v>0</v>
      </c>
      <c r="H2" s="4" t="str">
        <f>$H$1&amp;F2</f>
        <v>，2268911</v>
      </c>
      <c r="I2" s="4" t="str">
        <f>VLOOKUP(A2,HOP!A:T,20,0)</f>
        <v>直连</v>
      </c>
    </row>
    <row r="3" s="4" customFormat="1" spans="1:9">
      <c r="A3" s="4">
        <v>16461413561</v>
      </c>
      <c r="B3" s="5">
        <v>44476</v>
      </c>
      <c r="C3" s="5">
        <v>44478</v>
      </c>
      <c r="D3" s="4">
        <v>808</v>
      </c>
      <c r="E3" s="4" t="str">
        <f>VLOOKUP(A3,HOP!A:L,12,0)</f>
        <v>808.00</v>
      </c>
      <c r="F3" s="4" t="str">
        <f>VLOOKUP(A3,HOP!A:C,3,0)</f>
        <v>2272499</v>
      </c>
      <c r="G3" s="4">
        <f>D3-E3</f>
        <v>0</v>
      </c>
      <c r="H3" s="4" t="str">
        <f>$H$1&amp;F3</f>
        <v>，2272499</v>
      </c>
      <c r="I3" s="4" t="str">
        <f>VLOOKUP(A3,HOP!A:T,20,0)</f>
        <v>直采</v>
      </c>
    </row>
    <row r="4" s="4" customFormat="1" spans="1:9">
      <c r="A4" s="4">
        <v>16488169611</v>
      </c>
      <c r="B4" s="5">
        <v>44477</v>
      </c>
      <c r="C4" s="5">
        <v>44478</v>
      </c>
      <c r="D4" s="4">
        <v>680.16</v>
      </c>
      <c r="E4" s="4" t="str">
        <f>VLOOKUP(A4,HOP!A:L,12,0)</f>
        <v>680.16</v>
      </c>
      <c r="F4" s="4" t="str">
        <f>VLOOKUP(A4,HOP!A:C,3,0)</f>
        <v>2274019</v>
      </c>
      <c r="G4" s="4">
        <f>D4-E4</f>
        <v>0</v>
      </c>
      <c r="H4" s="4" t="str">
        <f>$H$1&amp;F4</f>
        <v>，2274019</v>
      </c>
      <c r="I4" s="4" t="str">
        <f>VLOOKUP(A4,HOP!A:T,20,0)</f>
        <v>直连</v>
      </c>
    </row>
    <row r="5" s="4" customFormat="1" spans="1:9">
      <c r="A5" s="4">
        <v>16488706838</v>
      </c>
      <c r="B5" s="5">
        <v>44477</v>
      </c>
      <c r="C5" s="5">
        <v>44478</v>
      </c>
      <c r="D5" s="4">
        <v>243.15</v>
      </c>
      <c r="E5" s="4" t="str">
        <f>VLOOKUP(A5,HOP!A:L,12,0)</f>
        <v>243.15</v>
      </c>
      <c r="F5" s="4" t="str">
        <f>VLOOKUP(A5,HOP!A:C,3,0)</f>
        <v>2274050</v>
      </c>
      <c r="G5" s="4">
        <f>D5-E5</f>
        <v>0</v>
      </c>
      <c r="H5" s="4" t="str">
        <f>$H$1&amp;F5</f>
        <v>，2274050</v>
      </c>
      <c r="I5" s="4" t="str">
        <f>VLOOKUP(A5,HOP!A:T,20,0)</f>
        <v>直采</v>
      </c>
    </row>
    <row r="6" s="4" customFormat="1" spans="1:9">
      <c r="A6" s="4">
        <v>16490038204</v>
      </c>
      <c r="B6" s="5">
        <v>44477</v>
      </c>
      <c r="C6" s="5">
        <v>44478</v>
      </c>
      <c r="D6" s="4">
        <v>680.16</v>
      </c>
      <c r="E6" s="4" t="str">
        <f>VLOOKUP(A6,HOP!A:L,12,0)</f>
        <v>680.16</v>
      </c>
      <c r="F6" s="4" t="str">
        <f>VLOOKUP(A6,HOP!A:C,3,0)</f>
        <v>2274144</v>
      </c>
      <c r="G6" s="4">
        <f>D6-E6</f>
        <v>0</v>
      </c>
      <c r="H6" s="4" t="str">
        <f>$H$1&amp;F6</f>
        <v>，2274144</v>
      </c>
      <c r="I6" s="4" t="str">
        <f>VLOOKUP(A6,HOP!A:T,20,0)</f>
        <v>直连</v>
      </c>
    </row>
    <row r="7" s="4" customFormat="1" spans="1:9">
      <c r="A7" s="4">
        <v>16494035653</v>
      </c>
      <c r="B7" s="5">
        <v>44477</v>
      </c>
      <c r="C7" s="5">
        <v>44478</v>
      </c>
      <c r="D7" s="4">
        <v>149.89</v>
      </c>
      <c r="E7" s="4" t="str">
        <f>VLOOKUP(A7,HOP!A:L,12,0)</f>
        <v>149.89</v>
      </c>
      <c r="F7" s="4" t="str">
        <f>VLOOKUP(A7,HOP!A:C,3,0)</f>
        <v>2274261</v>
      </c>
      <c r="G7" s="4">
        <f>D7-E7</f>
        <v>0</v>
      </c>
      <c r="H7" s="4" t="str">
        <f>$H$1&amp;F7</f>
        <v>，2274261</v>
      </c>
      <c r="I7" s="4" t="str">
        <f>VLOOKUP(A7,HOP!A:T,20,0)</f>
        <v>直连</v>
      </c>
    </row>
    <row r="8" s="4" customFormat="1" hidden="1" spans="1:9">
      <c r="A8" s="4">
        <v>16494435601</v>
      </c>
      <c r="B8" s="5">
        <v>44477</v>
      </c>
      <c r="C8" s="5">
        <v>44478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spans="1:9">
      <c r="A9" s="4">
        <v>16494705781</v>
      </c>
      <c r="B9" s="5">
        <v>44477</v>
      </c>
      <c r="C9" s="5">
        <v>44478</v>
      </c>
      <c r="D9" s="4">
        <v>183.66</v>
      </c>
      <c r="E9" s="4" t="str">
        <f>VLOOKUP(A9,HOP!A:L,12,0)</f>
        <v>183.66</v>
      </c>
      <c r="F9" s="4" t="str">
        <f>VLOOKUP(A9,HOP!A:C,3,0)</f>
        <v>2274333</v>
      </c>
      <c r="G9" s="4">
        <f>D9-E9</f>
        <v>0</v>
      </c>
      <c r="H9" s="4" t="str">
        <f>$H$1&amp;F9</f>
        <v>，2274333</v>
      </c>
      <c r="I9" s="4" t="str">
        <f>VLOOKUP(A9,HOP!A:T,20,0)</f>
        <v>直连</v>
      </c>
    </row>
    <row r="10" s="4" customFormat="1" hidden="1" spans="1:9">
      <c r="A10" s="4">
        <v>16494853115</v>
      </c>
      <c r="B10" s="5">
        <v>44477</v>
      </c>
      <c r="C10" s="5">
        <v>44478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hidden="1" spans="1:9">
      <c r="A11" s="4">
        <v>16495255409</v>
      </c>
      <c r="B11" s="5">
        <v>44477</v>
      </c>
      <c r="C11" s="5">
        <v>44478</v>
      </c>
      <c r="D11" s="4">
        <v>0</v>
      </c>
      <c r="E11" s="4" t="str">
        <f>VLOOKUP(A11,HOP!A:L,12,0)</f>
        <v>0.00</v>
      </c>
      <c r="F11" s="4" t="str">
        <f>VLOOKUP(A11,HOP!A:C,3,0)</f>
        <v>2274379</v>
      </c>
      <c r="G11" s="4">
        <f>D11-E11</f>
        <v>0</v>
      </c>
      <c r="H11" s="4" t="str">
        <f>$H$1&amp;F11</f>
        <v>，2274379</v>
      </c>
      <c r="I11" s="4" t="str">
        <f>VLOOKUP(A11,HOP!A:T,20,0)</f>
        <v>直连</v>
      </c>
    </row>
    <row r="12" s="4" customFormat="1" spans="1:9">
      <c r="A12" s="4">
        <v>16495737214</v>
      </c>
      <c r="B12" s="5">
        <v>44477</v>
      </c>
      <c r="C12" s="5">
        <v>44478</v>
      </c>
      <c r="D12" s="4">
        <v>482.14</v>
      </c>
      <c r="E12" s="4" t="str">
        <f>VLOOKUP(A12,HOP!A:L,12,0)</f>
        <v>482.14</v>
      </c>
      <c r="F12" s="4" t="str">
        <f>VLOOKUP(A12,HOP!A:C,3,0)</f>
        <v>2274411</v>
      </c>
      <c r="G12" s="4">
        <f t="shared" ref="G12:G23" si="0">D12-E12</f>
        <v>0</v>
      </c>
      <c r="H12" s="4" t="str">
        <f t="shared" ref="H12:H23" si="1">$H$1&amp;F12</f>
        <v>，2274411</v>
      </c>
      <c r="I12" s="4" t="str">
        <f>VLOOKUP(A12,HOP!A:T,20,0)</f>
        <v>直连</v>
      </c>
    </row>
    <row r="13" s="4" customFormat="1" spans="1:9">
      <c r="A13" s="4">
        <v>16495964690</v>
      </c>
      <c r="B13" s="5">
        <v>44477</v>
      </c>
      <c r="C13" s="5">
        <v>44478</v>
      </c>
      <c r="D13" s="4">
        <v>213.13</v>
      </c>
      <c r="E13" s="4" t="str">
        <f>VLOOKUP(A13,HOP!A:L,12,0)</f>
        <v>213.13</v>
      </c>
      <c r="F13" s="4" t="str">
        <f>VLOOKUP(A13,HOP!A:C,3,0)</f>
        <v>2274432</v>
      </c>
      <c r="G13" s="4">
        <f t="shared" si="0"/>
        <v>0</v>
      </c>
      <c r="H13" s="4" t="str">
        <f t="shared" si="1"/>
        <v>，2274432</v>
      </c>
      <c r="I13" s="4" t="str">
        <f>VLOOKUP(A13,HOP!A:T,20,0)</f>
        <v>直采</v>
      </c>
    </row>
    <row r="14" s="4" customFormat="1" spans="1:9">
      <c r="A14" s="4">
        <v>16496088807</v>
      </c>
      <c r="B14" s="5">
        <v>44477</v>
      </c>
      <c r="C14" s="5">
        <v>44478</v>
      </c>
      <c r="D14" s="4">
        <v>266.42</v>
      </c>
      <c r="E14" s="4" t="str">
        <f>VLOOKUP(A14,HOP!A:L,12,0)</f>
        <v>266.42</v>
      </c>
      <c r="F14" s="4" t="str">
        <f>VLOOKUP(A14,HOP!A:C,3,0)</f>
        <v>2274448</v>
      </c>
      <c r="G14" s="4">
        <f t="shared" si="0"/>
        <v>0</v>
      </c>
      <c r="H14" s="4" t="str">
        <f t="shared" si="1"/>
        <v>，2274448</v>
      </c>
      <c r="I14" s="4" t="str">
        <f>VLOOKUP(A14,HOP!A:T,20,0)</f>
        <v>直连</v>
      </c>
    </row>
    <row r="15" s="4" customFormat="1" spans="1:9">
      <c r="A15" s="4">
        <v>16496228481</v>
      </c>
      <c r="B15" s="5">
        <v>44477</v>
      </c>
      <c r="C15" s="5">
        <v>44478</v>
      </c>
      <c r="D15" s="4">
        <v>141.45</v>
      </c>
      <c r="E15" s="4" t="str">
        <f>VLOOKUP(A15,HOP!A:L,12,0)</f>
        <v>141.45</v>
      </c>
      <c r="F15" s="4" t="str">
        <f>VLOOKUP(A15,HOP!A:C,3,0)</f>
        <v>2274457</v>
      </c>
      <c r="G15" s="4">
        <f t="shared" si="0"/>
        <v>0</v>
      </c>
      <c r="H15" s="4" t="str">
        <f t="shared" si="1"/>
        <v>，2274457</v>
      </c>
      <c r="I15" s="4" t="str">
        <f>VLOOKUP(A15,HOP!A:T,20,0)</f>
        <v>直连</v>
      </c>
    </row>
    <row r="16" s="4" customFormat="1" spans="1:9">
      <c r="A16" s="4">
        <v>16496433069</v>
      </c>
      <c r="B16" s="5">
        <v>44477</v>
      </c>
      <c r="C16" s="5">
        <v>44478</v>
      </c>
      <c r="D16" s="4">
        <v>725.7</v>
      </c>
      <c r="E16" s="4" t="str">
        <f>VLOOKUP(A16,HOP!A:L,12,0)</f>
        <v>725.70</v>
      </c>
      <c r="F16" s="4" t="str">
        <f>VLOOKUP(A16,HOP!A:C,3,0)</f>
        <v>2274469</v>
      </c>
      <c r="G16" s="4">
        <f t="shared" si="0"/>
        <v>0</v>
      </c>
      <c r="H16" s="4" t="str">
        <f t="shared" si="1"/>
        <v>，2274469</v>
      </c>
      <c r="I16" s="4" t="str">
        <f>VLOOKUP(A16,HOP!A:T,20,0)</f>
        <v>直连</v>
      </c>
    </row>
    <row r="17" s="4" customFormat="1" spans="1:9">
      <c r="A17" s="4">
        <v>16496946260</v>
      </c>
      <c r="B17" s="5">
        <v>44477</v>
      </c>
      <c r="C17" s="5">
        <v>44478</v>
      </c>
      <c r="D17" s="4">
        <v>520.2</v>
      </c>
      <c r="E17" s="4" t="str">
        <f>VLOOKUP(A17,HOP!A:L,12,0)</f>
        <v>520.20</v>
      </c>
      <c r="F17" s="4" t="str">
        <f>VLOOKUP(A17,HOP!A:C,3,0)</f>
        <v>2274503</v>
      </c>
      <c r="G17" s="4">
        <f t="shared" si="0"/>
        <v>0</v>
      </c>
      <c r="H17" s="4" t="str">
        <f t="shared" si="1"/>
        <v>，2274503</v>
      </c>
      <c r="I17" s="4" t="str">
        <f>VLOOKUP(A17,HOP!A:T,20,0)</f>
        <v>直采</v>
      </c>
    </row>
    <row r="18" s="4" customFormat="1" spans="1:9">
      <c r="A18" s="4">
        <v>16497340568</v>
      </c>
      <c r="B18" s="5">
        <v>44477</v>
      </c>
      <c r="C18" s="5">
        <v>44478</v>
      </c>
      <c r="D18" s="4">
        <v>213.13</v>
      </c>
      <c r="E18" s="4" t="str">
        <f>VLOOKUP(A18,HOP!A:L,12,0)</f>
        <v>213.13</v>
      </c>
      <c r="F18" s="4" t="str">
        <f>VLOOKUP(A18,HOP!A:C,3,0)</f>
        <v>2274540</v>
      </c>
      <c r="G18" s="4">
        <f t="shared" si="0"/>
        <v>0</v>
      </c>
      <c r="H18" s="4" t="str">
        <f t="shared" si="1"/>
        <v>，2274540</v>
      </c>
      <c r="I18" s="4" t="str">
        <f>VLOOKUP(A18,HOP!A:T,20,0)</f>
        <v>直采</v>
      </c>
    </row>
    <row r="19" s="4" customFormat="1" spans="1:9">
      <c r="A19" s="4">
        <v>16497451029</v>
      </c>
      <c r="B19" s="5">
        <v>44477</v>
      </c>
      <c r="C19" s="5">
        <v>44478</v>
      </c>
      <c r="D19" s="4">
        <v>210.43</v>
      </c>
      <c r="E19" s="4" t="str">
        <f>VLOOKUP(A19,HOP!A:L,12,0)</f>
        <v>210.43</v>
      </c>
      <c r="F19" s="4" t="str">
        <f>VLOOKUP(A19,HOP!A:C,3,0)</f>
        <v>2274552</v>
      </c>
      <c r="G19" s="4">
        <f t="shared" si="0"/>
        <v>0</v>
      </c>
      <c r="H19" s="4" t="str">
        <f t="shared" si="1"/>
        <v>，2274552</v>
      </c>
      <c r="I19" s="4" t="str">
        <f>VLOOKUP(A19,HOP!A:T,20,0)</f>
        <v>直连</v>
      </c>
    </row>
    <row r="20" s="4" customFormat="1" spans="1:9">
      <c r="A20" s="4">
        <v>16497480522</v>
      </c>
      <c r="B20" s="5">
        <v>44477</v>
      </c>
      <c r="C20" s="5">
        <v>44478</v>
      </c>
      <c r="D20" s="4">
        <v>298.73</v>
      </c>
      <c r="E20" s="4" t="str">
        <f>VLOOKUP(A20,HOP!A:L,12,0)</f>
        <v>298.73</v>
      </c>
      <c r="F20" s="4" t="str">
        <f>VLOOKUP(A20,HOP!A:C,3,0)</f>
        <v>2274555</v>
      </c>
      <c r="G20" s="4">
        <f t="shared" si="0"/>
        <v>0</v>
      </c>
      <c r="H20" s="4" t="str">
        <f t="shared" si="1"/>
        <v>，2274555</v>
      </c>
      <c r="I20" s="4" t="str">
        <f>VLOOKUP(A20,HOP!A:T,20,0)</f>
        <v>直连</v>
      </c>
    </row>
    <row r="21" s="4" customFormat="1" spans="1:9">
      <c r="A21" s="4">
        <v>16497843129</v>
      </c>
      <c r="B21" s="5">
        <v>44477</v>
      </c>
      <c r="C21" s="5">
        <v>44478</v>
      </c>
      <c r="D21" s="4">
        <v>298.73</v>
      </c>
      <c r="E21" s="4" t="str">
        <f>VLOOKUP(A21,HOP!A:L,12,0)</f>
        <v>298.73</v>
      </c>
      <c r="F21" s="4" t="str">
        <f>VLOOKUP(A21,HOP!A:C,3,0)</f>
        <v>2274583</v>
      </c>
      <c r="G21" s="4">
        <f t="shared" si="0"/>
        <v>0</v>
      </c>
      <c r="H21" s="4" t="str">
        <f t="shared" si="1"/>
        <v>，2274583</v>
      </c>
      <c r="I21" s="4" t="str">
        <f>VLOOKUP(A21,HOP!A:T,20,0)</f>
        <v>直连</v>
      </c>
    </row>
    <row r="22" s="4" customFormat="1" spans="1:9">
      <c r="A22" s="4">
        <v>16498041841</v>
      </c>
      <c r="B22" s="5">
        <v>44477</v>
      </c>
      <c r="C22" s="5">
        <v>44478</v>
      </c>
      <c r="D22" s="4">
        <v>679.32</v>
      </c>
      <c r="E22" s="4" t="str">
        <f>VLOOKUP(A22,HOP!A:L,12,0)</f>
        <v>679.32</v>
      </c>
      <c r="F22" s="4" t="str">
        <f>VLOOKUP(A22,HOP!A:C,3,0)</f>
        <v>2274609</v>
      </c>
      <c r="G22" s="4">
        <f t="shared" si="0"/>
        <v>0</v>
      </c>
      <c r="H22" s="4" t="str">
        <f t="shared" si="1"/>
        <v>，2274609</v>
      </c>
      <c r="I22" s="4" t="str">
        <f>VLOOKUP(A22,HOP!A:T,20,0)</f>
        <v>直采</v>
      </c>
    </row>
    <row r="23" s="4" customFormat="1" spans="1:9">
      <c r="A23" s="4">
        <v>16498096189</v>
      </c>
      <c r="B23" s="5">
        <v>44477</v>
      </c>
      <c r="C23" s="5">
        <v>44478</v>
      </c>
      <c r="D23" s="4">
        <v>133.87</v>
      </c>
      <c r="E23" s="4" t="str">
        <f>VLOOKUP(A23,HOP!A:L,12,0)</f>
        <v>133.87</v>
      </c>
      <c r="F23" s="4" t="str">
        <f>VLOOKUP(A23,HOP!A:C,3,0)</f>
        <v>2274618</v>
      </c>
      <c r="G23" s="4">
        <f t="shared" si="0"/>
        <v>0</v>
      </c>
      <c r="H23" s="4" t="str">
        <f t="shared" si="1"/>
        <v>，2274618</v>
      </c>
      <c r="I23" s="4" t="str">
        <f>VLOOKUP(A23,HOP!A:T,20,0)</f>
        <v>直连</v>
      </c>
    </row>
    <row r="25" spans="4:4">
      <c r="D25" s="4">
        <f>SUM(D2:D24)</f>
        <v>7343.84</v>
      </c>
    </row>
    <row r="29" spans="1:1">
      <c r="A29" s="4" t="s">
        <v>91</v>
      </c>
    </row>
    <row r="30" spans="1:1">
      <c r="A30" s="4" t="s">
        <v>92</v>
      </c>
    </row>
    <row r="31" spans="1:1">
      <c r="A31" s="4" t="s">
        <v>93</v>
      </c>
    </row>
    <row r="32" spans="1:1">
      <c r="A32" s="4" t="s">
        <v>94</v>
      </c>
    </row>
  </sheetData>
  <autoFilter ref="A1:XFD25">
    <filterColumn colId="3">
      <filters blank="1">
        <filter val="213.13"/>
        <filter val="482.14"/>
        <filter val="7343.84"/>
        <filter val="243.15"/>
        <filter val="680.16"/>
        <filter val="415.57"/>
        <filter val="520.2"/>
        <filter val="183.66"/>
        <filter val="725.7"/>
        <filter val="679.32"/>
        <filter val="298.73"/>
        <filter val="266.42"/>
        <filter val="210.43"/>
        <filter val="141.45"/>
        <filter val="133.87"/>
        <filter val="808"/>
        <filter val="149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</row>
    <row r="2" s="1" customFormat="1" spans="1:20">
      <c r="A2" s="3">
        <v>16406464365</v>
      </c>
      <c r="B2" s="1" t="s">
        <v>112</v>
      </c>
      <c r="C2" s="1" t="s">
        <v>113</v>
      </c>
      <c r="D2" s="1" t="s">
        <v>114</v>
      </c>
      <c r="E2" s="1" t="s">
        <v>30</v>
      </c>
      <c r="F2" s="1" t="s">
        <v>115</v>
      </c>
      <c r="G2" s="1" t="s">
        <v>116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</row>
    <row r="3" s="1" customFormat="1" spans="1:20">
      <c r="A3" s="3">
        <v>16461413561</v>
      </c>
      <c r="B3" s="1" t="s">
        <v>127</v>
      </c>
      <c r="C3" s="1" t="s">
        <v>128</v>
      </c>
      <c r="D3" s="1" t="s">
        <v>129</v>
      </c>
      <c r="E3" s="1" t="s">
        <v>36</v>
      </c>
      <c r="F3" s="1" t="s">
        <v>130</v>
      </c>
      <c r="G3" s="1" t="s">
        <v>116</v>
      </c>
      <c r="H3" s="1" t="s">
        <v>117</v>
      </c>
      <c r="I3" s="1" t="s">
        <v>131</v>
      </c>
      <c r="J3" s="1" t="s">
        <v>119</v>
      </c>
      <c r="K3" s="1" t="s">
        <v>131</v>
      </c>
      <c r="L3" s="1" t="s">
        <v>131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132</v>
      </c>
      <c r="R3" s="1" t="s">
        <v>124</v>
      </c>
      <c r="S3" s="1" t="s">
        <v>125</v>
      </c>
      <c r="T3" s="1" t="s">
        <v>133</v>
      </c>
    </row>
    <row r="4" s="1" customFormat="1" spans="1:20">
      <c r="A4" s="3">
        <v>16488169611</v>
      </c>
      <c r="B4" s="1" t="s">
        <v>130</v>
      </c>
      <c r="C4" s="1" t="s">
        <v>134</v>
      </c>
      <c r="D4" s="1" t="s">
        <v>135</v>
      </c>
      <c r="E4" s="1" t="s">
        <v>39</v>
      </c>
      <c r="F4" s="1" t="s">
        <v>115</v>
      </c>
      <c r="G4" s="1" t="s">
        <v>116</v>
      </c>
      <c r="H4" s="1" t="s">
        <v>117</v>
      </c>
      <c r="I4" s="1" t="s">
        <v>136</v>
      </c>
      <c r="J4" s="1" t="s">
        <v>119</v>
      </c>
      <c r="K4" s="1" t="s">
        <v>136</v>
      </c>
      <c r="L4" s="1" t="s">
        <v>136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137</v>
      </c>
      <c r="R4" s="1" t="s">
        <v>124</v>
      </c>
      <c r="S4" s="1" t="s">
        <v>125</v>
      </c>
      <c r="T4" s="1" t="s">
        <v>126</v>
      </c>
    </row>
    <row r="5" s="1" customFormat="1" spans="1:20">
      <c r="A5" s="3">
        <v>16488706838</v>
      </c>
      <c r="B5" s="1" t="s">
        <v>130</v>
      </c>
      <c r="C5" s="1" t="s">
        <v>138</v>
      </c>
      <c r="D5" s="1" t="s">
        <v>139</v>
      </c>
      <c r="E5" s="1" t="s">
        <v>42</v>
      </c>
      <c r="F5" s="1" t="s">
        <v>115</v>
      </c>
      <c r="G5" s="1" t="s">
        <v>116</v>
      </c>
      <c r="H5" s="1" t="s">
        <v>117</v>
      </c>
      <c r="I5" s="1" t="s">
        <v>140</v>
      </c>
      <c r="J5" s="1" t="s">
        <v>119</v>
      </c>
      <c r="K5" s="1" t="s">
        <v>140</v>
      </c>
      <c r="L5" s="1" t="s">
        <v>140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141</v>
      </c>
      <c r="R5" s="1" t="s">
        <v>124</v>
      </c>
      <c r="S5" s="1" t="s">
        <v>125</v>
      </c>
      <c r="T5" s="1" t="s">
        <v>133</v>
      </c>
    </row>
    <row r="6" s="1" customFormat="1" spans="1:20">
      <c r="A6" s="3">
        <v>16490038204</v>
      </c>
      <c r="B6" s="1" t="s">
        <v>130</v>
      </c>
      <c r="C6" s="1" t="s">
        <v>142</v>
      </c>
      <c r="D6" s="1" t="s">
        <v>135</v>
      </c>
      <c r="E6" s="1" t="s">
        <v>43</v>
      </c>
      <c r="F6" s="1" t="s">
        <v>115</v>
      </c>
      <c r="G6" s="1" t="s">
        <v>116</v>
      </c>
      <c r="H6" s="1" t="s">
        <v>117</v>
      </c>
      <c r="I6" s="1" t="s">
        <v>136</v>
      </c>
      <c r="J6" s="1" t="s">
        <v>119</v>
      </c>
      <c r="K6" s="1" t="s">
        <v>136</v>
      </c>
      <c r="L6" s="1" t="s">
        <v>136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143</v>
      </c>
      <c r="R6" s="1" t="s">
        <v>124</v>
      </c>
      <c r="S6" s="1" t="s">
        <v>125</v>
      </c>
      <c r="T6" s="1" t="s">
        <v>126</v>
      </c>
    </row>
    <row r="7" s="1" customFormat="1" spans="1:20">
      <c r="A7" s="3">
        <v>16494035653</v>
      </c>
      <c r="B7" s="1" t="s">
        <v>115</v>
      </c>
      <c r="C7" s="1" t="s">
        <v>144</v>
      </c>
      <c r="D7" s="1" t="s">
        <v>145</v>
      </c>
      <c r="E7" s="1" t="s">
        <v>46</v>
      </c>
      <c r="F7" s="1" t="s">
        <v>115</v>
      </c>
      <c r="G7" s="1" t="s">
        <v>116</v>
      </c>
      <c r="H7" s="1" t="s">
        <v>117</v>
      </c>
      <c r="I7" s="1" t="s">
        <v>146</v>
      </c>
      <c r="J7" s="1" t="s">
        <v>119</v>
      </c>
      <c r="K7" s="1" t="s">
        <v>146</v>
      </c>
      <c r="L7" s="1" t="s">
        <v>146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147</v>
      </c>
      <c r="R7" s="1" t="s">
        <v>124</v>
      </c>
      <c r="S7" s="1" t="s">
        <v>125</v>
      </c>
      <c r="T7" s="1" t="s">
        <v>126</v>
      </c>
    </row>
    <row r="8" s="1" customFormat="1" spans="1:20">
      <c r="A8" s="3">
        <v>16494705781</v>
      </c>
      <c r="B8" s="1" t="s">
        <v>115</v>
      </c>
      <c r="C8" s="1" t="s">
        <v>148</v>
      </c>
      <c r="D8" s="1" t="s">
        <v>149</v>
      </c>
      <c r="E8" s="1" t="s">
        <v>52</v>
      </c>
      <c r="F8" s="1" t="s">
        <v>115</v>
      </c>
      <c r="G8" s="1" t="s">
        <v>116</v>
      </c>
      <c r="H8" s="1" t="s">
        <v>117</v>
      </c>
      <c r="I8" s="1" t="s">
        <v>150</v>
      </c>
      <c r="J8" s="1" t="s">
        <v>119</v>
      </c>
      <c r="K8" s="1" t="s">
        <v>150</v>
      </c>
      <c r="L8" s="1" t="s">
        <v>150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151</v>
      </c>
      <c r="R8" s="1" t="s">
        <v>124</v>
      </c>
      <c r="S8" s="1" t="s">
        <v>125</v>
      </c>
      <c r="T8" s="1" t="s">
        <v>126</v>
      </c>
    </row>
    <row r="9" s="1" customFormat="1" spans="1:20">
      <c r="A9" s="3">
        <v>16495255409</v>
      </c>
      <c r="B9" s="1" t="s">
        <v>115</v>
      </c>
      <c r="C9" s="1" t="s">
        <v>152</v>
      </c>
      <c r="D9" s="1" t="s">
        <v>153</v>
      </c>
      <c r="E9" s="1" t="s">
        <v>58</v>
      </c>
      <c r="F9" s="1" t="s">
        <v>115</v>
      </c>
      <c r="G9" s="1" t="s">
        <v>116</v>
      </c>
      <c r="H9" s="1" t="s">
        <v>117</v>
      </c>
      <c r="I9" s="1" t="s">
        <v>154</v>
      </c>
      <c r="J9" s="1" t="s">
        <v>119</v>
      </c>
      <c r="K9" s="1" t="s">
        <v>154</v>
      </c>
      <c r="L9" s="1" t="s">
        <v>121</v>
      </c>
      <c r="M9" s="1" t="s">
        <v>155</v>
      </c>
      <c r="N9" s="1" t="s">
        <v>155</v>
      </c>
      <c r="O9" s="1" t="s">
        <v>121</v>
      </c>
      <c r="P9" s="1" t="s">
        <v>122</v>
      </c>
      <c r="Q9" s="1" t="s">
        <v>156</v>
      </c>
      <c r="R9" s="1" t="s">
        <v>124</v>
      </c>
      <c r="S9" s="1" t="s">
        <v>125</v>
      </c>
      <c r="T9" s="1" t="s">
        <v>126</v>
      </c>
    </row>
    <row r="10" s="1" customFormat="1" spans="1:20">
      <c r="A10" s="3">
        <v>16495352539</v>
      </c>
      <c r="B10" s="1" t="s">
        <v>115</v>
      </c>
      <c r="C10" s="1" t="s">
        <v>157</v>
      </c>
      <c r="D10" s="1" t="s">
        <v>158</v>
      </c>
      <c r="E10" s="1" t="s">
        <v>159</v>
      </c>
      <c r="F10" s="1" t="s">
        <v>115</v>
      </c>
      <c r="G10" s="1" t="s">
        <v>116</v>
      </c>
      <c r="H10" s="1" t="s">
        <v>117</v>
      </c>
      <c r="I10" s="1" t="s">
        <v>160</v>
      </c>
      <c r="J10" s="1" t="s">
        <v>119</v>
      </c>
      <c r="K10" s="1" t="s">
        <v>160</v>
      </c>
      <c r="L10" s="1" t="s">
        <v>160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161</v>
      </c>
      <c r="R10" s="1" t="s">
        <v>124</v>
      </c>
      <c r="S10" s="1" t="s">
        <v>125</v>
      </c>
      <c r="T10" s="1" t="s">
        <v>126</v>
      </c>
    </row>
    <row r="11" s="1" customFormat="1" spans="1:20">
      <c r="A11" s="3">
        <v>16495737214</v>
      </c>
      <c r="B11" s="1" t="s">
        <v>115</v>
      </c>
      <c r="C11" s="1" t="s">
        <v>162</v>
      </c>
      <c r="D11" s="1" t="s">
        <v>163</v>
      </c>
      <c r="E11" s="1" t="s">
        <v>61</v>
      </c>
      <c r="F11" s="1" t="s">
        <v>115</v>
      </c>
      <c r="G11" s="1" t="s">
        <v>116</v>
      </c>
      <c r="H11" s="1" t="s">
        <v>117</v>
      </c>
      <c r="I11" s="1" t="s">
        <v>164</v>
      </c>
      <c r="J11" s="1" t="s">
        <v>119</v>
      </c>
      <c r="K11" s="1" t="s">
        <v>164</v>
      </c>
      <c r="L11" s="1" t="s">
        <v>164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165</v>
      </c>
      <c r="R11" s="1" t="s">
        <v>124</v>
      </c>
      <c r="S11" s="1" t="s">
        <v>125</v>
      </c>
      <c r="T11" s="1" t="s">
        <v>126</v>
      </c>
    </row>
    <row r="12" s="1" customFormat="1" spans="1:20">
      <c r="A12" s="3">
        <v>16495964690</v>
      </c>
      <c r="B12" s="1" t="s">
        <v>115</v>
      </c>
      <c r="C12" s="1" t="s">
        <v>166</v>
      </c>
      <c r="D12" s="1" t="s">
        <v>139</v>
      </c>
      <c r="E12" s="1" t="s">
        <v>63</v>
      </c>
      <c r="F12" s="1" t="s">
        <v>115</v>
      </c>
      <c r="G12" s="1" t="s">
        <v>116</v>
      </c>
      <c r="H12" s="1" t="s">
        <v>117</v>
      </c>
      <c r="I12" s="1" t="s">
        <v>167</v>
      </c>
      <c r="J12" s="1" t="s">
        <v>119</v>
      </c>
      <c r="K12" s="1" t="s">
        <v>167</v>
      </c>
      <c r="L12" s="1" t="s">
        <v>167</v>
      </c>
      <c r="M12" s="1" t="s">
        <v>120</v>
      </c>
      <c r="N12" s="1" t="s">
        <v>120</v>
      </c>
      <c r="O12" s="1" t="s">
        <v>121</v>
      </c>
      <c r="P12" s="1" t="s">
        <v>122</v>
      </c>
      <c r="Q12" s="1" t="s">
        <v>168</v>
      </c>
      <c r="R12" s="1" t="s">
        <v>124</v>
      </c>
      <c r="S12" s="1" t="s">
        <v>125</v>
      </c>
      <c r="T12" s="1" t="s">
        <v>133</v>
      </c>
    </row>
    <row r="13" s="1" customFormat="1" spans="1:20">
      <c r="A13" s="3">
        <v>16496088807</v>
      </c>
      <c r="B13" s="1" t="s">
        <v>115</v>
      </c>
      <c r="C13" s="1" t="s">
        <v>169</v>
      </c>
      <c r="D13" s="1" t="s">
        <v>170</v>
      </c>
      <c r="E13" s="1" t="s">
        <v>66</v>
      </c>
      <c r="F13" s="1" t="s">
        <v>115</v>
      </c>
      <c r="G13" s="1" t="s">
        <v>116</v>
      </c>
      <c r="H13" s="1" t="s">
        <v>117</v>
      </c>
      <c r="I13" s="1" t="s">
        <v>171</v>
      </c>
      <c r="J13" s="1" t="s">
        <v>119</v>
      </c>
      <c r="K13" s="1" t="s">
        <v>171</v>
      </c>
      <c r="L13" s="1" t="s">
        <v>171</v>
      </c>
      <c r="M13" s="1" t="s">
        <v>120</v>
      </c>
      <c r="N13" s="1" t="s">
        <v>120</v>
      </c>
      <c r="O13" s="1" t="s">
        <v>121</v>
      </c>
      <c r="P13" s="1" t="s">
        <v>122</v>
      </c>
      <c r="Q13" s="1" t="s">
        <v>172</v>
      </c>
      <c r="R13" s="1" t="s">
        <v>124</v>
      </c>
      <c r="S13" s="1" t="s">
        <v>125</v>
      </c>
      <c r="T13" s="1" t="s">
        <v>126</v>
      </c>
    </row>
    <row r="14" s="1" customFormat="1" spans="1:20">
      <c r="A14" s="3">
        <v>16496228481</v>
      </c>
      <c r="B14" s="1" t="s">
        <v>115</v>
      </c>
      <c r="C14" s="1" t="s">
        <v>173</v>
      </c>
      <c r="D14" s="1" t="s">
        <v>174</v>
      </c>
      <c r="E14" s="1" t="s">
        <v>69</v>
      </c>
      <c r="F14" s="1" t="s">
        <v>115</v>
      </c>
      <c r="G14" s="1" t="s">
        <v>116</v>
      </c>
      <c r="H14" s="1" t="s">
        <v>117</v>
      </c>
      <c r="I14" s="1" t="s">
        <v>175</v>
      </c>
      <c r="J14" s="1" t="s">
        <v>119</v>
      </c>
      <c r="K14" s="1" t="s">
        <v>175</v>
      </c>
      <c r="L14" s="1" t="s">
        <v>175</v>
      </c>
      <c r="M14" s="1" t="s">
        <v>120</v>
      </c>
      <c r="N14" s="1" t="s">
        <v>120</v>
      </c>
      <c r="O14" s="1" t="s">
        <v>121</v>
      </c>
      <c r="P14" s="1" t="s">
        <v>122</v>
      </c>
      <c r="Q14" s="1" t="s">
        <v>176</v>
      </c>
      <c r="R14" s="1" t="s">
        <v>124</v>
      </c>
      <c r="S14" s="1" t="s">
        <v>125</v>
      </c>
      <c r="T14" s="1" t="s">
        <v>126</v>
      </c>
    </row>
    <row r="15" s="1" customFormat="1" spans="1:20">
      <c r="A15" s="3">
        <v>16496433069</v>
      </c>
      <c r="B15" s="1" t="s">
        <v>115</v>
      </c>
      <c r="C15" s="1" t="s">
        <v>177</v>
      </c>
      <c r="D15" s="1" t="s">
        <v>178</v>
      </c>
      <c r="E15" s="1" t="s">
        <v>72</v>
      </c>
      <c r="F15" s="1" t="s">
        <v>115</v>
      </c>
      <c r="G15" s="1" t="s">
        <v>116</v>
      </c>
      <c r="H15" s="1" t="s">
        <v>117</v>
      </c>
      <c r="I15" s="1" t="s">
        <v>179</v>
      </c>
      <c r="J15" s="1" t="s">
        <v>119</v>
      </c>
      <c r="K15" s="1" t="s">
        <v>179</v>
      </c>
      <c r="L15" s="1" t="s">
        <v>179</v>
      </c>
      <c r="M15" s="1" t="s">
        <v>120</v>
      </c>
      <c r="N15" s="1" t="s">
        <v>120</v>
      </c>
      <c r="O15" s="1" t="s">
        <v>121</v>
      </c>
      <c r="P15" s="1" t="s">
        <v>122</v>
      </c>
      <c r="Q15" s="1" t="s">
        <v>180</v>
      </c>
      <c r="R15" s="1" t="s">
        <v>124</v>
      </c>
      <c r="S15" s="1" t="s">
        <v>125</v>
      </c>
      <c r="T15" s="1" t="s">
        <v>126</v>
      </c>
    </row>
    <row r="16" s="1" customFormat="1" spans="1:20">
      <c r="A16" s="3">
        <v>16496946260</v>
      </c>
      <c r="B16" s="1" t="s">
        <v>115</v>
      </c>
      <c r="C16" s="1" t="s">
        <v>181</v>
      </c>
      <c r="D16" s="1" t="s">
        <v>182</v>
      </c>
      <c r="E16" s="1" t="s">
        <v>75</v>
      </c>
      <c r="F16" s="1" t="s">
        <v>115</v>
      </c>
      <c r="G16" s="1" t="s">
        <v>116</v>
      </c>
      <c r="H16" s="1" t="s">
        <v>117</v>
      </c>
      <c r="I16" s="1" t="s">
        <v>183</v>
      </c>
      <c r="J16" s="1" t="s">
        <v>119</v>
      </c>
      <c r="K16" s="1" t="s">
        <v>183</v>
      </c>
      <c r="L16" s="1" t="s">
        <v>183</v>
      </c>
      <c r="M16" s="1" t="s">
        <v>120</v>
      </c>
      <c r="N16" s="1" t="s">
        <v>120</v>
      </c>
      <c r="O16" s="1" t="s">
        <v>121</v>
      </c>
      <c r="P16" s="1" t="s">
        <v>122</v>
      </c>
      <c r="Q16" s="1" t="s">
        <v>184</v>
      </c>
      <c r="R16" s="1" t="s">
        <v>124</v>
      </c>
      <c r="S16" s="1" t="s">
        <v>125</v>
      </c>
      <c r="T16" s="1" t="s">
        <v>133</v>
      </c>
    </row>
    <row r="17" s="1" customFormat="1" spans="1:20">
      <c r="A17" s="3">
        <v>16497340568</v>
      </c>
      <c r="B17" s="1" t="s">
        <v>115</v>
      </c>
      <c r="C17" s="1" t="s">
        <v>185</v>
      </c>
      <c r="D17" s="1" t="s">
        <v>139</v>
      </c>
      <c r="E17" s="1" t="s">
        <v>76</v>
      </c>
      <c r="F17" s="1" t="s">
        <v>115</v>
      </c>
      <c r="G17" s="1" t="s">
        <v>116</v>
      </c>
      <c r="H17" s="1" t="s">
        <v>117</v>
      </c>
      <c r="I17" s="1" t="s">
        <v>167</v>
      </c>
      <c r="J17" s="1" t="s">
        <v>119</v>
      </c>
      <c r="K17" s="1" t="s">
        <v>167</v>
      </c>
      <c r="L17" s="1" t="s">
        <v>167</v>
      </c>
      <c r="M17" s="1" t="s">
        <v>120</v>
      </c>
      <c r="N17" s="1" t="s">
        <v>120</v>
      </c>
      <c r="O17" s="1" t="s">
        <v>121</v>
      </c>
      <c r="P17" s="1" t="s">
        <v>122</v>
      </c>
      <c r="Q17" s="1" t="s">
        <v>186</v>
      </c>
      <c r="R17" s="1" t="s">
        <v>124</v>
      </c>
      <c r="S17" s="1" t="s">
        <v>125</v>
      </c>
      <c r="T17" s="1" t="s">
        <v>133</v>
      </c>
    </row>
    <row r="18" s="1" customFormat="1" spans="1:20">
      <c r="A18" s="3">
        <v>16497451029</v>
      </c>
      <c r="B18" s="1" t="s">
        <v>115</v>
      </c>
      <c r="C18" s="1" t="s">
        <v>187</v>
      </c>
      <c r="D18" s="1" t="s">
        <v>188</v>
      </c>
      <c r="E18" s="1" t="s">
        <v>79</v>
      </c>
      <c r="F18" s="1" t="s">
        <v>115</v>
      </c>
      <c r="G18" s="1" t="s">
        <v>116</v>
      </c>
      <c r="H18" s="1" t="s">
        <v>117</v>
      </c>
      <c r="I18" s="1" t="s">
        <v>189</v>
      </c>
      <c r="J18" s="1" t="s">
        <v>119</v>
      </c>
      <c r="K18" s="1" t="s">
        <v>189</v>
      </c>
      <c r="L18" s="1" t="s">
        <v>189</v>
      </c>
      <c r="M18" s="1" t="s">
        <v>120</v>
      </c>
      <c r="N18" s="1" t="s">
        <v>120</v>
      </c>
      <c r="O18" s="1" t="s">
        <v>121</v>
      </c>
      <c r="P18" s="1" t="s">
        <v>122</v>
      </c>
      <c r="Q18" s="1" t="s">
        <v>190</v>
      </c>
      <c r="R18" s="1" t="s">
        <v>124</v>
      </c>
      <c r="S18" s="1" t="s">
        <v>125</v>
      </c>
      <c r="T18" s="1" t="s">
        <v>126</v>
      </c>
    </row>
    <row r="19" s="1" customFormat="1" spans="1:20">
      <c r="A19" s="3">
        <v>16497480522</v>
      </c>
      <c r="B19" s="1" t="s">
        <v>115</v>
      </c>
      <c r="C19" s="1" t="s">
        <v>191</v>
      </c>
      <c r="D19" s="1" t="s">
        <v>192</v>
      </c>
      <c r="E19" s="1" t="s">
        <v>82</v>
      </c>
      <c r="F19" s="1" t="s">
        <v>115</v>
      </c>
      <c r="G19" s="1" t="s">
        <v>116</v>
      </c>
      <c r="H19" s="1" t="s">
        <v>117</v>
      </c>
      <c r="I19" s="1" t="s">
        <v>193</v>
      </c>
      <c r="J19" s="1" t="s">
        <v>119</v>
      </c>
      <c r="K19" s="1" t="s">
        <v>193</v>
      </c>
      <c r="L19" s="1" t="s">
        <v>193</v>
      </c>
      <c r="M19" s="1" t="s">
        <v>120</v>
      </c>
      <c r="N19" s="1" t="s">
        <v>120</v>
      </c>
      <c r="O19" s="1" t="s">
        <v>121</v>
      </c>
      <c r="P19" s="1" t="s">
        <v>122</v>
      </c>
      <c r="Q19" s="1" t="s">
        <v>194</v>
      </c>
      <c r="R19" s="1" t="s">
        <v>124</v>
      </c>
      <c r="S19" s="1" t="s">
        <v>125</v>
      </c>
      <c r="T19" s="1" t="s">
        <v>126</v>
      </c>
    </row>
    <row r="20" s="1" customFormat="1" spans="1:20">
      <c r="A20" s="3">
        <v>16497843129</v>
      </c>
      <c r="B20" s="1" t="s">
        <v>115</v>
      </c>
      <c r="C20" s="1" t="s">
        <v>195</v>
      </c>
      <c r="D20" s="1" t="s">
        <v>192</v>
      </c>
      <c r="E20" s="1" t="s">
        <v>83</v>
      </c>
      <c r="F20" s="1" t="s">
        <v>115</v>
      </c>
      <c r="G20" s="1" t="s">
        <v>116</v>
      </c>
      <c r="H20" s="1" t="s">
        <v>117</v>
      </c>
      <c r="I20" s="1" t="s">
        <v>193</v>
      </c>
      <c r="J20" s="1" t="s">
        <v>119</v>
      </c>
      <c r="K20" s="1" t="s">
        <v>193</v>
      </c>
      <c r="L20" s="1" t="s">
        <v>193</v>
      </c>
      <c r="M20" s="1" t="s">
        <v>120</v>
      </c>
      <c r="N20" s="1" t="s">
        <v>120</v>
      </c>
      <c r="O20" s="1" t="s">
        <v>121</v>
      </c>
      <c r="P20" s="1" t="s">
        <v>122</v>
      </c>
      <c r="Q20" s="1" t="s">
        <v>196</v>
      </c>
      <c r="R20" s="1" t="s">
        <v>124</v>
      </c>
      <c r="S20" s="1" t="s">
        <v>125</v>
      </c>
      <c r="T20" s="1" t="s">
        <v>126</v>
      </c>
    </row>
    <row r="21" s="1" customFormat="1" spans="1:20">
      <c r="A21" s="3">
        <v>16498041841</v>
      </c>
      <c r="B21" s="1" t="s">
        <v>115</v>
      </c>
      <c r="C21" s="1" t="s">
        <v>197</v>
      </c>
      <c r="D21" s="1" t="s">
        <v>198</v>
      </c>
      <c r="E21" s="1" t="s">
        <v>86</v>
      </c>
      <c r="F21" s="1" t="s">
        <v>115</v>
      </c>
      <c r="G21" s="1" t="s">
        <v>116</v>
      </c>
      <c r="H21" s="1" t="s">
        <v>117</v>
      </c>
      <c r="I21" s="1" t="s">
        <v>199</v>
      </c>
      <c r="J21" s="1" t="s">
        <v>119</v>
      </c>
      <c r="K21" s="1" t="s">
        <v>199</v>
      </c>
      <c r="L21" s="1" t="s">
        <v>199</v>
      </c>
      <c r="M21" s="1" t="s">
        <v>120</v>
      </c>
      <c r="N21" s="1" t="s">
        <v>120</v>
      </c>
      <c r="O21" s="1" t="s">
        <v>121</v>
      </c>
      <c r="P21" s="1" t="s">
        <v>122</v>
      </c>
      <c r="Q21" s="1" t="s">
        <v>200</v>
      </c>
      <c r="R21" s="1" t="s">
        <v>124</v>
      </c>
      <c r="S21" s="1" t="s">
        <v>125</v>
      </c>
      <c r="T21" s="1" t="s">
        <v>133</v>
      </c>
    </row>
    <row r="22" s="1" customFormat="1" spans="1:20">
      <c r="A22" s="3">
        <v>16498096189</v>
      </c>
      <c r="B22" s="1" t="s">
        <v>115</v>
      </c>
      <c r="C22" s="1" t="s">
        <v>201</v>
      </c>
      <c r="D22" s="1" t="s">
        <v>202</v>
      </c>
      <c r="E22" s="1" t="s">
        <v>89</v>
      </c>
      <c r="F22" s="1" t="s">
        <v>115</v>
      </c>
      <c r="G22" s="1" t="s">
        <v>116</v>
      </c>
      <c r="H22" s="1" t="s">
        <v>117</v>
      </c>
      <c r="I22" s="1" t="s">
        <v>203</v>
      </c>
      <c r="J22" s="1" t="s">
        <v>119</v>
      </c>
      <c r="K22" s="1" t="s">
        <v>203</v>
      </c>
      <c r="L22" s="1" t="s">
        <v>203</v>
      </c>
      <c r="M22" s="1" t="s">
        <v>120</v>
      </c>
      <c r="N22" s="1" t="s">
        <v>120</v>
      </c>
      <c r="O22" s="1" t="s">
        <v>121</v>
      </c>
      <c r="P22" s="1" t="s">
        <v>122</v>
      </c>
      <c r="Q22" s="1" t="s">
        <v>204</v>
      </c>
      <c r="R22" s="1" t="s">
        <v>124</v>
      </c>
      <c r="S22" s="1" t="s">
        <v>125</v>
      </c>
      <c r="T22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2021-10-12T02:31:43Z</dcterms:created>
  <dcterms:modified xsi:type="dcterms:W3CDTF">2021-10-12T02:38:08Z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8937F890B251489E82DC8B47EB43D508</vt:lpwstr>
  </property>
  <property fmtid="{D5CDD505-2E9C-101B-9397-08002B2CF9AE}" pid="3" name="KSOProductBuildVer">
    <vt:lpwstr>2052-11.1.0.10938</vt:lpwstr>
  </property>
</Properties>
</file>