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44525"/>
</workbook>
</file>

<file path=xl/sharedStrings.xml><?xml version="1.0" encoding="utf-8"?>
<sst xmlns="http://schemas.openxmlformats.org/spreadsheetml/2006/main" count="1703" uniqueCount="595">
  <si>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</si>
  <si>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</si>
  <si>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</si>
  <si>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</si>
  <si>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</si>
  <si>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</si>
  <si>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</si>
  <si>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</si>
  <si>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</si>
  <si>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</si>
  <si>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</si>
  <si>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</si>
  <si>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</si>
  <si>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</si>
  <si>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</si>
  <si>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</si>
  <si>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</si>
  <si>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</si>
  <si>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</si>
  <si>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</si>
  <si>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</si>
  <si>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</si>
  <si>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</si>
  <si>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</si>
  <si>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</si>
  <si>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</si>
  <si>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</si>
  <si>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[波苏埃洛-德阿拉尔孔]欧洲之星马德里酒店(Eurostars I-Hotel Madrid)(37222658)</t>
  </si>
  <si>
    <t>双人床房&lt;不退款&gt;&lt;2人入住&gt;</t>
  </si>
  <si>
    <t>USD</t>
  </si>
  <si>
    <t>Cano Luna/Ignacio</t>
  </si>
  <si>
    <t>CA5326211012USD</t>
  </si>
  <si>
    <t>未提现</t>
  </si>
  <si>
    <t>携程开票</t>
  </si>
  <si>
    <t>[雅卡雷伊]雅卡雷伊宜必思酒店(Ibis Jacarei)(39669133)</t>
  </si>
  <si>
    <t>标准公寓双床&lt;不退款&gt;&lt;2人入住&gt;</t>
  </si>
  <si>
    <t>Leme Pinto de Campos/Regiane,Piedade Gomes/Aline Fatima</t>
  </si>
  <si>
    <t>[汉堡]特色东酒店公寓(Signature East Hotel Apartment)(39585655)</t>
  </si>
  <si>
    <t>城市公寓2张双床&lt;不退款&gt;&lt;2人入住&gt;</t>
  </si>
  <si>
    <t>Mai/Helmut,Mai/Baerbel</t>
  </si>
  <si>
    <t>EXPEDIA_1828761095</t>
  </si>
  <si>
    <t>[休斯敦]休斯顿上城区波斯特橡树酒店(The Post Oak Hotel at Uptown Houston)(40090034)</t>
  </si>
  <si>
    <t>豪华客房1张特大床&lt;不退款&gt;&lt;2人入住&gt;</t>
  </si>
  <si>
    <t>Sorkpah/Anthony</t>
  </si>
  <si>
    <t>取消</t>
  </si>
  <si>
    <t>[尼亚加拉瀑布]尼亚加拉瀑布喜来登酒店(Sheraton Niagara Falls)(39042658)</t>
  </si>
  <si>
    <t>客房, 2 张大床&lt;不退款&gt;&lt;2人入住&gt;</t>
  </si>
  <si>
    <t>Connolly/Concetta G</t>
  </si>
  <si>
    <t>[里约热内卢]马拉蓬迪温莎酒店(Windsor Marapendi)(37228637)</t>
  </si>
  <si>
    <t>高级双人床房&lt;不退款&gt;&lt;2人入住&gt;</t>
  </si>
  <si>
    <t>Rhamnusia/Roberto</t>
  </si>
  <si>
    <t>66ZCT3NSF</t>
  </si>
  <si>
    <t>[夏律第镇]夏洛茨维尔英式旅馆(English Inn of Charlottesville)(40046695)</t>
  </si>
  <si>
    <t>标准间1特大床&lt;不退款&gt;&lt;2人入住&gt;</t>
  </si>
  <si>
    <t>Sturtevant/Daniel</t>
  </si>
  <si>
    <t>UUSLHJXSV</t>
  </si>
  <si>
    <t>[丹戎本雅]槟城火烈鸟海滩酒店(Flamingo Hotel by The Beach, Penang)(37229209)</t>
  </si>
  <si>
    <t>海景豪华双人床房&lt;不退款&gt;&lt;2人入住&gt;</t>
  </si>
  <si>
    <t>Abdul Rahman/Suhaimi,Abdul Rahman/Suhaimi</t>
  </si>
  <si>
    <t>HBD-121997-320-2010539</t>
  </si>
  <si>
    <t>[佩斯利]水磨坊酒店(The Watermill Hotel)(39671765)</t>
  </si>
  <si>
    <t>双人间&lt;不退款&gt;&lt;2人入住&gt;</t>
  </si>
  <si>
    <t>Chapman/Donna</t>
  </si>
  <si>
    <t>[劳德代尔堡]河畔酒店(Riverside Hotel)(37226901)</t>
  </si>
  <si>
    <t>经典特大床房&lt;不退款&gt;&lt;2人入住&gt;</t>
  </si>
  <si>
    <t>Hammett/Geegory</t>
  </si>
  <si>
    <t>[丹佛]柯蒂斯- 希尔顿逸林酒店(The Curtis- A DoubleTree by Hilton Hotel)(37206118)</t>
  </si>
  <si>
    <t>一张特大床无障碍淋浴房&lt;不退款&gt;&lt;2人入住&gt;</t>
  </si>
  <si>
    <t>Moore/Makoto,Rose/Dena</t>
  </si>
  <si>
    <t>[甘尼森]陀米奇村酒店(The Inn at Tomichi Village)(40066129)</t>
  </si>
  <si>
    <t>经典客房1张大床&lt;不退款&gt;&lt;2人入住&gt;</t>
  </si>
  <si>
    <t>Blubaum/Thomas Edward</t>
  </si>
  <si>
    <t>EXP-1833705735</t>
  </si>
  <si>
    <t>Modelli/ROGERIO ATILIO</t>
  </si>
  <si>
    <t>[拉斯维加斯]菲茨杰拉德拉斯维加斯酒店(The D Las Vegas)(37234419)</t>
  </si>
  <si>
    <t>豪华两张大床房&lt;不退款&gt;&lt;2人入住&gt;</t>
  </si>
  <si>
    <t>McFall/Rick</t>
  </si>
  <si>
    <t>[布雷斯特]小旅馆酒店(Hotel Little Lodge)(39643871)</t>
  </si>
  <si>
    <t>双床房&lt;不退款&gt;&lt;2人入住&gt;</t>
  </si>
  <si>
    <t>Anne-Sophie/COURTAIGNE</t>
  </si>
  <si>
    <t>U2109241588</t>
  </si>
  <si>
    <t>[康韦]康威舒适套房酒店(Comfort Inn &amp; Suites Conway)(40008198)</t>
  </si>
  <si>
    <t>标准客房1张大床&lt;不退款&gt;&lt;2人入住&gt;</t>
  </si>
  <si>
    <t>Perez/Stefanie Ann</t>
  </si>
  <si>
    <t>[阿布扎比]阿布扎比艾尔瓦赫达千禧酒店(Millennium Al Rawdah Hotel)(37204550)</t>
  </si>
  <si>
    <t>豪华池景特大床房&lt;不退款&gt;&lt;2人入住&gt;</t>
  </si>
  <si>
    <t>Goncalves/Carlos</t>
  </si>
  <si>
    <t>[翁弗勒尔]叠水瀑布 – 迷人酒店(Les Cascades - Hôtel de Charme)(39676022)</t>
  </si>
  <si>
    <t>Fisher/Pride</t>
  </si>
  <si>
    <t>退单</t>
  </si>
  <si>
    <t>[达马利百合]达马里-莱利斯南默伦康铂酒店(Campanile Melun Sud - Dammarie les Lys)(46578687)</t>
  </si>
  <si>
    <t>客房2张单人床（下一代）&lt;不退款&gt;&lt;2人入住&gt;</t>
  </si>
  <si>
    <t>Chopart/Veronique,Chopart/Jean-Paul</t>
  </si>
  <si>
    <t>[吉隆坡]吉隆坡服务式套房签名酒店(The Signature Hotel &amp; Serviced Suites Kuala Lumpur)(48367401)</t>
  </si>
  <si>
    <t>大床单间&lt;不退款&gt;&lt;2人入住&gt;</t>
  </si>
  <si>
    <t>K.Palanival/Prashanth,K.Palanival/Prashanth</t>
  </si>
  <si>
    <t>SLL75694</t>
  </si>
  <si>
    <t>[埃科尔瓦朗坦]贝桑松高瓦伦丁普瑞米尔经典酒店(Premiere Classe Besancon Ecole Valentin)(39684463)</t>
  </si>
  <si>
    <t>标准大床房&lt;不退款&gt;&lt;2人入住&gt;</t>
  </si>
  <si>
    <t>LARDERET/Dominique</t>
  </si>
  <si>
    <t>[雷丁顿海岸]索尔酒店(Hotel SOL)(40136530)</t>
  </si>
  <si>
    <t>标准间1特大床（园景）&lt;不退款&gt;&lt;2人入住&gt;</t>
  </si>
  <si>
    <t>Barrington/Linda</t>
  </si>
  <si>
    <t>18433615480c9126ec</t>
  </si>
  <si>
    <t>[坎普顿]阳光 G 民宿(The Sunny G B&amp;B)(40001772)</t>
  </si>
  <si>
    <t>套房2 1张特大床（1天床）&lt;不退款&gt;&lt;2人入住&gt;</t>
  </si>
  <si>
    <t>Russo/Courtni</t>
  </si>
  <si>
    <t>acknowledge</t>
  </si>
  <si>
    <t>[费城]里顿豪斯广场华威酒店(Warwick Hotel Rittenhouse Square)(37210681)</t>
  </si>
  <si>
    <t>特色房&lt;不退款&gt;&lt;2人入住&gt;</t>
  </si>
  <si>
    <t>Kertz/Jamie Beverly</t>
  </si>
  <si>
    <t>[纽约]曼哈顿中城皇冠假日酒店&amp;度假村HY36(Crowne Plaza HY36 Midtown Manhattan, an IHG Hotel)(37196581)</t>
  </si>
  <si>
    <t>特大床房&lt;不退款&gt;&lt;2人入住&gt;</t>
  </si>
  <si>
    <t>Ross/Alex</t>
  </si>
  <si>
    <t>[罗马]欧美宫殿酒店(Hotel American Palace Eur)(44795183)</t>
  </si>
  <si>
    <t>MARLETTA/Valeria</t>
  </si>
  <si>
    <t>[贝德福德]波士顿贝德福德广场酒店(Bedford Plaza Hotel-Boston)(39995193)</t>
  </si>
  <si>
    <t>豪华客房1张特大床&lt;1&gt;&lt;不退款&gt;&lt;2人入住&gt;</t>
  </si>
  <si>
    <t>Raynis Meeker/Cathy</t>
  </si>
  <si>
    <t>[柏林]华尔街柏林公园广场酒店(Park Plaza Wallstreet Berlin Mitte)(37223140)</t>
  </si>
  <si>
    <t>高级双床房&lt;不退款&gt;&lt;2人入住&gt;</t>
  </si>
  <si>
    <t>Hoenel/Bruno</t>
  </si>
  <si>
    <t>HBD-210997-202-3655570</t>
  </si>
  <si>
    <t>[布鲁塞尔]丹斯尔里特酒店(Dansaert Hotel)(39044367)</t>
  </si>
  <si>
    <t>客房(双人床或双床)&lt;不退款&gt;&lt;2人入住&gt;</t>
  </si>
  <si>
    <t>Bekaert/Marco,Boeckx/Amori</t>
  </si>
  <si>
    <t>i5iajdbv</t>
  </si>
  <si>
    <t>[阿瓦图基]凤凰南山福朋喜来登酒店(Four Points by Sheraton Phoenix South Mountain)(37236594)</t>
  </si>
  <si>
    <t>特大床房&lt;2人入住&gt;&lt;IBU黄金会员专享&gt;&lt;不退款&gt;</t>
  </si>
  <si>
    <t>Lopez/Michelle</t>
  </si>
  <si>
    <t>[图克]普瑞米尔道维勒图克经典酒店(Premiere Classe Deauville Touques)(40028864)</t>
  </si>
  <si>
    <t>标准双人房&lt;不退款&gt;&lt;2人入住&gt;</t>
  </si>
  <si>
    <t>LE BARON/PATRICIA</t>
  </si>
  <si>
    <t>[哥本哈根]哥本哈根机场雷迪森公园酒店(Park Inn by Radisson Copenhagen Airport)(37245057)</t>
  </si>
  <si>
    <t>Jensen/Britt,Jensen/Niels</t>
  </si>
  <si>
    <t>[于尔亚日莱班]尤里吉雷大 Spa 酒店(Grand Hotel &amp; Spa Uriage)(40116336)</t>
  </si>
  <si>
    <t>豪华双人间&lt;不退款&gt;&lt;2人入住&gt;</t>
  </si>
  <si>
    <t>Ganne/Laetitia</t>
  </si>
  <si>
    <t>2-12619-4322</t>
  </si>
  <si>
    <t>[卡塞尔]卡塞尔维尔姆托尔生态酒店(BioHotel Kassel Wilhelmshöher Tor)(40420025)</t>
  </si>
  <si>
    <t>标准双人间&lt;不退款&gt;&lt;2人入住&gt;</t>
  </si>
  <si>
    <t>Beil/Brigitte,Beil/Hans Walter</t>
  </si>
  <si>
    <t>[马里兰高地]埃里姆伍德酒店(Elimwood Hotel)(37221390)</t>
  </si>
  <si>
    <t>休闲房（1张特大床）&lt;不退款&gt;&lt;2人入住&gt;</t>
  </si>
  <si>
    <t>Leone/Elizabeth May</t>
  </si>
  <si>
    <t>[吉隆坡]吉隆坡悦榕庄(Banyan Tree Kuala Lumpur)(37209341)</t>
  </si>
  <si>
    <t>悦榕观景房&lt;不退款&gt;&lt;2人入住&gt;</t>
  </si>
  <si>
    <t>tan/benjy,tan/benjy</t>
  </si>
  <si>
    <t>[吉隆坡]吉隆坡斯里太平洋酒店(Seri Pacific Hotel Kuala Lumpur)(37200296)</t>
  </si>
  <si>
    <t>高级房&lt;不退款&gt;&lt;2人入住&gt;</t>
  </si>
  <si>
    <t>SAKDAN/MOHD FOAD</t>
  </si>
  <si>
    <t>[怡保]RPGC 花园酒店(RPGC Garden Hotel)(39587692)</t>
  </si>
  <si>
    <t>两居室套房双人房&lt;不退款&gt;&lt;2人入住&gt;</t>
  </si>
  <si>
    <t>Burhaumudin/Rohayati,Burhaumudin/Rohayati</t>
  </si>
  <si>
    <t>[首尔]首尔江南福朋喜来登酒店(Fourpoints by Sheraton Seoul Gangnam)(37234436)</t>
  </si>
  <si>
    <t>城景标准大号床房&lt;2人入住&gt;&lt;IBU黄金会员专享&gt;&lt;不退款&gt;</t>
  </si>
  <si>
    <t>lee/dongeun</t>
  </si>
  <si>
    <t>[桑迪斯普林斯]亚特兰大北市区威斯汀酒店(The Westin Atlanta Perimeter North)(37208773)</t>
  </si>
  <si>
    <t>传统特大床房&lt;不退款&gt;&lt;2人入住&gt;</t>
  </si>
  <si>
    <t>Green/Wykila</t>
  </si>
  <si>
    <t>[亚历山大]亚历山大地中海套房酒店(Alexandria Mediterranean Suites)(46068098)</t>
  </si>
  <si>
    <t>标准双床房&lt;不退款&gt;&lt;2人入住&gt;</t>
  </si>
  <si>
    <t>Gawad/Ibrahim rafat</t>
  </si>
  <si>
    <t>[布里夫拉盖亚尔德]布瑞福东加拉德普瑞米尔经典酒店(Premiere Classe Brive La Gaillarde Ouest)(39684432)</t>
  </si>
  <si>
    <t>标准间1双人床&lt;不退款&gt;&lt;2人入住&gt;</t>
  </si>
  <si>
    <t>Jeambrun/Karine</t>
  </si>
  <si>
    <t>33676UC000001</t>
  </si>
  <si>
    <t>[奥斯汀]AT&amp;T酒店与会议中心(AT&amp;T Hotel &amp; Conference Center)(39643464)</t>
  </si>
  <si>
    <t>Miao/Qingqing</t>
  </si>
  <si>
    <t>Marzo/ALESSANDRO,Marzo/ALESSANDRO</t>
  </si>
  <si>
    <t>[密西沙加]多伦多机场福朋喜来登酒店(Four Points by Sheraton Toronto Airport)(46737925)</t>
  </si>
  <si>
    <t>Cassone/Bryan</t>
  </si>
  <si>
    <t>[达拉斯]达拉斯高地希尔顿古玩收藏酒店(The Highland Dallas, Curio Collection by Hilton)(37204143)</t>
  </si>
  <si>
    <t>高级特大床房&lt;不退款&gt;&lt;2人入住&gt;</t>
  </si>
  <si>
    <t>Butts/Robert,Mizell/Paula</t>
  </si>
  <si>
    <t>[圣佩德罗-德尔皮纳塔尔]洛多马尔塔拉索酒店(Hotel Lodomar Spa &amp; Talasoterapia)(39035707)</t>
  </si>
  <si>
    <t>客房&lt;不退款&gt;&lt;2人入住&gt;</t>
  </si>
  <si>
    <t>Ruiz Terrado/Carlos</t>
  </si>
  <si>
    <t>[洛杉矶]假日酒店(Holiday Lodge)(44708508)</t>
  </si>
  <si>
    <t>客房私人浴室&lt;不退款&gt;&lt;2人入住&gt;</t>
  </si>
  <si>
    <t>Girley/Shilett,Girley/Shilett</t>
  </si>
  <si>
    <t>[斯塔克维尔]斯塔克维尔米尔会议中心万怡酒店(Courtyard by Marriott Starkville MSU at The Mill Conference Center)(39052266)</t>
  </si>
  <si>
    <t>特大床房带沙发床&lt;不退款&gt;&lt;2人入住&gt;</t>
  </si>
  <si>
    <t>Chambers/Kayla</t>
  </si>
  <si>
    <t>[罗斯维尔]拉克斯普兰廷贝勒维全套房酒店(Larkspur Landing Roseville-An All-Suite Hotel)(40126249)</t>
  </si>
  <si>
    <t>工作室套房&lt;不退款&gt;&lt;2人入住&gt;</t>
  </si>
  <si>
    <t>Schott/Todd</t>
  </si>
  <si>
    <t>11159SC032946</t>
  </si>
  <si>
    <t>[马修斯]马修斯夏洛特万怡酒店(Courtyard by Marriott Charlotte Matthews)(45826245)</t>
  </si>
  <si>
    <t>Johnson/Keith</t>
  </si>
  <si>
    <t>[波恩]波恩万豪酒店(Bonn Marriott Hotel)(39052403)</t>
  </si>
  <si>
    <t>标准城景特大床客房&lt;不退款&gt;&lt;2人入住&gt;</t>
  </si>
  <si>
    <t>Roesgen/Thomas</t>
  </si>
  <si>
    <t>[圣西尔·勒科尔]凡尔赛 - 圣西尔普学校瑞米尔经典酒店(Premiere Classe Versailles - Saint Cyr L'ecole)(39684061)</t>
  </si>
  <si>
    <t>三人间（一张双人床和一张单人床）&lt;不退款&gt;&lt;2人入住&gt;</t>
  </si>
  <si>
    <t>Abderrazak/Siaghi</t>
  </si>
  <si>
    <t>33526UC000006</t>
  </si>
  <si>
    <t>[巴厘岛]水明漾日落感受酒店(Sense Sunset Hotel Seminyak)(37201040)</t>
  </si>
  <si>
    <t>RASYID/FAHMI</t>
  </si>
  <si>
    <t>Curbelo/Jose Luis,Arias/Ana</t>
  </si>
  <si>
    <t>[首尔]首尔斯坦福酒店(Stanford Hotel Seoul)(37204228)</t>
  </si>
  <si>
    <t>KIM/HAN SOO</t>
  </si>
  <si>
    <t>[科纳克]帕萨波特码头酒店(Pasaport Pier Hotel)(37199148)</t>
  </si>
  <si>
    <t>无景观经济型客房&lt;不退款&gt;&lt;2人入住&gt;</t>
  </si>
  <si>
    <t>Portakal/Mustafa</t>
  </si>
  <si>
    <t>MC-2-1840703562</t>
  </si>
  <si>
    <t>Burke/Michael</t>
  </si>
  <si>
    <t>调整</t>
  </si>
  <si>
    <t>[哥本哈根]A 酒店城市(A Hotels City)(39612427)</t>
  </si>
  <si>
    <t>Doran/Shane</t>
  </si>
  <si>
    <t>WJ29DI</t>
  </si>
  <si>
    <t>，</t>
  </si>
  <si>
    <t>16370933342此单多收131.02元待退回</t>
  </si>
  <si>
    <t>A211012102954481</t>
  </si>
  <si>
    <t>A2110121030562566</t>
  </si>
  <si>
    <t>USD / HKD 当前参考汇率: 7.78083</t>
  </si>
  <si>
    <t>总计： 7869.02 USD/
61227.51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</si>
  <si>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</si>
  <si>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</si>
  <si>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</si>
  <si>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</si>
  <si>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</si>
  <si>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</si>
  <si>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</si>
  <si>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</si>
  <si>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</si>
  <si>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</si>
  <si>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</si>
  <si>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</si>
  <si>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</si>
  <si>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</si>
  <si>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</si>
  <si>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</si>
  <si>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</si>
  <si>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2021-09-06</t>
  </si>
  <si>
    <t>2245501</t>
  </si>
  <si>
    <t>欧洲之星马德里酒店</t>
  </si>
  <si>
    <t>Cano Luna Ignacio</t>
  </si>
  <si>
    <t>2021-10-08</t>
  </si>
  <si>
    <t>2021-10-09</t>
  </si>
  <si>
    <t>退房日周结</t>
  </si>
  <si>
    <t>530.56</t>
  </si>
  <si>
    <t>82.00</t>
  </si>
  <si>
    <t>0</t>
  </si>
  <si>
    <t>0.00</t>
  </si>
  <si>
    <t>携程盛景国际直连</t>
  </si>
  <si>
    <t>2021-09-06 20:50:16</t>
  </si>
  <si>
    <t>否</t>
  </si>
  <si>
    <t>汇智国际旅游发展有限公司</t>
  </si>
  <si>
    <t>直连</t>
  </si>
  <si>
    <t>2021-09-07</t>
  </si>
  <si>
    <t>2245761</t>
  </si>
  <si>
    <t>雅卡雷伊宜必思酒店</t>
  </si>
  <si>
    <t>Leme Pinto de Campos Regiane,Piedade Gomes Aline Fatima</t>
  </si>
  <si>
    <t>226.53</t>
  </si>
  <si>
    <t>35.00</t>
  </si>
  <si>
    <t>2021-09-07 06:02:11</t>
  </si>
  <si>
    <t>2021-09-12</t>
  </si>
  <si>
    <t>2251454</t>
  </si>
  <si>
    <t>东公寓诺瓦姆酒店</t>
  </si>
  <si>
    <t>Mai Helmut,Mai Baerbel</t>
  </si>
  <si>
    <t>342.33</t>
  </si>
  <si>
    <t>53.00</t>
  </si>
  <si>
    <t>2021-09-12 17:16:00</t>
  </si>
  <si>
    <t>2021-09-17</t>
  </si>
  <si>
    <t>2256299</t>
  </si>
  <si>
    <t>尼亚加拉瀑布喜来登酒店</t>
  </si>
  <si>
    <t>Connolly Concetta G</t>
  </si>
  <si>
    <t>1054.48</t>
  </si>
  <si>
    <t>163.00</t>
  </si>
  <si>
    <t>2021-09-17 08:42:43</t>
  </si>
  <si>
    <t>2021-09-18</t>
  </si>
  <si>
    <t>2258280</t>
  </si>
  <si>
    <t>马拉蓬迪温莎酒店</t>
  </si>
  <si>
    <t>Rhamnusia Roberto</t>
  </si>
  <si>
    <t>563.69</t>
  </si>
  <si>
    <t>87.00</t>
  </si>
  <si>
    <t>2021-09-18 21:30:54</t>
  </si>
  <si>
    <t>2021-09-20</t>
  </si>
  <si>
    <t>2260112</t>
  </si>
  <si>
    <t>夏洛茨维尔英式酒店</t>
  </si>
  <si>
    <t>Sturtevant Daniel</t>
  </si>
  <si>
    <t>1540.38</t>
  </si>
  <si>
    <t>238.00</t>
  </si>
  <si>
    <t>2021-09-20 23:57:58</t>
  </si>
  <si>
    <t>2021-09-21</t>
  </si>
  <si>
    <t>2260158</t>
  </si>
  <si>
    <t>槟城火烈鸟海滩酒店</t>
  </si>
  <si>
    <t>Abdul Rahman Suhaimi,Abdul Rahman Suhaimi</t>
  </si>
  <si>
    <t>362.44</t>
  </si>
  <si>
    <t>56.00</t>
  </si>
  <si>
    <t>2021-09-21 01:02:23</t>
  </si>
  <si>
    <t>2260664</t>
  </si>
  <si>
    <t>米尔顿华特米尔酒店</t>
  </si>
  <si>
    <t>Chapman Donna</t>
  </si>
  <si>
    <t>376.08</t>
  </si>
  <si>
    <t>58.00</t>
  </si>
  <si>
    <t>2021-09-21 22:03:16</t>
  </si>
  <si>
    <t>2021-09-22</t>
  </si>
  <si>
    <t>2260780</t>
  </si>
  <si>
    <t>河畔酒店</t>
  </si>
  <si>
    <t>Hammett Geegory</t>
  </si>
  <si>
    <t>1063.41</t>
  </si>
  <si>
    <t>164.00</t>
  </si>
  <si>
    <t>-164</t>
  </si>
  <si>
    <t>-1063</t>
  </si>
  <si>
    <t>2021-09-22 01:21:56</t>
  </si>
  <si>
    <t>2021-09-23</t>
  </si>
  <si>
    <t>2261738</t>
  </si>
  <si>
    <t>柯蒂斯- 希尔顿逸林酒店</t>
  </si>
  <si>
    <t>Moore Makoto,Rose Dena</t>
  </si>
  <si>
    <t>2021-10-07</t>
  </si>
  <si>
    <t>2020.73</t>
  </si>
  <si>
    <t>312.00</t>
  </si>
  <si>
    <t>2021-09-23 04:07:03</t>
  </si>
  <si>
    <t>2261908</t>
  </si>
  <si>
    <t>托米奇村庄酒店</t>
  </si>
  <si>
    <t>Blubaum Thomas Edward</t>
  </si>
  <si>
    <t>919.69</t>
  </si>
  <si>
    <t>142.00</t>
  </si>
  <si>
    <t>2021-09-23 10:56:27</t>
  </si>
  <si>
    <t>2262560</t>
  </si>
  <si>
    <t>Modelli ROGERIO ATILIO</t>
  </si>
  <si>
    <t>220.21</t>
  </si>
  <si>
    <t>34.00</t>
  </si>
  <si>
    <t>2021-09-23 21:55:53</t>
  </si>
  <si>
    <t>2021-09-24</t>
  </si>
  <si>
    <t>2262764</t>
  </si>
  <si>
    <t>拉斯维加斯D酒店</t>
  </si>
  <si>
    <t>McFall Rick</t>
  </si>
  <si>
    <t>834.78</t>
  </si>
  <si>
    <t>129.00</t>
  </si>
  <si>
    <t>2021-09-24 02:36:23</t>
  </si>
  <si>
    <t>2263703</t>
  </si>
  <si>
    <t>小旅馆酒店</t>
  </si>
  <si>
    <t>Anne-Sophie COURTAIGNE</t>
  </si>
  <si>
    <t>440.04</t>
  </si>
  <si>
    <t>68.00</t>
  </si>
  <si>
    <t>2021-09-24 21:54:25</t>
  </si>
  <si>
    <t>2021-09-25</t>
  </si>
  <si>
    <t>2264832</t>
  </si>
  <si>
    <t>希尔顿首都大阿布扎比酒店</t>
  </si>
  <si>
    <t>Goncalves Carlos</t>
  </si>
  <si>
    <t>2021-10-02</t>
  </si>
  <si>
    <t>5941.43</t>
  </si>
  <si>
    <t>917.00</t>
  </si>
  <si>
    <t>131.00</t>
  </si>
  <si>
    <t>-786</t>
  </si>
  <si>
    <t>-5092</t>
  </si>
  <si>
    <t>2021-09-26 19:43:38</t>
  </si>
  <si>
    <t>2264892</t>
  </si>
  <si>
    <t>瀑布餐厅酒店</t>
  </si>
  <si>
    <t>Fisher Pride</t>
  </si>
  <si>
    <t>615.52</t>
  </si>
  <si>
    <t>95.00</t>
  </si>
  <si>
    <t>2021-09-25 23:38:33</t>
  </si>
  <si>
    <t>2021-09-26</t>
  </si>
  <si>
    <t>2265576</t>
  </si>
  <si>
    <t>默伦南基钟楼酒店</t>
  </si>
  <si>
    <t>Chopart Veronique,Chopart Jean-Paul</t>
  </si>
  <si>
    <t>375.79</t>
  </si>
  <si>
    <t>2021-09-26 19:17:29</t>
  </si>
  <si>
    <t>2021-09-27</t>
  </si>
  <si>
    <t>2266658</t>
  </si>
  <si>
    <t>招牌服务式套房及工作室</t>
  </si>
  <si>
    <t>K.Palanival Prashanth,K.Palanival Prashanth</t>
  </si>
  <si>
    <t>213.68</t>
  </si>
  <si>
    <t>33.00</t>
  </si>
  <si>
    <t>2021-09-27 18:59:32</t>
  </si>
  <si>
    <t>2021-09-28</t>
  </si>
  <si>
    <t>2267703</t>
  </si>
  <si>
    <t>贝桑松高瓦伦丁普瑞米尔经典酒店</t>
  </si>
  <si>
    <t>LARDERET Dominique</t>
  </si>
  <si>
    <t>284.71</t>
  </si>
  <si>
    <t>44.00</t>
  </si>
  <si>
    <t>2021-09-28 16:40:42</t>
  </si>
  <si>
    <t>2021-09-29</t>
  </si>
  <si>
    <t>2269163</t>
  </si>
  <si>
    <t>索尔酒店</t>
  </si>
  <si>
    <t>Barrington Linda</t>
  </si>
  <si>
    <t>2021-10-06</t>
  </si>
  <si>
    <t>2874.54</t>
  </si>
  <si>
    <t>444.00</t>
  </si>
  <si>
    <t>2021-09-29 23:05:15</t>
  </si>
  <si>
    <t>2021-10-01</t>
  </si>
  <si>
    <t>2270716</t>
  </si>
  <si>
    <t>阳光 G 民宿</t>
  </si>
  <si>
    <t>Russo Courtni</t>
  </si>
  <si>
    <t>1150.45</t>
  </si>
  <si>
    <t>178.00</t>
  </si>
  <si>
    <t>2021-10-01 19:12:16</t>
  </si>
  <si>
    <t>2270992</t>
  </si>
  <si>
    <t>里顿豪斯广场华威酒店</t>
  </si>
  <si>
    <t>Kertz Jamie Beverly</t>
  </si>
  <si>
    <t>1512.39</t>
  </si>
  <si>
    <t>234.00</t>
  </si>
  <si>
    <t>2021-10-02 01:29:30</t>
  </si>
  <si>
    <t>2271113</t>
  </si>
  <si>
    <t>曼哈顿中城皇冠假日酒店&amp;度假村HY36</t>
  </si>
  <si>
    <t>Ross Alex</t>
  </si>
  <si>
    <t>1402.51</t>
  </si>
  <si>
    <t>217.00</t>
  </si>
  <si>
    <t>2021-10-02 08:55:59</t>
  </si>
  <si>
    <t>2271493</t>
  </si>
  <si>
    <t>欧美宫殿酒店</t>
  </si>
  <si>
    <t>MARLETTA Valeria</t>
  </si>
  <si>
    <t>523.52</t>
  </si>
  <si>
    <t>81.00</t>
  </si>
  <si>
    <t>2021-10-02 18:11:44</t>
  </si>
  <si>
    <t>2271702</t>
  </si>
  <si>
    <t>波士顿贝德福德广场酒店</t>
  </si>
  <si>
    <t>Raynis Meeker Cathy</t>
  </si>
  <si>
    <t>1021.19</t>
  </si>
  <si>
    <t>158.00</t>
  </si>
  <si>
    <t>2021-10-02 22:34:14</t>
  </si>
  <si>
    <t>2021-10-03</t>
  </si>
  <si>
    <t>2271833</t>
  </si>
  <si>
    <t>华尔街柏林丽亭酒店</t>
  </si>
  <si>
    <t>Hoenel Bruno</t>
  </si>
  <si>
    <t>2021-10-04</t>
  </si>
  <si>
    <t>3070.02</t>
  </si>
  <si>
    <t>475.00</t>
  </si>
  <si>
    <t>2021-10-03 03:42:20</t>
  </si>
  <si>
    <t>2272242</t>
  </si>
  <si>
    <t>丹斯尔里特酒店</t>
  </si>
  <si>
    <t>Bekaert Marco,Boeckx Amori</t>
  </si>
  <si>
    <t>801.44</t>
  </si>
  <si>
    <t>124.00</t>
  </si>
  <si>
    <t>2021-10-03 20:49:47</t>
  </si>
  <si>
    <t>2021-10-05</t>
  </si>
  <si>
    <t>2272991</t>
  </si>
  <si>
    <t>凤凰城南山福朋喜来登酒店</t>
  </si>
  <si>
    <t>Lopez Michelle</t>
  </si>
  <si>
    <t>542.91</t>
  </si>
  <si>
    <t>84.00</t>
  </si>
  <si>
    <t>2021-10-05 08:21:08</t>
  </si>
  <si>
    <t>2273305</t>
  </si>
  <si>
    <t>普瑞米尔道维勒图克经典酒店</t>
  </si>
  <si>
    <t>LE BARON PATRICIA</t>
  </si>
  <si>
    <t>361.94</t>
  </si>
  <si>
    <t>2021-10-05 19:18:43</t>
  </si>
  <si>
    <t>2273414</t>
  </si>
  <si>
    <t>哥本哈根机场丽柏酒店</t>
  </si>
  <si>
    <t>Jensen Britt,Jensen Niels</t>
  </si>
  <si>
    <t>691.56</t>
  </si>
  <si>
    <t>107.00</t>
  </si>
  <si>
    <t>2021-10-05 23:25:55</t>
  </si>
  <si>
    <t>2273676</t>
  </si>
  <si>
    <t>尤里吉雷大 Spa 酒店</t>
  </si>
  <si>
    <t>Ganne Laetitia</t>
  </si>
  <si>
    <t>1428.37</t>
  </si>
  <si>
    <t>221.00</t>
  </si>
  <si>
    <t>2021-10-06 15:55:42</t>
  </si>
  <si>
    <t>2273791</t>
  </si>
  <si>
    <t>威尔海姆舒赫托尔生态酒店</t>
  </si>
  <si>
    <t>Beil Brigitte,Beil Hans Walter</t>
  </si>
  <si>
    <t>704.49</t>
  </si>
  <si>
    <t>109.00</t>
  </si>
  <si>
    <t>2021-10-06 21:38:07</t>
  </si>
  <si>
    <t>2273894</t>
  </si>
  <si>
    <t>Holiday Inn Express St. Louis Airport- Riverport</t>
  </si>
  <si>
    <t>Leone Elizabeth May</t>
  </si>
  <si>
    <t>737.03</t>
  </si>
  <si>
    <t>114.00</t>
  </si>
  <si>
    <t>2021-10-07 04:13:14</t>
  </si>
  <si>
    <t>2274040</t>
  </si>
  <si>
    <t>吉隆坡悦榕庄</t>
  </si>
  <si>
    <t>tan benjy,tan benjy</t>
  </si>
  <si>
    <t>1092.62</t>
  </si>
  <si>
    <t>169.00</t>
  </si>
  <si>
    <t>2021-10-07 16:30:11</t>
  </si>
  <si>
    <t>2274049</t>
  </si>
  <si>
    <t>吉隆坡斯里太平洋酒店</t>
  </si>
  <si>
    <t>SAKDAN MOHD FOAD</t>
  </si>
  <si>
    <t>226.28</t>
  </si>
  <si>
    <t>2021-10-07 16:58:55</t>
  </si>
  <si>
    <t>2274056</t>
  </si>
  <si>
    <t>RPGC 普翠德全套房酒店</t>
  </si>
  <si>
    <t>Burhaumudin Rohayati,Burhaumudin Rohayati</t>
  </si>
  <si>
    <t>504.29</t>
  </si>
  <si>
    <t>78.00</t>
  </si>
  <si>
    <t>2021-10-07 17:25:39</t>
  </si>
  <si>
    <t>2274079</t>
  </si>
  <si>
    <t>首尔江南福朋喜来登酒店</t>
  </si>
  <si>
    <t>lee dongeun</t>
  </si>
  <si>
    <t>2021-10-07 18:54:08</t>
  </si>
  <si>
    <t>2274116</t>
  </si>
  <si>
    <t>亚特兰大北市区威斯汀酒店</t>
  </si>
  <si>
    <t>Green Wykila</t>
  </si>
  <si>
    <t>821.08</t>
  </si>
  <si>
    <t>127.00</t>
  </si>
  <si>
    <t>2021-10-07 20:32:37</t>
  </si>
  <si>
    <t>2274149</t>
  </si>
  <si>
    <t>亚历山大地中海套房酒店</t>
  </si>
  <si>
    <t>Gawad Ibrahim rafat</t>
  </si>
  <si>
    <t>1099.08</t>
  </si>
  <si>
    <t>170.00</t>
  </si>
  <si>
    <t>2021-10-07 22:38:24</t>
  </si>
  <si>
    <t>2274150</t>
  </si>
  <si>
    <t>布里夫拉盖亚尔德西高级酒店</t>
  </si>
  <si>
    <t>Jeambrun Karine</t>
  </si>
  <si>
    <t>271.54</t>
  </si>
  <si>
    <t>42.00</t>
  </si>
  <si>
    <t>2021-10-07 22:49:04</t>
  </si>
  <si>
    <t>2274190</t>
  </si>
  <si>
    <t>得克萨斯大学 AT&amp;T 酒店及会议中心</t>
  </si>
  <si>
    <t>Miao Qingqing</t>
  </si>
  <si>
    <t>2204.63</t>
  </si>
  <si>
    <t>341.00</t>
  </si>
  <si>
    <t>2021-10-08 01:00:47</t>
  </si>
  <si>
    <t>2274192</t>
  </si>
  <si>
    <t>Marzo ALESSANDRO,Marzo ALESSANDRO</t>
  </si>
  <si>
    <t>452.56</t>
  </si>
  <si>
    <t>70.00</t>
  </si>
  <si>
    <t>2021-10-08 01:03:49</t>
  </si>
  <si>
    <t>2274250</t>
  </si>
  <si>
    <t>多伦多机场福朋喜来登酒店</t>
  </si>
  <si>
    <t>Cassone Bryan</t>
  </si>
  <si>
    <t>594.80</t>
  </si>
  <si>
    <t>92.00</t>
  </si>
  <si>
    <t>2021-10-08 04:57:45</t>
  </si>
  <si>
    <t>2274259</t>
  </si>
  <si>
    <t>达拉斯高地希尔顿格芮精选酒店</t>
  </si>
  <si>
    <t>Butts Robert,Mizell Paula</t>
  </si>
  <si>
    <t>5534.21</t>
  </si>
  <si>
    <t>856.00</t>
  </si>
  <si>
    <t>2021-10-08 06:02:37</t>
  </si>
  <si>
    <t>2274264</t>
  </si>
  <si>
    <t>洛多马尔塔拉索酒店</t>
  </si>
  <si>
    <t>Ruiz Terrado Carlos</t>
  </si>
  <si>
    <t>517.22</t>
  </si>
  <si>
    <t>80.00</t>
  </si>
  <si>
    <t>2021-10-08 06:45:53</t>
  </si>
  <si>
    <t>2274269</t>
  </si>
  <si>
    <t>假日小屋</t>
  </si>
  <si>
    <t>Girley Shilett,Girley Shilett</t>
  </si>
  <si>
    <t>588.33</t>
  </si>
  <si>
    <t>91.00</t>
  </si>
  <si>
    <t>2021-10-08 07:21:29</t>
  </si>
  <si>
    <t>2274284</t>
  </si>
  <si>
    <t>斯塔克维尔密歇根州立大学米尔会议中心万怡酒店</t>
  </si>
  <si>
    <t>Chambers Kayla</t>
  </si>
  <si>
    <t>756.43</t>
  </si>
  <si>
    <t>117.00</t>
  </si>
  <si>
    <t>2021-10-08 08:04:49</t>
  </si>
  <si>
    <t>2274303</t>
  </si>
  <si>
    <t>罗斯维尔拉克斯普兰廷－全套房酒店</t>
  </si>
  <si>
    <t>Schott Todd</t>
  </si>
  <si>
    <t>1415.88</t>
  </si>
  <si>
    <t>219.00</t>
  </si>
  <si>
    <t>2021-10-08 09:38:43</t>
  </si>
  <si>
    <t>2274362</t>
  </si>
  <si>
    <t>马修斯夏洛特万怡酒店</t>
  </si>
  <si>
    <t>Johnson Keith</t>
  </si>
  <si>
    <t>2021-10-08 12:19:10</t>
  </si>
  <si>
    <t>2274391</t>
  </si>
  <si>
    <t>波恩万豪酒店</t>
  </si>
  <si>
    <t>Roesgen Thomas</t>
  </si>
  <si>
    <t>956.85</t>
  </si>
  <si>
    <t>148.00</t>
  </si>
  <si>
    <t>2021-10-08 13:44:47</t>
  </si>
  <si>
    <t>2274413</t>
  </si>
  <si>
    <t>凡尔赛-圣西尔普瑞米尔经典酒店</t>
  </si>
  <si>
    <t>Abderrazak Siaghi</t>
  </si>
  <si>
    <t>323.26</t>
  </si>
  <si>
    <t>50.00</t>
  </si>
  <si>
    <t>2021-10-08 14:47:44</t>
  </si>
  <si>
    <t>2274416</t>
  </si>
  <si>
    <t>水明漾日落感受酒店</t>
  </si>
  <si>
    <t>RASYID FAHMI</t>
  </si>
  <si>
    <t>51.72</t>
  </si>
  <si>
    <t>8.00</t>
  </si>
  <si>
    <t>2021-10-08 14:53:46</t>
  </si>
  <si>
    <t>2274418</t>
  </si>
  <si>
    <t>Curbelo Jose Luis,Arias Ana</t>
  </si>
  <si>
    <t>484.89</t>
  </si>
  <si>
    <t>75.00</t>
  </si>
  <si>
    <t>2021-10-08 14:54:14</t>
  </si>
  <si>
    <t>2274421</t>
  </si>
  <si>
    <t>首尔斯坦福酒店</t>
  </si>
  <si>
    <t>KIM HAN SOO</t>
  </si>
  <si>
    <t>478.42</t>
  </si>
  <si>
    <t>74.00</t>
  </si>
  <si>
    <t>2021-10-08 15:06:11</t>
  </si>
  <si>
    <t>2274424</t>
  </si>
  <si>
    <t>帕萨波特码头酒店</t>
  </si>
  <si>
    <t>Portakal Mustafa</t>
  </si>
  <si>
    <t>355.59</t>
  </si>
  <si>
    <t>55.00</t>
  </si>
  <si>
    <t>2021-10-08 15:24:23</t>
  </si>
  <si>
    <t>2274603</t>
  </si>
  <si>
    <t>Burke Michael</t>
  </si>
  <si>
    <t>640.05</t>
  </si>
  <si>
    <t>99.00</t>
  </si>
  <si>
    <t>2021-10-08 22:11:00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</si>
</sst>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0" borderId="5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0" fillId="26" borderId="1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16222475847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44477</v>
      </c>
      <c r="G2" s="5">
        <v>44478</v>
      </c>
      <c r="H2" s="4">
        <v>1</v>
      </c>
      <c r="I2" s="4">
        <v>1</v>
      </c>
      <c r="J2" s="4">
        <v>1</v>
      </c>
      <c r="K2" s="4" t="s">
        <v>29</v>
      </c>
      <c r="L2" s="4">
        <v>82</v>
      </c>
      <c r="M2" s="4">
        <v>82</v>
      </c>
      <c r="N2" s="4" t="s">
        <v>30</v>
      </c>
      <c r="O2" s="4" t="s">
        <v>31</v>
      </c>
      <c r="P2" s="4" t="s">
        <v>32</v>
      </c>
      <c r="Q2" s="4">
        <v>0</v>
      </c>
      <c r="R2" s="6">
        <v>44445</v>
      </c>
      <c r="S2" s="5">
        <v>44481</v>
      </c>
      <c r="T2" s="4" t="s">
        <v>33</v>
      </c>
      <c r="U2" s="4">
        <v>82</v>
      </c>
      <c r="V2" s="4">
        <v>0</v>
      </c>
      <c r="W2" s="4">
        <v>0</v>
      </c>
      <c r="X2" s="4">
        <v>2245501</v>
      </c>
    </row>
    <row r="3" s="4" customFormat="1" spans="1:24">
      <c r="A3" s="4">
        <v>16223673934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44477</v>
      </c>
      <c r="G3" s="5">
        <v>44478</v>
      </c>
      <c r="H3" s="4">
        <v>1</v>
      </c>
      <c r="I3" s="4">
        <v>1</v>
      </c>
      <c r="J3" s="4">
        <v>1</v>
      </c>
      <c r="K3" s="4" t="s">
        <v>29</v>
      </c>
      <c r="L3" s="4">
        <v>35</v>
      </c>
      <c r="M3" s="4">
        <v>35</v>
      </c>
      <c r="N3" s="4" t="s">
        <v>36</v>
      </c>
      <c r="O3" s="4" t="s">
        <v>31</v>
      </c>
      <c r="P3" s="4" t="s">
        <v>32</v>
      </c>
      <c r="Q3" s="4">
        <v>0</v>
      </c>
      <c r="R3" s="6">
        <v>44446</v>
      </c>
      <c r="S3" s="5">
        <v>44481</v>
      </c>
      <c r="T3" s="4" t="s">
        <v>33</v>
      </c>
      <c r="U3" s="4">
        <v>35</v>
      </c>
      <c r="V3" s="4">
        <v>0</v>
      </c>
      <c r="W3" s="4">
        <v>0</v>
      </c>
      <c r="X3" s="4">
        <v>2245761</v>
      </c>
    </row>
    <row r="4" s="4" customFormat="1" spans="1:25">
      <c r="A4" s="4">
        <v>16269508864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44477</v>
      </c>
      <c r="G4" s="5">
        <v>44478</v>
      </c>
      <c r="H4" s="4">
        <v>1</v>
      </c>
      <c r="I4" s="4">
        <v>1</v>
      </c>
      <c r="J4" s="4">
        <v>1</v>
      </c>
      <c r="K4" s="4" t="s">
        <v>29</v>
      </c>
      <c r="L4" s="4">
        <v>53</v>
      </c>
      <c r="M4" s="4">
        <v>53</v>
      </c>
      <c r="N4" s="4" t="s">
        <v>39</v>
      </c>
      <c r="O4" s="4" t="s">
        <v>31</v>
      </c>
      <c r="P4" s="4" t="s">
        <v>32</v>
      </c>
      <c r="Q4" s="4">
        <v>0</v>
      </c>
      <c r="R4" s="6">
        <v>44451</v>
      </c>
      <c r="S4" s="5">
        <v>44481</v>
      </c>
      <c r="T4" s="4" t="s">
        <v>33</v>
      </c>
      <c r="U4" s="4">
        <v>53</v>
      </c>
      <c r="V4" s="4">
        <v>0</v>
      </c>
      <c r="W4" s="4">
        <v>0</v>
      </c>
      <c r="X4" s="4"/>
      <c r="Y4" s="4" t="s">
        <v>40</v>
      </c>
    </row>
    <row r="5" s="4" customFormat="1" spans="1:24">
      <c r="A5" s="4">
        <v>16288101088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44477</v>
      </c>
      <c r="G5" s="5">
        <v>44478</v>
      </c>
      <c r="H5" s="4">
        <v>1</v>
      </c>
      <c r="I5" s="4">
        <v>1</v>
      </c>
      <c r="J5" s="4">
        <v>1</v>
      </c>
      <c r="K5" s="4" t="s">
        <v>29</v>
      </c>
      <c r="L5" s="4">
        <v>657</v>
      </c>
      <c r="M5" s="4">
        <v>657</v>
      </c>
      <c r="N5" s="4" t="s">
        <v>43</v>
      </c>
      <c r="O5" s="4" t="s">
        <v>31</v>
      </c>
      <c r="P5" s="4" t="s">
        <v>32</v>
      </c>
      <c r="Q5" s="4">
        <v>0</v>
      </c>
      <c r="R5" s="6">
        <v>44454</v>
      </c>
      <c r="S5" s="5">
        <v>44481</v>
      </c>
      <c r="T5" s="4" t="s">
        <v>33</v>
      </c>
      <c r="U5" s="4">
        <v>657</v>
      </c>
      <c r="V5" s="4">
        <v>0</v>
      </c>
      <c r="W5" s="4">
        <v>0</v>
      </c>
      <c r="X5" s="4">
        <v>2254007</v>
      </c>
    </row>
    <row r="6" s="4" customFormat="1" spans="1:24">
      <c r="A6" s="4">
        <v>16288101088</v>
      </c>
      <c r="B6" s="4" t="s">
        <v>25</v>
      </c>
      <c r="C6" s="4" t="s">
        <v>44</v>
      </c>
      <c r="D6" s="4" t="s">
        <v>41</v>
      </c>
      <c r="E6" s="4" t="s">
        <v>42</v>
      </c>
      <c r="F6" s="5">
        <v>44477</v>
      </c>
      <c r="G6" s="5">
        <v>44478</v>
      </c>
      <c r="H6" s="4">
        <v>1</v>
      </c>
      <c r="I6" s="4">
        <v>1</v>
      </c>
      <c r="J6" s="4">
        <v>1</v>
      </c>
      <c r="K6" s="4" t="s">
        <v>29</v>
      </c>
      <c r="L6" s="4">
        <v>-657</v>
      </c>
      <c r="M6" s="4">
        <v>-657</v>
      </c>
      <c r="N6" s="4" t="s">
        <v>43</v>
      </c>
      <c r="O6" s="4" t="s">
        <v>31</v>
      </c>
      <c r="P6" s="4" t="s">
        <v>32</v>
      </c>
      <c r="Q6" s="4">
        <v>0</v>
      </c>
      <c r="R6" s="6">
        <v>44454</v>
      </c>
      <c r="S6" s="5">
        <v>44481</v>
      </c>
      <c r="T6" s="4" t="s">
        <v>33</v>
      </c>
      <c r="U6" s="4">
        <v>-657</v>
      </c>
      <c r="V6" s="4">
        <v>0</v>
      </c>
      <c r="W6" s="4">
        <v>0</v>
      </c>
      <c r="X6" s="4">
        <v>2254007</v>
      </c>
    </row>
    <row r="7" s="4" customFormat="1" spans="1:24">
      <c r="A7" s="4">
        <v>16302673981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44477</v>
      </c>
      <c r="G7" s="5">
        <v>44478</v>
      </c>
      <c r="H7" s="4">
        <v>1</v>
      </c>
      <c r="I7" s="4">
        <v>1</v>
      </c>
      <c r="J7" s="4">
        <v>1</v>
      </c>
      <c r="K7" s="4" t="s">
        <v>29</v>
      </c>
      <c r="L7" s="4">
        <v>163</v>
      </c>
      <c r="M7" s="4">
        <v>163</v>
      </c>
      <c r="N7" s="4" t="s">
        <v>47</v>
      </c>
      <c r="O7" s="4" t="s">
        <v>31</v>
      </c>
      <c r="P7" s="4" t="s">
        <v>32</v>
      </c>
      <c r="Q7" s="4">
        <v>0</v>
      </c>
      <c r="R7" s="6">
        <v>44456</v>
      </c>
      <c r="S7" s="5">
        <v>44481</v>
      </c>
      <c r="T7" s="4" t="s">
        <v>33</v>
      </c>
      <c r="U7" s="4">
        <v>163</v>
      </c>
      <c r="V7" s="4">
        <v>0</v>
      </c>
      <c r="W7" s="4">
        <v>0</v>
      </c>
      <c r="X7" s="4">
        <v>2256299</v>
      </c>
    </row>
    <row r="8" s="4" customFormat="1" spans="1:25">
      <c r="A8" s="4">
        <v>16315610196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44477</v>
      </c>
      <c r="G8" s="5">
        <v>44478</v>
      </c>
      <c r="H8" s="4">
        <v>1</v>
      </c>
      <c r="I8" s="4">
        <v>1</v>
      </c>
      <c r="J8" s="4">
        <v>1</v>
      </c>
      <c r="K8" s="4" t="s">
        <v>29</v>
      </c>
      <c r="L8" s="4">
        <v>87</v>
      </c>
      <c r="M8" s="4">
        <v>87</v>
      </c>
      <c r="N8" s="4" t="s">
        <v>50</v>
      </c>
      <c r="O8" s="4" t="s">
        <v>31</v>
      </c>
      <c r="P8" s="4" t="s">
        <v>32</v>
      </c>
      <c r="Q8" s="4">
        <v>0</v>
      </c>
      <c r="R8" s="6">
        <v>44457</v>
      </c>
      <c r="S8" s="5">
        <v>44481</v>
      </c>
      <c r="T8" s="4" t="s">
        <v>33</v>
      </c>
      <c r="U8" s="4">
        <v>87</v>
      </c>
      <c r="V8" s="4">
        <v>0</v>
      </c>
      <c r="W8" s="4">
        <v>0</v>
      </c>
      <c r="X8" s="4">
        <v>2258280</v>
      </c>
      <c r="Y8" s="4" t="s">
        <v>51</v>
      </c>
    </row>
    <row r="9" s="4" customFormat="1" spans="1:25">
      <c r="A9" s="4">
        <v>16330412392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44477</v>
      </c>
      <c r="G9" s="5">
        <v>44478</v>
      </c>
      <c r="H9" s="4">
        <v>1</v>
      </c>
      <c r="I9" s="4">
        <v>1</v>
      </c>
      <c r="J9" s="4">
        <v>1</v>
      </c>
      <c r="K9" s="4" t="s">
        <v>29</v>
      </c>
      <c r="L9" s="4">
        <v>238</v>
      </c>
      <c r="M9" s="4">
        <v>238</v>
      </c>
      <c r="N9" s="4" t="s">
        <v>54</v>
      </c>
      <c r="O9" s="4" t="s">
        <v>31</v>
      </c>
      <c r="P9" s="4" t="s">
        <v>32</v>
      </c>
      <c r="Q9" s="4">
        <v>0</v>
      </c>
      <c r="R9" s="6">
        <v>44459</v>
      </c>
      <c r="S9" s="5">
        <v>44481</v>
      </c>
      <c r="T9" s="4" t="s">
        <v>33</v>
      </c>
      <c r="U9" s="4">
        <v>238</v>
      </c>
      <c r="V9" s="4">
        <v>0</v>
      </c>
      <c r="W9" s="4">
        <v>0</v>
      </c>
      <c r="X9" s="4">
        <v>2260112</v>
      </c>
      <c r="Y9" s="4" t="s">
        <v>55</v>
      </c>
    </row>
    <row r="10" s="4" customFormat="1" spans="1:25">
      <c r="A10" s="4">
        <v>16330615221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44477</v>
      </c>
      <c r="G10" s="5">
        <v>44478</v>
      </c>
      <c r="H10" s="4">
        <v>1</v>
      </c>
      <c r="I10" s="4">
        <v>1</v>
      </c>
      <c r="J10" s="4">
        <v>1</v>
      </c>
      <c r="K10" s="4" t="s">
        <v>29</v>
      </c>
      <c r="L10" s="4">
        <v>56</v>
      </c>
      <c r="M10" s="4">
        <v>56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44460</v>
      </c>
      <c r="S10" s="5">
        <v>44481</v>
      </c>
      <c r="T10" s="4" t="s">
        <v>33</v>
      </c>
      <c r="U10" s="4">
        <v>56</v>
      </c>
      <c r="V10" s="4">
        <v>0</v>
      </c>
      <c r="W10" s="4">
        <v>0</v>
      </c>
      <c r="X10" s="4">
        <v>2260158</v>
      </c>
      <c r="Y10" s="4" t="s">
        <v>59</v>
      </c>
    </row>
    <row r="11" s="4" customFormat="1" spans="1:24">
      <c r="A11" s="4">
        <v>16335496773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44477</v>
      </c>
      <c r="G11" s="5">
        <v>44478</v>
      </c>
      <c r="H11" s="4">
        <v>1</v>
      </c>
      <c r="I11" s="4">
        <v>1</v>
      </c>
      <c r="J11" s="4">
        <v>1</v>
      </c>
      <c r="K11" s="4" t="s">
        <v>29</v>
      </c>
      <c r="L11" s="4">
        <v>58</v>
      </c>
      <c r="M11" s="4">
        <v>58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44460</v>
      </c>
      <c r="S11" s="5">
        <v>44481</v>
      </c>
      <c r="T11" s="4" t="s">
        <v>33</v>
      </c>
      <c r="U11" s="4">
        <v>58</v>
      </c>
      <c r="V11" s="4">
        <v>0</v>
      </c>
      <c r="W11" s="4">
        <v>0</v>
      </c>
      <c r="X11" s="4">
        <v>2260664</v>
      </c>
    </row>
    <row r="12" s="4" customFormat="1" spans="1:24">
      <c r="A12" s="4">
        <v>16336181796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44477</v>
      </c>
      <c r="G12" s="5">
        <v>44478</v>
      </c>
      <c r="H12" s="4">
        <v>1</v>
      </c>
      <c r="I12" s="4">
        <v>1</v>
      </c>
      <c r="J12" s="4">
        <v>1</v>
      </c>
      <c r="K12" s="4" t="s">
        <v>29</v>
      </c>
      <c r="L12" s="4">
        <v>164</v>
      </c>
      <c r="M12" s="4">
        <v>164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44461</v>
      </c>
      <c r="S12" s="5">
        <v>44481</v>
      </c>
      <c r="T12" s="4" t="s">
        <v>33</v>
      </c>
      <c r="U12" s="4">
        <v>164</v>
      </c>
      <c r="V12" s="4">
        <v>0</v>
      </c>
      <c r="W12" s="4">
        <v>0</v>
      </c>
      <c r="X12" s="4">
        <v>2260780</v>
      </c>
    </row>
    <row r="13" s="4" customFormat="1" spans="1:25">
      <c r="A13" s="4">
        <v>16343456007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44476</v>
      </c>
      <c r="G13" s="5">
        <v>44478</v>
      </c>
      <c r="H13" s="4">
        <v>1</v>
      </c>
      <c r="I13" s="4">
        <v>2</v>
      </c>
      <c r="J13" s="4">
        <v>2</v>
      </c>
      <c r="K13" s="4" t="s">
        <v>29</v>
      </c>
      <c r="L13" s="4">
        <v>312</v>
      </c>
      <c r="M13" s="4">
        <v>312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44462</v>
      </c>
      <c r="S13" s="5">
        <v>44481</v>
      </c>
      <c r="T13" s="4" t="s">
        <v>33</v>
      </c>
      <c r="U13" s="4">
        <v>312</v>
      </c>
      <c r="V13" s="4">
        <v>0</v>
      </c>
      <c r="W13" s="4">
        <v>0</v>
      </c>
      <c r="X13" s="4">
        <v>2261738</v>
      </c>
      <c r="Y13" s="4">
        <v>85131644</v>
      </c>
    </row>
    <row r="14" s="4" customFormat="1" spans="1:25">
      <c r="A14" s="4">
        <v>16346302466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44477</v>
      </c>
      <c r="G14" s="5">
        <v>44478</v>
      </c>
      <c r="H14" s="4">
        <v>1</v>
      </c>
      <c r="I14" s="4">
        <v>1</v>
      </c>
      <c r="J14" s="4">
        <v>1</v>
      </c>
      <c r="K14" s="4" t="s">
        <v>29</v>
      </c>
      <c r="L14" s="4">
        <v>142</v>
      </c>
      <c r="M14" s="4">
        <v>142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44462</v>
      </c>
      <c r="S14" s="5">
        <v>44481</v>
      </c>
      <c r="T14" s="4" t="s">
        <v>33</v>
      </c>
      <c r="U14" s="4">
        <v>142</v>
      </c>
      <c r="V14" s="4">
        <v>0</v>
      </c>
      <c r="W14" s="4">
        <v>0</v>
      </c>
      <c r="X14" s="4">
        <v>2261908</v>
      </c>
      <c r="Y14" s="4" t="s">
        <v>72</v>
      </c>
    </row>
    <row r="15" s="4" customFormat="1" spans="1:24">
      <c r="A15" s="4">
        <v>16352731378</v>
      </c>
      <c r="B15" s="4" t="s">
        <v>25</v>
      </c>
      <c r="C15" s="4" t="s">
        <v>26</v>
      </c>
      <c r="D15" s="4" t="s">
        <v>34</v>
      </c>
      <c r="E15" s="4" t="s">
        <v>35</v>
      </c>
      <c r="F15" s="5">
        <v>44477</v>
      </c>
      <c r="G15" s="5">
        <v>44478</v>
      </c>
      <c r="H15" s="4">
        <v>1</v>
      </c>
      <c r="I15" s="4">
        <v>1</v>
      </c>
      <c r="J15" s="4">
        <v>1</v>
      </c>
      <c r="K15" s="4" t="s">
        <v>29</v>
      </c>
      <c r="L15" s="4">
        <v>34</v>
      </c>
      <c r="M15" s="4">
        <v>34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44462</v>
      </c>
      <c r="S15" s="5">
        <v>44481</v>
      </c>
      <c r="T15" s="4" t="s">
        <v>33</v>
      </c>
      <c r="U15" s="4">
        <v>34</v>
      </c>
      <c r="V15" s="4">
        <v>0</v>
      </c>
      <c r="W15" s="4">
        <v>0</v>
      </c>
      <c r="X15" s="4">
        <v>2262560</v>
      </c>
    </row>
    <row r="16" s="4" customFormat="1" spans="1:24">
      <c r="A16" s="4">
        <v>16353702027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44477</v>
      </c>
      <c r="G16" s="5">
        <v>44478</v>
      </c>
      <c r="H16" s="4">
        <v>1</v>
      </c>
      <c r="I16" s="4">
        <v>1</v>
      </c>
      <c r="J16" s="4">
        <v>1</v>
      </c>
      <c r="K16" s="4" t="s">
        <v>29</v>
      </c>
      <c r="L16" s="4">
        <v>129</v>
      </c>
      <c r="M16" s="4">
        <v>129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44463</v>
      </c>
      <c r="S16" s="5">
        <v>44481</v>
      </c>
      <c r="T16" s="4" t="s">
        <v>33</v>
      </c>
      <c r="U16" s="4">
        <v>129</v>
      </c>
      <c r="V16" s="4">
        <v>0</v>
      </c>
      <c r="W16" s="4">
        <v>0</v>
      </c>
      <c r="X16" s="4">
        <v>2262764</v>
      </c>
    </row>
    <row r="17" s="4" customFormat="1" spans="1:25">
      <c r="A17" s="4">
        <v>16360529069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44477</v>
      </c>
      <c r="G17" s="5">
        <v>44478</v>
      </c>
      <c r="H17" s="4">
        <v>1</v>
      </c>
      <c r="I17" s="4">
        <v>1</v>
      </c>
      <c r="J17" s="4">
        <v>1</v>
      </c>
      <c r="K17" s="4" t="s">
        <v>29</v>
      </c>
      <c r="L17" s="4">
        <v>68</v>
      </c>
      <c r="M17" s="4">
        <v>68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44463</v>
      </c>
      <c r="S17" s="5">
        <v>44481</v>
      </c>
      <c r="T17" s="4" t="s">
        <v>33</v>
      </c>
      <c r="U17" s="4">
        <v>68</v>
      </c>
      <c r="V17" s="4">
        <v>0</v>
      </c>
      <c r="W17" s="4">
        <v>0</v>
      </c>
      <c r="X17" s="4">
        <v>2263703</v>
      </c>
      <c r="Y17" s="4" t="s">
        <v>80</v>
      </c>
    </row>
    <row r="18" s="4" customFormat="1" spans="1:26">
      <c r="A18" s="4">
        <v>16364204476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44477</v>
      </c>
      <c r="G18" s="5">
        <v>44478</v>
      </c>
      <c r="H18" s="4">
        <v>2</v>
      </c>
      <c r="I18" s="4">
        <v>1</v>
      </c>
      <c r="J18" s="4">
        <v>2</v>
      </c>
      <c r="K18" s="4" t="s">
        <v>29</v>
      </c>
      <c r="L18" s="4">
        <v>178</v>
      </c>
      <c r="M18" s="4">
        <v>178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44464</v>
      </c>
      <c r="S18" s="5">
        <v>44481</v>
      </c>
      <c r="T18" s="4" t="s">
        <v>33</v>
      </c>
      <c r="U18" s="4">
        <v>178</v>
      </c>
      <c r="V18" s="4">
        <v>0</v>
      </c>
      <c r="W18" s="4">
        <v>0</v>
      </c>
      <c r="X18" s="4">
        <v>2264062</v>
      </c>
      <c r="Y18" s="4">
        <v>46793891</v>
      </c>
      <c r="Z18" s="4">
        <v>46793041</v>
      </c>
    </row>
    <row r="19" s="4" customFormat="1" spans="1:25">
      <c r="A19" s="4">
        <v>16370933342</v>
      </c>
      <c r="B19" s="4" t="s">
        <v>25</v>
      </c>
      <c r="C19" s="4" t="s">
        <v>26</v>
      </c>
      <c r="D19" s="4" t="s">
        <v>84</v>
      </c>
      <c r="E19" s="4" t="s">
        <v>85</v>
      </c>
      <c r="F19" s="5">
        <v>44471</v>
      </c>
      <c r="G19" s="5">
        <v>44478</v>
      </c>
      <c r="H19" s="4">
        <v>1</v>
      </c>
      <c r="I19" s="4">
        <v>7</v>
      </c>
      <c r="J19" s="4">
        <v>7</v>
      </c>
      <c r="K19" s="4" t="s">
        <v>29</v>
      </c>
      <c r="L19" s="4">
        <v>967</v>
      </c>
      <c r="M19" s="4">
        <v>967</v>
      </c>
      <c r="N19" s="4" t="s">
        <v>86</v>
      </c>
      <c r="O19" s="4" t="s">
        <v>31</v>
      </c>
      <c r="P19" s="4" t="s">
        <v>32</v>
      </c>
      <c r="Q19" s="4">
        <v>0</v>
      </c>
      <c r="R19" s="6">
        <v>44464</v>
      </c>
      <c r="S19" s="5">
        <v>44481</v>
      </c>
      <c r="T19" s="4" t="s">
        <v>33</v>
      </c>
      <c r="U19" s="4">
        <v>967</v>
      </c>
      <c r="V19" s="4">
        <v>0</v>
      </c>
      <c r="W19" s="4">
        <v>0</v>
      </c>
      <c r="X19" s="4">
        <v>2264832</v>
      </c>
      <c r="Y19" s="4">
        <v>54182</v>
      </c>
    </row>
    <row r="20" s="4" customFormat="1" spans="1:24">
      <c r="A20" s="4">
        <v>16371288779</v>
      </c>
      <c r="B20" s="4" t="s">
        <v>25</v>
      </c>
      <c r="C20" s="4" t="s">
        <v>26</v>
      </c>
      <c r="D20" s="4" t="s">
        <v>87</v>
      </c>
      <c r="E20" s="4" t="s">
        <v>61</v>
      </c>
      <c r="F20" s="5">
        <v>44477</v>
      </c>
      <c r="G20" s="5">
        <v>44478</v>
      </c>
      <c r="H20" s="4">
        <v>1</v>
      </c>
      <c r="I20" s="4">
        <v>1</v>
      </c>
      <c r="J20" s="4">
        <v>1</v>
      </c>
      <c r="K20" s="4" t="s">
        <v>29</v>
      </c>
      <c r="L20" s="4">
        <v>95</v>
      </c>
      <c r="M20" s="4">
        <v>95</v>
      </c>
      <c r="N20" s="4" t="s">
        <v>88</v>
      </c>
      <c r="O20" s="4" t="s">
        <v>31</v>
      </c>
      <c r="P20" s="4" t="s">
        <v>32</v>
      </c>
      <c r="Q20" s="4">
        <v>0</v>
      </c>
      <c r="R20" s="6">
        <v>44464</v>
      </c>
      <c r="S20" s="5">
        <v>44481</v>
      </c>
      <c r="T20" s="4" t="s">
        <v>33</v>
      </c>
      <c r="U20" s="4">
        <v>95</v>
      </c>
      <c r="V20" s="4">
        <v>0</v>
      </c>
      <c r="W20" s="4">
        <v>0</v>
      </c>
      <c r="X20" s="4">
        <v>2264892</v>
      </c>
    </row>
    <row r="21" s="4" customFormat="1" spans="1:26">
      <c r="A21" s="4">
        <v>16364204476</v>
      </c>
      <c r="B21" s="4" t="s">
        <v>25</v>
      </c>
      <c r="C21" s="4" t="s">
        <v>44</v>
      </c>
      <c r="D21" s="4" t="s">
        <v>81</v>
      </c>
      <c r="E21" s="4" t="s">
        <v>82</v>
      </c>
      <c r="F21" s="5">
        <v>44477</v>
      </c>
      <c r="G21" s="5">
        <v>44478</v>
      </c>
      <c r="H21" s="4">
        <v>2</v>
      </c>
      <c r="I21" s="4">
        <v>1</v>
      </c>
      <c r="J21" s="4">
        <v>2</v>
      </c>
      <c r="K21" s="4" t="s">
        <v>29</v>
      </c>
      <c r="L21" s="4">
        <v>-178</v>
      </c>
      <c r="M21" s="4">
        <v>-178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44464</v>
      </c>
      <c r="S21" s="5">
        <v>44481</v>
      </c>
      <c r="T21" s="4" t="s">
        <v>33</v>
      </c>
      <c r="U21" s="4">
        <v>-178</v>
      </c>
      <c r="V21" s="4">
        <v>0</v>
      </c>
      <c r="W21" s="4">
        <v>0</v>
      </c>
      <c r="X21" s="4">
        <v>2264062</v>
      </c>
      <c r="Y21" s="4">
        <v>46793891</v>
      </c>
      <c r="Z21" s="4">
        <v>46793041</v>
      </c>
    </row>
    <row r="22" s="4" customFormat="1" spans="1:25">
      <c r="A22" s="4">
        <v>16370933342</v>
      </c>
      <c r="B22" s="4" t="s">
        <v>25</v>
      </c>
      <c r="C22" s="4" t="s">
        <v>89</v>
      </c>
      <c r="D22" s="4" t="s">
        <v>84</v>
      </c>
      <c r="E22" s="4" t="s">
        <v>85</v>
      </c>
      <c r="F22" s="5">
        <v>44471</v>
      </c>
      <c r="G22" s="5">
        <v>44478</v>
      </c>
      <c r="H22" s="4">
        <v>1</v>
      </c>
      <c r="I22" s="4">
        <v>7</v>
      </c>
      <c r="J22" s="4">
        <v>7</v>
      </c>
      <c r="K22" s="4" t="s">
        <v>29</v>
      </c>
      <c r="L22" s="4">
        <v>-704.98</v>
      </c>
      <c r="M22" s="4">
        <v>-704.98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44464</v>
      </c>
      <c r="S22" s="5">
        <v>44481</v>
      </c>
      <c r="T22" s="4" t="s">
        <v>33</v>
      </c>
      <c r="U22" s="4">
        <v>-704.98</v>
      </c>
      <c r="V22" s="4">
        <v>0</v>
      </c>
      <c r="W22" s="4">
        <v>0</v>
      </c>
      <c r="X22" s="4">
        <v>2264832</v>
      </c>
      <c r="Y22" s="4">
        <v>54182</v>
      </c>
    </row>
    <row r="23" s="4" customFormat="1" spans="1:24">
      <c r="A23" s="4">
        <v>16378048385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44477</v>
      </c>
      <c r="G23" s="5">
        <v>44478</v>
      </c>
      <c r="H23" s="4">
        <v>1</v>
      </c>
      <c r="I23" s="4">
        <v>1</v>
      </c>
      <c r="J23" s="4">
        <v>1</v>
      </c>
      <c r="K23" s="4" t="s">
        <v>29</v>
      </c>
      <c r="L23" s="4">
        <v>58</v>
      </c>
      <c r="M23" s="4">
        <v>58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44465</v>
      </c>
      <c r="S23" s="5">
        <v>44481</v>
      </c>
      <c r="T23" s="4" t="s">
        <v>33</v>
      </c>
      <c r="U23" s="4">
        <v>58</v>
      </c>
      <c r="V23" s="4">
        <v>0</v>
      </c>
      <c r="W23" s="4">
        <v>0</v>
      </c>
      <c r="X23" s="4">
        <v>2265576</v>
      </c>
    </row>
    <row r="24" s="4" customFormat="1" spans="1:25">
      <c r="A24" s="4">
        <v>16386501071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44477</v>
      </c>
      <c r="G24" s="5">
        <v>44478</v>
      </c>
      <c r="H24" s="4">
        <v>1</v>
      </c>
      <c r="I24" s="4">
        <v>1</v>
      </c>
      <c r="J24" s="4">
        <v>1</v>
      </c>
      <c r="K24" s="4" t="s">
        <v>29</v>
      </c>
      <c r="L24" s="4">
        <v>33</v>
      </c>
      <c r="M24" s="4">
        <v>33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44466</v>
      </c>
      <c r="S24" s="5">
        <v>44481</v>
      </c>
      <c r="T24" s="4" t="s">
        <v>33</v>
      </c>
      <c r="U24" s="4">
        <v>33</v>
      </c>
      <c r="V24" s="4">
        <v>0</v>
      </c>
      <c r="W24" s="4">
        <v>0</v>
      </c>
      <c r="X24" s="4">
        <v>2266658</v>
      </c>
      <c r="Y24" s="4" t="s">
        <v>96</v>
      </c>
    </row>
    <row r="25" s="4" customFormat="1" spans="1:25">
      <c r="A25" s="4">
        <v>16394416638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44477</v>
      </c>
      <c r="G25" s="5">
        <v>44478</v>
      </c>
      <c r="H25" s="4">
        <v>1</v>
      </c>
      <c r="I25" s="4">
        <v>1</v>
      </c>
      <c r="J25" s="4">
        <v>1</v>
      </c>
      <c r="K25" s="4" t="s">
        <v>29</v>
      </c>
      <c r="L25" s="4">
        <v>44</v>
      </c>
      <c r="M25" s="4">
        <v>44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44467</v>
      </c>
      <c r="S25" s="5">
        <v>44481</v>
      </c>
      <c r="T25" s="4" t="s">
        <v>33</v>
      </c>
      <c r="U25" s="4">
        <v>44</v>
      </c>
      <c r="V25" s="4">
        <v>0</v>
      </c>
      <c r="W25" s="4">
        <v>0</v>
      </c>
      <c r="X25" s="4">
        <v>2267703</v>
      </c>
      <c r="Y25" s="4">
        <v>2353138885</v>
      </c>
    </row>
    <row r="26" s="4" customFormat="1" spans="1:25">
      <c r="A26" s="4">
        <v>16410085010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44475</v>
      </c>
      <c r="G26" s="5">
        <v>44478</v>
      </c>
      <c r="H26" s="4">
        <v>1</v>
      </c>
      <c r="I26" s="4">
        <v>3</v>
      </c>
      <c r="J26" s="4">
        <v>3</v>
      </c>
      <c r="K26" s="4" t="s">
        <v>29</v>
      </c>
      <c r="L26" s="4">
        <v>444</v>
      </c>
      <c r="M26" s="4">
        <v>444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44468</v>
      </c>
      <c r="S26" s="5">
        <v>44481</v>
      </c>
      <c r="T26" s="4" t="s">
        <v>33</v>
      </c>
      <c r="U26" s="4">
        <v>444</v>
      </c>
      <c r="V26" s="4">
        <v>0</v>
      </c>
      <c r="W26" s="4">
        <v>0</v>
      </c>
      <c r="X26" s="4">
        <v>2269163</v>
      </c>
      <c r="Y26" s="4" t="s">
        <v>103</v>
      </c>
    </row>
    <row r="27" s="4" customFormat="1" spans="1:25">
      <c r="A27" s="4">
        <v>16431340251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44477</v>
      </c>
      <c r="G27" s="5">
        <v>44478</v>
      </c>
      <c r="H27" s="4">
        <v>1</v>
      </c>
      <c r="I27" s="4">
        <v>1</v>
      </c>
      <c r="J27" s="4">
        <v>1</v>
      </c>
      <c r="K27" s="4" t="s">
        <v>29</v>
      </c>
      <c r="L27" s="4">
        <v>178</v>
      </c>
      <c r="M27" s="4">
        <v>178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44470</v>
      </c>
      <c r="S27" s="5">
        <v>44481</v>
      </c>
      <c r="T27" s="4" t="s">
        <v>33</v>
      </c>
      <c r="U27" s="4">
        <v>178</v>
      </c>
      <c r="V27" s="4">
        <v>0</v>
      </c>
      <c r="W27" s="4">
        <v>0</v>
      </c>
      <c r="X27" s="4">
        <v>2270716</v>
      </c>
      <c r="Y27" s="4" t="s">
        <v>107</v>
      </c>
    </row>
    <row r="28" s="4" customFormat="1" spans="1:25">
      <c r="A28" s="4">
        <v>16434194459</v>
      </c>
      <c r="B28" s="4" t="s">
        <v>25</v>
      </c>
      <c r="C28" s="4" t="s">
        <v>26</v>
      </c>
      <c r="D28" s="4" t="s">
        <v>108</v>
      </c>
      <c r="E28" s="4" t="s">
        <v>109</v>
      </c>
      <c r="F28" s="5">
        <v>44477</v>
      </c>
      <c r="G28" s="5">
        <v>44478</v>
      </c>
      <c r="H28" s="4">
        <v>1</v>
      </c>
      <c r="I28" s="4">
        <v>1</v>
      </c>
      <c r="J28" s="4">
        <v>1</v>
      </c>
      <c r="K28" s="4" t="s">
        <v>29</v>
      </c>
      <c r="L28" s="4">
        <v>234</v>
      </c>
      <c r="M28" s="4">
        <v>234</v>
      </c>
      <c r="N28" s="4" t="s">
        <v>110</v>
      </c>
      <c r="O28" s="4" t="s">
        <v>31</v>
      </c>
      <c r="P28" s="4" t="s">
        <v>32</v>
      </c>
      <c r="Q28" s="4">
        <v>0</v>
      </c>
      <c r="R28" s="6">
        <v>44471</v>
      </c>
      <c r="S28" s="5">
        <v>44481</v>
      </c>
      <c r="T28" s="4" t="s">
        <v>33</v>
      </c>
      <c r="U28" s="4">
        <v>234</v>
      </c>
      <c r="V28" s="4">
        <v>0</v>
      </c>
      <c r="W28" s="4">
        <v>0</v>
      </c>
      <c r="X28" s="4">
        <v>2270992</v>
      </c>
      <c r="Y28" s="4">
        <v>380351504</v>
      </c>
    </row>
    <row r="29" s="4" customFormat="1" spans="1:25">
      <c r="A29" s="4">
        <v>16434874761</v>
      </c>
      <c r="B29" s="4" t="s">
        <v>25</v>
      </c>
      <c r="C29" s="4" t="s">
        <v>26</v>
      </c>
      <c r="D29" s="4" t="s">
        <v>111</v>
      </c>
      <c r="E29" s="4" t="s">
        <v>112</v>
      </c>
      <c r="F29" s="5">
        <v>44477</v>
      </c>
      <c r="G29" s="5">
        <v>44478</v>
      </c>
      <c r="H29" s="4">
        <v>1</v>
      </c>
      <c r="I29" s="4">
        <v>1</v>
      </c>
      <c r="J29" s="4">
        <v>1</v>
      </c>
      <c r="K29" s="4" t="s">
        <v>29</v>
      </c>
      <c r="L29" s="4">
        <v>217</v>
      </c>
      <c r="M29" s="4">
        <v>217</v>
      </c>
      <c r="N29" s="4" t="s">
        <v>113</v>
      </c>
      <c r="O29" s="4" t="s">
        <v>31</v>
      </c>
      <c r="P29" s="4" t="s">
        <v>32</v>
      </c>
      <c r="Q29" s="4">
        <v>0</v>
      </c>
      <c r="R29" s="6">
        <v>44471</v>
      </c>
      <c r="S29" s="5">
        <v>44481</v>
      </c>
      <c r="T29" s="4" t="s">
        <v>33</v>
      </c>
      <c r="U29" s="4">
        <v>217</v>
      </c>
      <c r="V29" s="4">
        <v>0</v>
      </c>
      <c r="W29" s="4">
        <v>0</v>
      </c>
      <c r="X29" s="4">
        <v>2271113</v>
      </c>
      <c r="Y29" s="4">
        <v>150292</v>
      </c>
    </row>
    <row r="30" s="4" customFormat="1" spans="1:24">
      <c r="A30" s="4">
        <v>16441752428</v>
      </c>
      <c r="B30" s="4" t="s">
        <v>25</v>
      </c>
      <c r="C30" s="4" t="s">
        <v>26</v>
      </c>
      <c r="D30" s="4" t="s">
        <v>114</v>
      </c>
      <c r="E30" s="4" t="s">
        <v>78</v>
      </c>
      <c r="F30" s="5">
        <v>44477</v>
      </c>
      <c r="G30" s="5">
        <v>44478</v>
      </c>
      <c r="H30" s="4">
        <v>1</v>
      </c>
      <c r="I30" s="4">
        <v>1</v>
      </c>
      <c r="J30" s="4">
        <v>1</v>
      </c>
      <c r="K30" s="4" t="s">
        <v>29</v>
      </c>
      <c r="L30" s="4">
        <v>81</v>
      </c>
      <c r="M30" s="4">
        <v>81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44471</v>
      </c>
      <c r="S30" s="5">
        <v>44481</v>
      </c>
      <c r="T30" s="4" t="s">
        <v>33</v>
      </c>
      <c r="U30" s="4">
        <v>81</v>
      </c>
      <c r="V30" s="4">
        <v>0</v>
      </c>
      <c r="W30" s="4">
        <v>0</v>
      </c>
      <c r="X30" s="4">
        <v>2271493</v>
      </c>
    </row>
    <row r="31" s="4" customFormat="1" spans="1:25">
      <c r="A31" s="4">
        <v>16447023409</v>
      </c>
      <c r="B31" s="4" t="s">
        <v>25</v>
      </c>
      <c r="C31" s="4" t="s">
        <v>26</v>
      </c>
      <c r="D31" s="4" t="s">
        <v>116</v>
      </c>
      <c r="E31" s="4" t="s">
        <v>117</v>
      </c>
      <c r="F31" s="5">
        <v>44477</v>
      </c>
      <c r="G31" s="5">
        <v>44478</v>
      </c>
      <c r="H31" s="4">
        <v>1</v>
      </c>
      <c r="I31" s="4">
        <v>1</v>
      </c>
      <c r="J31" s="4">
        <v>1</v>
      </c>
      <c r="K31" s="4" t="s">
        <v>29</v>
      </c>
      <c r="L31" s="4">
        <v>158</v>
      </c>
      <c r="M31" s="4">
        <v>158</v>
      </c>
      <c r="N31" s="4" t="s">
        <v>118</v>
      </c>
      <c r="O31" s="4" t="s">
        <v>31</v>
      </c>
      <c r="P31" s="4" t="s">
        <v>32</v>
      </c>
      <c r="Q31" s="4">
        <v>0</v>
      </c>
      <c r="R31" s="6">
        <v>44471</v>
      </c>
      <c r="S31" s="5">
        <v>44481</v>
      </c>
      <c r="T31" s="4" t="s">
        <v>33</v>
      </c>
      <c r="U31" s="4">
        <v>158</v>
      </c>
      <c r="V31" s="4">
        <v>0</v>
      </c>
      <c r="W31" s="4">
        <v>0</v>
      </c>
      <c r="X31" s="4">
        <v>2271702</v>
      </c>
      <c r="Y31" s="4">
        <v>26086</v>
      </c>
    </row>
    <row r="32" s="4" customFormat="1" spans="1:25">
      <c r="A32" s="4">
        <v>16448201384</v>
      </c>
      <c r="B32" s="4" t="s">
        <v>25</v>
      </c>
      <c r="C32" s="4" t="s">
        <v>26</v>
      </c>
      <c r="D32" s="4" t="s">
        <v>119</v>
      </c>
      <c r="E32" s="4" t="s">
        <v>120</v>
      </c>
      <c r="F32" s="5">
        <v>44473</v>
      </c>
      <c r="G32" s="5">
        <v>44478</v>
      </c>
      <c r="H32" s="4">
        <v>1</v>
      </c>
      <c r="I32" s="4">
        <v>5</v>
      </c>
      <c r="J32" s="4">
        <v>5</v>
      </c>
      <c r="K32" s="4" t="s">
        <v>29</v>
      </c>
      <c r="L32" s="4">
        <v>475</v>
      </c>
      <c r="M32" s="4">
        <v>475</v>
      </c>
      <c r="N32" s="4" t="s">
        <v>121</v>
      </c>
      <c r="O32" s="4" t="s">
        <v>31</v>
      </c>
      <c r="P32" s="4" t="s">
        <v>32</v>
      </c>
      <c r="Q32" s="4">
        <v>0</v>
      </c>
      <c r="R32" s="6">
        <v>44472</v>
      </c>
      <c r="S32" s="5">
        <v>44481</v>
      </c>
      <c r="T32" s="4" t="s">
        <v>33</v>
      </c>
      <c r="U32" s="4">
        <v>475</v>
      </c>
      <c r="V32" s="4">
        <v>0</v>
      </c>
      <c r="W32" s="4">
        <v>0</v>
      </c>
      <c r="X32" s="4">
        <v>2271833</v>
      </c>
      <c r="Y32" s="4" t="s">
        <v>122</v>
      </c>
    </row>
    <row r="33" s="4" customFormat="1" spans="1:25">
      <c r="A33" s="4">
        <v>16455936982</v>
      </c>
      <c r="B33" s="4" t="s">
        <v>25</v>
      </c>
      <c r="C33" s="4" t="s">
        <v>26</v>
      </c>
      <c r="D33" s="4" t="s">
        <v>123</v>
      </c>
      <c r="E33" s="4" t="s">
        <v>124</v>
      </c>
      <c r="F33" s="5">
        <v>44477</v>
      </c>
      <c r="G33" s="5">
        <v>44478</v>
      </c>
      <c r="H33" s="4">
        <v>1</v>
      </c>
      <c r="I33" s="4">
        <v>1</v>
      </c>
      <c r="J33" s="4">
        <v>1</v>
      </c>
      <c r="K33" s="4" t="s">
        <v>29</v>
      </c>
      <c r="L33" s="4">
        <v>124</v>
      </c>
      <c r="M33" s="4">
        <v>124</v>
      </c>
      <c r="N33" s="4" t="s">
        <v>125</v>
      </c>
      <c r="O33" s="4" t="s">
        <v>31</v>
      </c>
      <c r="P33" s="4" t="s">
        <v>32</v>
      </c>
      <c r="Q33" s="4">
        <v>0</v>
      </c>
      <c r="R33" s="6">
        <v>44472</v>
      </c>
      <c r="S33" s="5">
        <v>44481</v>
      </c>
      <c r="T33" s="4" t="s">
        <v>33</v>
      </c>
      <c r="U33" s="4">
        <v>124</v>
      </c>
      <c r="V33" s="4">
        <v>0</v>
      </c>
      <c r="W33" s="4">
        <v>0</v>
      </c>
      <c r="X33" s="4">
        <v>2272242</v>
      </c>
      <c r="Y33" s="4" t="s">
        <v>126</v>
      </c>
    </row>
    <row r="34" s="4" customFormat="1" spans="1:25">
      <c r="A34" s="4">
        <v>16469963056</v>
      </c>
      <c r="B34" s="4" t="s">
        <v>25</v>
      </c>
      <c r="C34" s="4" t="s">
        <v>26</v>
      </c>
      <c r="D34" s="4" t="s">
        <v>127</v>
      </c>
      <c r="E34" s="4" t="s">
        <v>128</v>
      </c>
      <c r="F34" s="5">
        <v>44477</v>
      </c>
      <c r="G34" s="5">
        <v>44478</v>
      </c>
      <c r="H34" s="4">
        <v>1</v>
      </c>
      <c r="I34" s="4">
        <v>1</v>
      </c>
      <c r="J34" s="4">
        <v>1</v>
      </c>
      <c r="K34" s="4" t="s">
        <v>29</v>
      </c>
      <c r="L34" s="4">
        <v>84</v>
      </c>
      <c r="M34" s="4">
        <v>84</v>
      </c>
      <c r="N34" s="4" t="s">
        <v>129</v>
      </c>
      <c r="O34" s="4" t="s">
        <v>31</v>
      </c>
      <c r="P34" s="4" t="s">
        <v>32</v>
      </c>
      <c r="Q34" s="4">
        <v>0</v>
      </c>
      <c r="R34" s="6">
        <v>44474</v>
      </c>
      <c r="S34" s="5">
        <v>44481</v>
      </c>
      <c r="T34" s="4" t="s">
        <v>33</v>
      </c>
      <c r="U34" s="4">
        <v>84</v>
      </c>
      <c r="V34" s="4">
        <v>0</v>
      </c>
      <c r="W34" s="4">
        <v>0</v>
      </c>
      <c r="X34" s="4">
        <v>2272991</v>
      </c>
      <c r="Y34" s="4">
        <v>72289608</v>
      </c>
    </row>
    <row r="35" s="4" customFormat="1" spans="1:25">
      <c r="A35" s="4">
        <v>16476316783</v>
      </c>
      <c r="B35" s="4" t="s">
        <v>25</v>
      </c>
      <c r="C35" s="4" t="s">
        <v>26</v>
      </c>
      <c r="D35" s="4" t="s">
        <v>130</v>
      </c>
      <c r="E35" s="4" t="s">
        <v>131</v>
      </c>
      <c r="F35" s="5">
        <v>44477</v>
      </c>
      <c r="G35" s="5">
        <v>44478</v>
      </c>
      <c r="H35" s="4">
        <v>1</v>
      </c>
      <c r="I35" s="4">
        <v>1</v>
      </c>
      <c r="J35" s="4">
        <v>1</v>
      </c>
      <c r="K35" s="4" t="s">
        <v>29</v>
      </c>
      <c r="L35" s="4">
        <v>56</v>
      </c>
      <c r="M35" s="4">
        <v>56</v>
      </c>
      <c r="N35" s="4" t="s">
        <v>132</v>
      </c>
      <c r="O35" s="4" t="s">
        <v>31</v>
      </c>
      <c r="P35" s="4" t="s">
        <v>32</v>
      </c>
      <c r="Q35" s="4">
        <v>0</v>
      </c>
      <c r="R35" s="6">
        <v>44474</v>
      </c>
      <c r="S35" s="5">
        <v>44481</v>
      </c>
      <c r="T35" s="4" t="s">
        <v>33</v>
      </c>
      <c r="U35" s="4">
        <v>56</v>
      </c>
      <c r="V35" s="4">
        <v>0</v>
      </c>
      <c r="W35" s="4">
        <v>0</v>
      </c>
      <c r="X35" s="4">
        <v>2273305</v>
      </c>
      <c r="Y35" s="4">
        <v>2353452699</v>
      </c>
    </row>
    <row r="36" s="4" customFormat="1" spans="1:24">
      <c r="A36" s="4">
        <v>16478173093</v>
      </c>
      <c r="B36" s="4" t="s">
        <v>25</v>
      </c>
      <c r="C36" s="4" t="s">
        <v>26</v>
      </c>
      <c r="D36" s="4" t="s">
        <v>133</v>
      </c>
      <c r="E36" s="4" t="s">
        <v>98</v>
      </c>
      <c r="F36" s="5">
        <v>44477</v>
      </c>
      <c r="G36" s="5">
        <v>44478</v>
      </c>
      <c r="H36" s="4">
        <v>1</v>
      </c>
      <c r="I36" s="4">
        <v>1</v>
      </c>
      <c r="J36" s="4">
        <v>1</v>
      </c>
      <c r="K36" s="4" t="s">
        <v>29</v>
      </c>
      <c r="L36" s="4">
        <v>107</v>
      </c>
      <c r="M36" s="4">
        <v>107</v>
      </c>
      <c r="N36" s="4" t="s">
        <v>134</v>
      </c>
      <c r="O36" s="4" t="s">
        <v>31</v>
      </c>
      <c r="P36" s="4" t="s">
        <v>32</v>
      </c>
      <c r="Q36" s="4">
        <v>0</v>
      </c>
      <c r="R36" s="6">
        <v>44474</v>
      </c>
      <c r="S36" s="5">
        <v>44481</v>
      </c>
      <c r="T36" s="4" t="s">
        <v>33</v>
      </c>
      <c r="U36" s="4">
        <v>107</v>
      </c>
      <c r="V36" s="4">
        <v>0</v>
      </c>
      <c r="W36" s="4">
        <v>0</v>
      </c>
      <c r="X36" s="4">
        <v>2273414</v>
      </c>
    </row>
    <row r="37" s="4" customFormat="1" spans="1:25">
      <c r="A37" s="4">
        <v>16480830094</v>
      </c>
      <c r="B37" s="4" t="s">
        <v>25</v>
      </c>
      <c r="C37" s="4" t="s">
        <v>26</v>
      </c>
      <c r="D37" s="4" t="s">
        <v>135</v>
      </c>
      <c r="E37" s="4" t="s">
        <v>136</v>
      </c>
      <c r="F37" s="5">
        <v>44477</v>
      </c>
      <c r="G37" s="5">
        <v>44478</v>
      </c>
      <c r="H37" s="4">
        <v>1</v>
      </c>
      <c r="I37" s="4">
        <v>1</v>
      </c>
      <c r="J37" s="4">
        <v>1</v>
      </c>
      <c r="K37" s="4" t="s">
        <v>29</v>
      </c>
      <c r="L37" s="4">
        <v>221</v>
      </c>
      <c r="M37" s="4">
        <v>221</v>
      </c>
      <c r="N37" s="4" t="s">
        <v>137</v>
      </c>
      <c r="O37" s="4" t="s">
        <v>31</v>
      </c>
      <c r="P37" s="4" t="s">
        <v>32</v>
      </c>
      <c r="Q37" s="4">
        <v>0</v>
      </c>
      <c r="R37" s="6">
        <v>44475</v>
      </c>
      <c r="S37" s="5">
        <v>44481</v>
      </c>
      <c r="T37" s="4" t="s">
        <v>33</v>
      </c>
      <c r="U37" s="4">
        <v>221</v>
      </c>
      <c r="V37" s="4">
        <v>0</v>
      </c>
      <c r="W37" s="4">
        <v>0</v>
      </c>
      <c r="X37" s="4">
        <v>2273676</v>
      </c>
      <c r="Y37" s="4" t="s">
        <v>138</v>
      </c>
    </row>
    <row r="38" s="4" customFormat="1" spans="1:25">
      <c r="A38" s="4">
        <v>16485680427</v>
      </c>
      <c r="B38" s="4" t="s">
        <v>25</v>
      </c>
      <c r="C38" s="4" t="s">
        <v>26</v>
      </c>
      <c r="D38" s="4" t="s">
        <v>139</v>
      </c>
      <c r="E38" s="4" t="s">
        <v>140</v>
      </c>
      <c r="F38" s="5">
        <v>44477</v>
      </c>
      <c r="G38" s="5">
        <v>44478</v>
      </c>
      <c r="H38" s="4">
        <v>1</v>
      </c>
      <c r="I38" s="4">
        <v>1</v>
      </c>
      <c r="J38" s="4">
        <v>1</v>
      </c>
      <c r="K38" s="4" t="s">
        <v>29</v>
      </c>
      <c r="L38" s="4">
        <v>109</v>
      </c>
      <c r="M38" s="4">
        <v>109</v>
      </c>
      <c r="N38" s="4" t="s">
        <v>141</v>
      </c>
      <c r="O38" s="4" t="s">
        <v>31</v>
      </c>
      <c r="P38" s="4" t="s">
        <v>32</v>
      </c>
      <c r="Q38" s="4">
        <v>0</v>
      </c>
      <c r="R38" s="6">
        <v>44475</v>
      </c>
      <c r="S38" s="5">
        <v>44481</v>
      </c>
      <c r="T38" s="4" t="s">
        <v>33</v>
      </c>
      <c r="U38" s="4">
        <v>109</v>
      </c>
      <c r="V38" s="4">
        <v>0</v>
      </c>
      <c r="W38" s="4">
        <v>0</v>
      </c>
      <c r="X38" s="4">
        <v>2273791</v>
      </c>
      <c r="Y38" s="4">
        <v>12676711</v>
      </c>
    </row>
    <row r="39" s="4" customFormat="1" spans="1:25">
      <c r="A39" s="4">
        <v>16486711031</v>
      </c>
      <c r="B39" s="4" t="s">
        <v>25</v>
      </c>
      <c r="C39" s="4" t="s">
        <v>26</v>
      </c>
      <c r="D39" s="4" t="s">
        <v>142</v>
      </c>
      <c r="E39" s="4" t="s">
        <v>143</v>
      </c>
      <c r="F39" s="5">
        <v>44477</v>
      </c>
      <c r="G39" s="5">
        <v>44478</v>
      </c>
      <c r="H39" s="4">
        <v>1</v>
      </c>
      <c r="I39" s="4">
        <v>1</v>
      </c>
      <c r="J39" s="4">
        <v>1</v>
      </c>
      <c r="K39" s="4" t="s">
        <v>29</v>
      </c>
      <c r="L39" s="4">
        <v>114</v>
      </c>
      <c r="M39" s="4">
        <v>114</v>
      </c>
      <c r="N39" s="4" t="s">
        <v>144</v>
      </c>
      <c r="O39" s="4" t="s">
        <v>31</v>
      </c>
      <c r="P39" s="4" t="s">
        <v>32</v>
      </c>
      <c r="Q39" s="4">
        <v>0</v>
      </c>
      <c r="R39" s="6">
        <v>44476</v>
      </c>
      <c r="S39" s="5">
        <v>44481</v>
      </c>
      <c r="T39" s="4" t="s">
        <v>33</v>
      </c>
      <c r="U39" s="4">
        <v>114</v>
      </c>
      <c r="V39" s="4">
        <v>0</v>
      </c>
      <c r="W39" s="4">
        <v>0</v>
      </c>
      <c r="X39" s="4">
        <v>2273894</v>
      </c>
      <c r="Y39" s="4">
        <v>5684949</v>
      </c>
    </row>
    <row r="40" s="4" customFormat="1" spans="1:24">
      <c r="A40" s="4">
        <v>16488581884</v>
      </c>
      <c r="B40" s="4" t="s">
        <v>25</v>
      </c>
      <c r="C40" s="4" t="s">
        <v>26</v>
      </c>
      <c r="D40" s="4" t="s">
        <v>145</v>
      </c>
      <c r="E40" s="4" t="s">
        <v>146</v>
      </c>
      <c r="F40" s="5">
        <v>44477</v>
      </c>
      <c r="G40" s="5">
        <v>44478</v>
      </c>
      <c r="H40" s="4">
        <v>1</v>
      </c>
      <c r="I40" s="4">
        <v>1</v>
      </c>
      <c r="J40" s="4">
        <v>1</v>
      </c>
      <c r="K40" s="4" t="s">
        <v>29</v>
      </c>
      <c r="L40" s="4">
        <v>169</v>
      </c>
      <c r="M40" s="4">
        <v>169</v>
      </c>
      <c r="N40" s="4" t="s">
        <v>147</v>
      </c>
      <c r="O40" s="4" t="s">
        <v>31</v>
      </c>
      <c r="P40" s="4" t="s">
        <v>32</v>
      </c>
      <c r="Q40" s="4">
        <v>0</v>
      </c>
      <c r="R40" s="6">
        <v>44476</v>
      </c>
      <c r="S40" s="5">
        <v>44481</v>
      </c>
      <c r="T40" s="4" t="s">
        <v>33</v>
      </c>
      <c r="U40" s="4">
        <v>169</v>
      </c>
      <c r="V40" s="4">
        <v>0</v>
      </c>
      <c r="W40" s="4">
        <v>0</v>
      </c>
      <c r="X40" s="4">
        <v>2274040</v>
      </c>
    </row>
    <row r="41" s="4" customFormat="1" spans="1:24">
      <c r="A41" s="4">
        <v>16488663403</v>
      </c>
      <c r="B41" s="4" t="s">
        <v>25</v>
      </c>
      <c r="C41" s="4" t="s">
        <v>26</v>
      </c>
      <c r="D41" s="4" t="s">
        <v>148</v>
      </c>
      <c r="E41" s="4" t="s">
        <v>149</v>
      </c>
      <c r="F41" s="5">
        <v>44477</v>
      </c>
      <c r="G41" s="5">
        <v>44478</v>
      </c>
      <c r="H41" s="4">
        <v>1</v>
      </c>
      <c r="I41" s="4">
        <v>1</v>
      </c>
      <c r="J41" s="4">
        <v>1</v>
      </c>
      <c r="K41" s="4" t="s">
        <v>29</v>
      </c>
      <c r="L41" s="4">
        <v>35</v>
      </c>
      <c r="M41" s="4">
        <v>35</v>
      </c>
      <c r="N41" s="4" t="s">
        <v>150</v>
      </c>
      <c r="O41" s="4" t="s">
        <v>31</v>
      </c>
      <c r="P41" s="4" t="s">
        <v>32</v>
      </c>
      <c r="Q41" s="4">
        <v>0</v>
      </c>
      <c r="R41" s="6">
        <v>44476</v>
      </c>
      <c r="S41" s="5">
        <v>44481</v>
      </c>
      <c r="T41" s="4" t="s">
        <v>33</v>
      </c>
      <c r="U41" s="4">
        <v>35</v>
      </c>
      <c r="V41" s="4">
        <v>0</v>
      </c>
      <c r="W41" s="4">
        <v>0</v>
      </c>
      <c r="X41" s="4">
        <v>2274049</v>
      </c>
    </row>
    <row r="42" s="4" customFormat="1" spans="1:24">
      <c r="A42" s="4">
        <v>16488807213</v>
      </c>
      <c r="B42" s="4" t="s">
        <v>25</v>
      </c>
      <c r="C42" s="4" t="s">
        <v>26</v>
      </c>
      <c r="D42" s="4" t="s">
        <v>151</v>
      </c>
      <c r="E42" s="4" t="s">
        <v>152</v>
      </c>
      <c r="F42" s="5">
        <v>44477</v>
      </c>
      <c r="G42" s="5">
        <v>44478</v>
      </c>
      <c r="H42" s="4">
        <v>1</v>
      </c>
      <c r="I42" s="4">
        <v>1</v>
      </c>
      <c r="J42" s="4">
        <v>1</v>
      </c>
      <c r="K42" s="4" t="s">
        <v>29</v>
      </c>
      <c r="L42" s="4">
        <v>78</v>
      </c>
      <c r="M42" s="4">
        <v>78</v>
      </c>
      <c r="N42" s="4" t="s">
        <v>153</v>
      </c>
      <c r="O42" s="4" t="s">
        <v>31</v>
      </c>
      <c r="P42" s="4" t="s">
        <v>32</v>
      </c>
      <c r="Q42" s="4">
        <v>0</v>
      </c>
      <c r="R42" s="6">
        <v>44476</v>
      </c>
      <c r="S42" s="5">
        <v>44481</v>
      </c>
      <c r="T42" s="4" t="s">
        <v>33</v>
      </c>
      <c r="U42" s="4">
        <v>78</v>
      </c>
      <c r="V42" s="4">
        <v>0</v>
      </c>
      <c r="W42" s="4">
        <v>0</v>
      </c>
      <c r="X42" s="4">
        <v>2274056</v>
      </c>
    </row>
    <row r="43" s="4" customFormat="1" spans="1:25">
      <c r="A43" s="4">
        <v>16489196623</v>
      </c>
      <c r="B43" s="4" t="s">
        <v>25</v>
      </c>
      <c r="C43" s="4" t="s">
        <v>26</v>
      </c>
      <c r="D43" s="4" t="s">
        <v>154</v>
      </c>
      <c r="E43" s="4" t="s">
        <v>155</v>
      </c>
      <c r="F43" s="5">
        <v>44477</v>
      </c>
      <c r="G43" s="5">
        <v>44478</v>
      </c>
      <c r="H43" s="4">
        <v>1</v>
      </c>
      <c r="I43" s="4">
        <v>1</v>
      </c>
      <c r="J43" s="4">
        <v>1</v>
      </c>
      <c r="K43" s="4" t="s">
        <v>29</v>
      </c>
      <c r="L43" s="4">
        <v>114</v>
      </c>
      <c r="M43" s="4">
        <v>114</v>
      </c>
      <c r="N43" s="4" t="s">
        <v>156</v>
      </c>
      <c r="O43" s="4" t="s">
        <v>31</v>
      </c>
      <c r="P43" s="4" t="s">
        <v>32</v>
      </c>
      <c r="Q43" s="4">
        <v>0</v>
      </c>
      <c r="R43" s="6">
        <v>44476</v>
      </c>
      <c r="S43" s="5">
        <v>44481</v>
      </c>
      <c r="T43" s="4" t="s">
        <v>33</v>
      </c>
      <c r="U43" s="4">
        <v>114</v>
      </c>
      <c r="V43" s="4">
        <v>0</v>
      </c>
      <c r="W43" s="4">
        <v>0</v>
      </c>
      <c r="X43" s="4">
        <v>2274079</v>
      </c>
      <c r="Y43" s="4">
        <v>74440695</v>
      </c>
    </row>
    <row r="44" s="4" customFormat="1" spans="1:25">
      <c r="A44" s="4">
        <v>16489614202</v>
      </c>
      <c r="B44" s="4" t="s">
        <v>25</v>
      </c>
      <c r="C44" s="4" t="s">
        <v>26</v>
      </c>
      <c r="D44" s="4" t="s">
        <v>157</v>
      </c>
      <c r="E44" s="4" t="s">
        <v>158</v>
      </c>
      <c r="F44" s="5">
        <v>44477</v>
      </c>
      <c r="G44" s="5">
        <v>44478</v>
      </c>
      <c r="H44" s="4">
        <v>1</v>
      </c>
      <c r="I44" s="4">
        <v>1</v>
      </c>
      <c r="J44" s="4">
        <v>1</v>
      </c>
      <c r="K44" s="4" t="s">
        <v>29</v>
      </c>
      <c r="L44" s="4">
        <v>127</v>
      </c>
      <c r="M44" s="4">
        <v>127</v>
      </c>
      <c r="N44" s="4" t="s">
        <v>159</v>
      </c>
      <c r="O44" s="4" t="s">
        <v>31</v>
      </c>
      <c r="P44" s="4" t="s">
        <v>32</v>
      </c>
      <c r="Q44" s="4">
        <v>0</v>
      </c>
      <c r="R44" s="6">
        <v>44476</v>
      </c>
      <c r="S44" s="5">
        <v>44481</v>
      </c>
      <c r="T44" s="4" t="s">
        <v>33</v>
      </c>
      <c r="U44" s="4">
        <v>127</v>
      </c>
      <c r="V44" s="4">
        <v>0</v>
      </c>
      <c r="W44" s="4">
        <v>0</v>
      </c>
      <c r="X44" s="4">
        <v>2274116</v>
      </c>
      <c r="Y44" s="4">
        <v>74481553</v>
      </c>
    </row>
    <row r="45" s="4" customFormat="1" spans="1:24">
      <c r="A45" s="4">
        <v>16490135403</v>
      </c>
      <c r="B45" s="4" t="s">
        <v>25</v>
      </c>
      <c r="C45" s="4" t="s">
        <v>26</v>
      </c>
      <c r="D45" s="4" t="s">
        <v>160</v>
      </c>
      <c r="E45" s="4" t="s">
        <v>161</v>
      </c>
      <c r="F45" s="5">
        <v>44476</v>
      </c>
      <c r="G45" s="5">
        <v>44478</v>
      </c>
      <c r="H45" s="4">
        <v>1</v>
      </c>
      <c r="I45" s="4">
        <v>2</v>
      </c>
      <c r="J45" s="4">
        <v>2</v>
      </c>
      <c r="K45" s="4" t="s">
        <v>29</v>
      </c>
      <c r="L45" s="4">
        <v>170</v>
      </c>
      <c r="M45" s="4">
        <v>170</v>
      </c>
      <c r="N45" s="4" t="s">
        <v>162</v>
      </c>
      <c r="O45" s="4" t="s">
        <v>31</v>
      </c>
      <c r="P45" s="4" t="s">
        <v>32</v>
      </c>
      <c r="Q45" s="4">
        <v>0</v>
      </c>
      <c r="R45" s="6">
        <v>44476</v>
      </c>
      <c r="S45" s="5">
        <v>44481</v>
      </c>
      <c r="T45" s="4" t="s">
        <v>33</v>
      </c>
      <c r="U45" s="4">
        <v>170</v>
      </c>
      <c r="V45" s="4">
        <v>0</v>
      </c>
      <c r="W45" s="4">
        <v>0</v>
      </c>
      <c r="X45" s="4">
        <v>2274149</v>
      </c>
    </row>
    <row r="46" s="4" customFormat="1" spans="1:25">
      <c r="A46" s="4">
        <v>16490170827</v>
      </c>
      <c r="B46" s="4" t="s">
        <v>25</v>
      </c>
      <c r="C46" s="4" t="s">
        <v>26</v>
      </c>
      <c r="D46" s="4" t="s">
        <v>163</v>
      </c>
      <c r="E46" s="4" t="s">
        <v>164</v>
      </c>
      <c r="F46" s="5">
        <v>44477</v>
      </c>
      <c r="G46" s="5">
        <v>44478</v>
      </c>
      <c r="H46" s="4">
        <v>1</v>
      </c>
      <c r="I46" s="4">
        <v>1</v>
      </c>
      <c r="J46" s="4">
        <v>1</v>
      </c>
      <c r="K46" s="4" t="s">
        <v>29</v>
      </c>
      <c r="L46" s="4">
        <v>42</v>
      </c>
      <c r="M46" s="4">
        <v>42</v>
      </c>
      <c r="N46" s="4" t="s">
        <v>165</v>
      </c>
      <c r="O46" s="4" t="s">
        <v>31</v>
      </c>
      <c r="P46" s="4" t="s">
        <v>32</v>
      </c>
      <c r="Q46" s="4">
        <v>0</v>
      </c>
      <c r="R46" s="6">
        <v>44476</v>
      </c>
      <c r="S46" s="5">
        <v>44481</v>
      </c>
      <c r="T46" s="4" t="s">
        <v>33</v>
      </c>
      <c r="U46" s="4">
        <v>42</v>
      </c>
      <c r="V46" s="4">
        <v>0</v>
      </c>
      <c r="W46" s="4">
        <v>0</v>
      </c>
      <c r="X46" s="4">
        <v>2274150</v>
      </c>
      <c r="Y46" s="4" t="s">
        <v>166</v>
      </c>
    </row>
    <row r="47" s="4" customFormat="1" spans="1:25">
      <c r="A47" s="4">
        <v>16493613293</v>
      </c>
      <c r="B47" s="4" t="s">
        <v>25</v>
      </c>
      <c r="C47" s="4" t="s">
        <v>26</v>
      </c>
      <c r="D47" s="4" t="s">
        <v>167</v>
      </c>
      <c r="E47" s="4" t="s">
        <v>53</v>
      </c>
      <c r="F47" s="5">
        <v>44477</v>
      </c>
      <c r="G47" s="5">
        <v>44478</v>
      </c>
      <c r="H47" s="4">
        <v>1</v>
      </c>
      <c r="I47" s="4">
        <v>1</v>
      </c>
      <c r="J47" s="4">
        <v>1</v>
      </c>
      <c r="K47" s="4" t="s">
        <v>29</v>
      </c>
      <c r="L47" s="4">
        <v>341</v>
      </c>
      <c r="M47" s="4">
        <v>341</v>
      </c>
      <c r="N47" s="4" t="s">
        <v>168</v>
      </c>
      <c r="O47" s="4" t="s">
        <v>31</v>
      </c>
      <c r="P47" s="4" t="s">
        <v>32</v>
      </c>
      <c r="Q47" s="4">
        <v>0</v>
      </c>
      <c r="R47" s="6">
        <v>44477</v>
      </c>
      <c r="S47" s="5">
        <v>44481</v>
      </c>
      <c r="T47" s="4" t="s">
        <v>33</v>
      </c>
      <c r="U47" s="4">
        <v>341</v>
      </c>
      <c r="V47" s="4">
        <v>0</v>
      </c>
      <c r="W47" s="4">
        <v>0</v>
      </c>
      <c r="X47" s="4">
        <v>2274190</v>
      </c>
      <c r="Y47" s="4">
        <v>623104908</v>
      </c>
    </row>
    <row r="48" s="4" customFormat="1" spans="1:24">
      <c r="A48" s="4">
        <v>16493640325</v>
      </c>
      <c r="B48" s="4" t="s">
        <v>25</v>
      </c>
      <c r="C48" s="4" t="s">
        <v>26</v>
      </c>
      <c r="D48" s="4" t="s">
        <v>114</v>
      </c>
      <c r="E48" s="4" t="s">
        <v>78</v>
      </c>
      <c r="F48" s="5">
        <v>44477</v>
      </c>
      <c r="G48" s="5">
        <v>44478</v>
      </c>
      <c r="H48" s="4">
        <v>1</v>
      </c>
      <c r="I48" s="4">
        <v>1</v>
      </c>
      <c r="J48" s="4">
        <v>1</v>
      </c>
      <c r="K48" s="4" t="s">
        <v>29</v>
      </c>
      <c r="L48" s="4">
        <v>70</v>
      </c>
      <c r="M48" s="4">
        <v>70</v>
      </c>
      <c r="N48" s="4" t="s">
        <v>169</v>
      </c>
      <c r="O48" s="4" t="s">
        <v>31</v>
      </c>
      <c r="P48" s="4" t="s">
        <v>32</v>
      </c>
      <c r="Q48" s="4">
        <v>0</v>
      </c>
      <c r="R48" s="6">
        <v>44477</v>
      </c>
      <c r="S48" s="5">
        <v>44481</v>
      </c>
      <c r="T48" s="4" t="s">
        <v>33</v>
      </c>
      <c r="U48" s="4">
        <v>70</v>
      </c>
      <c r="V48" s="4">
        <v>0</v>
      </c>
      <c r="W48" s="4">
        <v>0</v>
      </c>
      <c r="X48" s="4">
        <v>2274192</v>
      </c>
    </row>
    <row r="49" s="4" customFormat="1" spans="1:25">
      <c r="A49" s="4">
        <v>16493994515</v>
      </c>
      <c r="B49" s="4" t="s">
        <v>25</v>
      </c>
      <c r="C49" s="4" t="s">
        <v>26</v>
      </c>
      <c r="D49" s="4" t="s">
        <v>170</v>
      </c>
      <c r="E49" s="4" t="s">
        <v>112</v>
      </c>
      <c r="F49" s="5">
        <v>44477</v>
      </c>
      <c r="G49" s="5">
        <v>44478</v>
      </c>
      <c r="H49" s="4">
        <v>1</v>
      </c>
      <c r="I49" s="4">
        <v>1</v>
      </c>
      <c r="J49" s="4">
        <v>1</v>
      </c>
      <c r="K49" s="4" t="s">
        <v>29</v>
      </c>
      <c r="L49" s="4">
        <v>92</v>
      </c>
      <c r="M49" s="4">
        <v>92</v>
      </c>
      <c r="N49" s="4" t="s">
        <v>171</v>
      </c>
      <c r="O49" s="4" t="s">
        <v>31</v>
      </c>
      <c r="P49" s="4" t="s">
        <v>32</v>
      </c>
      <c r="Q49" s="4">
        <v>0</v>
      </c>
      <c r="R49" s="6">
        <v>44477</v>
      </c>
      <c r="S49" s="5">
        <v>44481</v>
      </c>
      <c r="T49" s="4" t="s">
        <v>33</v>
      </c>
      <c r="U49" s="4">
        <v>92</v>
      </c>
      <c r="V49" s="4">
        <v>0</v>
      </c>
      <c r="W49" s="4">
        <v>0</v>
      </c>
      <c r="X49" s="4">
        <v>2274250</v>
      </c>
      <c r="Y49" s="4">
        <v>74927877</v>
      </c>
    </row>
    <row r="50" s="4" customFormat="1" spans="1:26">
      <c r="A50" s="4">
        <v>16494019138</v>
      </c>
      <c r="B50" s="4" t="s">
        <v>25</v>
      </c>
      <c r="C50" s="4" t="s">
        <v>26</v>
      </c>
      <c r="D50" s="4" t="s">
        <v>172</v>
      </c>
      <c r="E50" s="4" t="s">
        <v>173</v>
      </c>
      <c r="F50" s="5">
        <v>44477</v>
      </c>
      <c r="G50" s="5">
        <v>44478</v>
      </c>
      <c r="H50" s="4">
        <v>2</v>
      </c>
      <c r="I50" s="4">
        <v>1</v>
      </c>
      <c r="J50" s="4">
        <v>2</v>
      </c>
      <c r="K50" s="4" t="s">
        <v>29</v>
      </c>
      <c r="L50" s="4">
        <v>856</v>
      </c>
      <c r="M50" s="4">
        <v>856</v>
      </c>
      <c r="N50" s="4" t="s">
        <v>174</v>
      </c>
      <c r="O50" s="4" t="s">
        <v>31</v>
      </c>
      <c r="P50" s="4" t="s">
        <v>32</v>
      </c>
      <c r="Q50" s="4">
        <v>0</v>
      </c>
      <c r="R50" s="6">
        <v>44477</v>
      </c>
      <c r="S50" s="5">
        <v>44481</v>
      </c>
      <c r="T50" s="4" t="s">
        <v>33</v>
      </c>
      <c r="U50" s="4">
        <v>856</v>
      </c>
      <c r="V50" s="4">
        <v>0</v>
      </c>
      <c r="W50" s="4">
        <v>0</v>
      </c>
      <c r="X50" s="4">
        <v>2274259</v>
      </c>
      <c r="Y50" s="4">
        <v>3205788680</v>
      </c>
      <c r="Z50" s="4">
        <v>3201086473</v>
      </c>
    </row>
    <row r="51" s="4" customFormat="1" spans="1:25">
      <c r="A51" s="4">
        <v>16494052725</v>
      </c>
      <c r="B51" s="4" t="s">
        <v>25</v>
      </c>
      <c r="C51" s="4" t="s">
        <v>26</v>
      </c>
      <c r="D51" s="4" t="s">
        <v>175</v>
      </c>
      <c r="E51" s="4" t="s">
        <v>176</v>
      </c>
      <c r="F51" s="5">
        <v>44477</v>
      </c>
      <c r="G51" s="5">
        <v>44478</v>
      </c>
      <c r="H51" s="4">
        <v>1</v>
      </c>
      <c r="I51" s="4">
        <v>1</v>
      </c>
      <c r="J51" s="4">
        <v>1</v>
      </c>
      <c r="K51" s="4" t="s">
        <v>29</v>
      </c>
      <c r="L51" s="4">
        <v>80</v>
      </c>
      <c r="M51" s="4">
        <v>80</v>
      </c>
      <c r="N51" s="4" t="s">
        <v>177</v>
      </c>
      <c r="O51" s="4" t="s">
        <v>31</v>
      </c>
      <c r="P51" s="4" t="s">
        <v>32</v>
      </c>
      <c r="Q51" s="4">
        <v>0</v>
      </c>
      <c r="R51" s="6">
        <v>44477</v>
      </c>
      <c r="S51" s="5">
        <v>44481</v>
      </c>
      <c r="T51" s="4" t="s">
        <v>33</v>
      </c>
      <c r="U51" s="4">
        <v>80</v>
      </c>
      <c r="V51" s="4">
        <v>0</v>
      </c>
      <c r="W51" s="4">
        <v>0</v>
      </c>
      <c r="X51" s="4">
        <v>2274264</v>
      </c>
      <c r="Y51" s="4">
        <v>49907</v>
      </c>
    </row>
    <row r="52" s="4" customFormat="1" spans="1:24">
      <c r="A52" s="4">
        <v>16494071071</v>
      </c>
      <c r="B52" s="4" t="s">
        <v>25</v>
      </c>
      <c r="C52" s="4" t="s">
        <v>26</v>
      </c>
      <c r="D52" s="4" t="s">
        <v>178</v>
      </c>
      <c r="E52" s="4" t="s">
        <v>179</v>
      </c>
      <c r="F52" s="5">
        <v>44477</v>
      </c>
      <c r="G52" s="5">
        <v>44478</v>
      </c>
      <c r="H52" s="4">
        <v>1</v>
      </c>
      <c r="I52" s="4">
        <v>1</v>
      </c>
      <c r="J52" s="4">
        <v>1</v>
      </c>
      <c r="K52" s="4" t="s">
        <v>29</v>
      </c>
      <c r="L52" s="4">
        <v>91</v>
      </c>
      <c r="M52" s="4">
        <v>91</v>
      </c>
      <c r="N52" s="4" t="s">
        <v>180</v>
      </c>
      <c r="O52" s="4" t="s">
        <v>31</v>
      </c>
      <c r="P52" s="4" t="s">
        <v>32</v>
      </c>
      <c r="Q52" s="4">
        <v>0</v>
      </c>
      <c r="R52" s="6">
        <v>44477</v>
      </c>
      <c r="S52" s="5">
        <v>44481</v>
      </c>
      <c r="T52" s="4" t="s">
        <v>33</v>
      </c>
      <c r="U52" s="4">
        <v>91</v>
      </c>
      <c r="V52" s="4">
        <v>0</v>
      </c>
      <c r="W52" s="4">
        <v>0</v>
      </c>
      <c r="X52" s="4">
        <v>2274269</v>
      </c>
    </row>
    <row r="53" s="4" customFormat="1" spans="1:25">
      <c r="A53" s="4">
        <v>16494172384</v>
      </c>
      <c r="B53" s="4" t="s">
        <v>25</v>
      </c>
      <c r="C53" s="4" t="s">
        <v>26</v>
      </c>
      <c r="D53" s="4" t="s">
        <v>181</v>
      </c>
      <c r="E53" s="4" t="s">
        <v>182</v>
      </c>
      <c r="F53" s="5">
        <v>44477</v>
      </c>
      <c r="G53" s="5">
        <v>44478</v>
      </c>
      <c r="H53" s="4">
        <v>1</v>
      </c>
      <c r="I53" s="4">
        <v>1</v>
      </c>
      <c r="J53" s="4">
        <v>1</v>
      </c>
      <c r="K53" s="4" t="s">
        <v>29</v>
      </c>
      <c r="L53" s="4">
        <v>117</v>
      </c>
      <c r="M53" s="4">
        <v>117</v>
      </c>
      <c r="N53" s="4" t="s">
        <v>183</v>
      </c>
      <c r="O53" s="4" t="s">
        <v>31</v>
      </c>
      <c r="P53" s="4" t="s">
        <v>32</v>
      </c>
      <c r="Q53" s="4">
        <v>0</v>
      </c>
      <c r="R53" s="6">
        <v>44477</v>
      </c>
      <c r="S53" s="5">
        <v>44481</v>
      </c>
      <c r="T53" s="4" t="s">
        <v>33</v>
      </c>
      <c r="U53" s="4">
        <v>117</v>
      </c>
      <c r="V53" s="4">
        <v>0</v>
      </c>
      <c r="W53" s="4">
        <v>0</v>
      </c>
      <c r="X53" s="4">
        <v>2274284</v>
      </c>
      <c r="Y53" s="4">
        <v>75056468</v>
      </c>
    </row>
    <row r="54" s="4" customFormat="1" spans="1:25">
      <c r="A54" s="4">
        <v>16494339268</v>
      </c>
      <c r="B54" s="4" t="s">
        <v>25</v>
      </c>
      <c r="C54" s="4" t="s">
        <v>26</v>
      </c>
      <c r="D54" s="4" t="s">
        <v>184</v>
      </c>
      <c r="E54" s="4" t="s">
        <v>185</v>
      </c>
      <c r="F54" s="5">
        <v>44477</v>
      </c>
      <c r="G54" s="5">
        <v>44478</v>
      </c>
      <c r="H54" s="4">
        <v>1</v>
      </c>
      <c r="I54" s="4">
        <v>1</v>
      </c>
      <c r="J54" s="4">
        <v>1</v>
      </c>
      <c r="K54" s="4" t="s">
        <v>29</v>
      </c>
      <c r="L54" s="4">
        <v>219</v>
      </c>
      <c r="M54" s="4">
        <v>219</v>
      </c>
      <c r="N54" s="4" t="s">
        <v>186</v>
      </c>
      <c r="O54" s="4" t="s">
        <v>31</v>
      </c>
      <c r="P54" s="4" t="s">
        <v>32</v>
      </c>
      <c r="Q54" s="4">
        <v>0</v>
      </c>
      <c r="R54" s="6">
        <v>44477</v>
      </c>
      <c r="S54" s="5">
        <v>44481</v>
      </c>
      <c r="T54" s="4" t="s">
        <v>33</v>
      </c>
      <c r="U54" s="4">
        <v>219</v>
      </c>
      <c r="V54" s="4">
        <v>0</v>
      </c>
      <c r="W54" s="4">
        <v>0</v>
      </c>
      <c r="X54" s="4">
        <v>2274303</v>
      </c>
      <c r="Y54" s="4" t="s">
        <v>187</v>
      </c>
    </row>
    <row r="55" s="4" customFormat="1" spans="1:25">
      <c r="A55" s="4">
        <v>16495068680</v>
      </c>
      <c r="B55" s="4" t="s">
        <v>25</v>
      </c>
      <c r="C55" s="4" t="s">
        <v>26</v>
      </c>
      <c r="D55" s="4" t="s">
        <v>188</v>
      </c>
      <c r="E55" s="4" t="s">
        <v>182</v>
      </c>
      <c r="F55" s="5">
        <v>44477</v>
      </c>
      <c r="G55" s="5">
        <v>44478</v>
      </c>
      <c r="H55" s="4">
        <v>1</v>
      </c>
      <c r="I55" s="4">
        <v>1</v>
      </c>
      <c r="J55" s="4">
        <v>1</v>
      </c>
      <c r="K55" s="4" t="s">
        <v>29</v>
      </c>
      <c r="L55" s="4">
        <v>114</v>
      </c>
      <c r="M55" s="4">
        <v>114</v>
      </c>
      <c r="N55" s="4" t="s">
        <v>189</v>
      </c>
      <c r="O55" s="4" t="s">
        <v>31</v>
      </c>
      <c r="P55" s="4" t="s">
        <v>32</v>
      </c>
      <c r="Q55" s="4">
        <v>0</v>
      </c>
      <c r="R55" s="6">
        <v>44477</v>
      </c>
      <c r="S55" s="5">
        <v>44481</v>
      </c>
      <c r="T55" s="4" t="s">
        <v>33</v>
      </c>
      <c r="U55" s="4">
        <v>114</v>
      </c>
      <c r="V55" s="4">
        <v>0</v>
      </c>
      <c r="W55" s="4">
        <v>0</v>
      </c>
      <c r="X55" s="4">
        <v>2274362</v>
      </c>
      <c r="Y55" s="4">
        <v>75238562</v>
      </c>
    </row>
    <row r="56" s="4" customFormat="1" spans="1:25">
      <c r="A56" s="4">
        <v>16495475228</v>
      </c>
      <c r="B56" s="4" t="s">
        <v>25</v>
      </c>
      <c r="C56" s="4" t="s">
        <v>26</v>
      </c>
      <c r="D56" s="4" t="s">
        <v>190</v>
      </c>
      <c r="E56" s="4" t="s">
        <v>191</v>
      </c>
      <c r="F56" s="5">
        <v>44477</v>
      </c>
      <c r="G56" s="5">
        <v>44478</v>
      </c>
      <c r="H56" s="4">
        <v>1</v>
      </c>
      <c r="I56" s="4">
        <v>1</v>
      </c>
      <c r="J56" s="4">
        <v>1</v>
      </c>
      <c r="K56" s="4" t="s">
        <v>29</v>
      </c>
      <c r="L56" s="4">
        <v>148</v>
      </c>
      <c r="M56" s="4">
        <v>148</v>
      </c>
      <c r="N56" s="4" t="s">
        <v>192</v>
      </c>
      <c r="O56" s="4" t="s">
        <v>31</v>
      </c>
      <c r="P56" s="4" t="s">
        <v>32</v>
      </c>
      <c r="Q56" s="4">
        <v>0</v>
      </c>
      <c r="R56" s="6">
        <v>44477</v>
      </c>
      <c r="S56" s="5">
        <v>44481</v>
      </c>
      <c r="T56" s="4" t="s">
        <v>33</v>
      </c>
      <c r="U56" s="4">
        <v>148</v>
      </c>
      <c r="V56" s="4">
        <v>0</v>
      </c>
      <c r="W56" s="4">
        <v>0</v>
      </c>
      <c r="X56" s="4">
        <v>2274391</v>
      </c>
      <c r="Y56" s="4">
        <v>75276404</v>
      </c>
    </row>
    <row r="57" s="4" customFormat="1" spans="1:25">
      <c r="A57" s="4">
        <v>16495746061</v>
      </c>
      <c r="B57" s="4" t="s">
        <v>25</v>
      </c>
      <c r="C57" s="4" t="s">
        <v>26</v>
      </c>
      <c r="D57" s="4" t="s">
        <v>193</v>
      </c>
      <c r="E57" s="4" t="s">
        <v>194</v>
      </c>
      <c r="F57" s="5">
        <v>44477</v>
      </c>
      <c r="G57" s="5">
        <v>44478</v>
      </c>
      <c r="H57" s="4">
        <v>1</v>
      </c>
      <c r="I57" s="4">
        <v>1</v>
      </c>
      <c r="J57" s="4">
        <v>1</v>
      </c>
      <c r="K57" s="4" t="s">
        <v>29</v>
      </c>
      <c r="L57" s="4">
        <v>50</v>
      </c>
      <c r="M57" s="4">
        <v>50</v>
      </c>
      <c r="N57" s="4" t="s">
        <v>195</v>
      </c>
      <c r="O57" s="4" t="s">
        <v>31</v>
      </c>
      <c r="P57" s="4" t="s">
        <v>32</v>
      </c>
      <c r="Q57" s="4">
        <v>0</v>
      </c>
      <c r="R57" s="6">
        <v>44477</v>
      </c>
      <c r="S57" s="5">
        <v>44481</v>
      </c>
      <c r="T57" s="4" t="s">
        <v>33</v>
      </c>
      <c r="U57" s="4">
        <v>50</v>
      </c>
      <c r="V57" s="4">
        <v>0</v>
      </c>
      <c r="W57" s="4">
        <v>0</v>
      </c>
      <c r="X57" s="4">
        <v>2274413</v>
      </c>
      <c r="Y57" s="4" t="s">
        <v>196</v>
      </c>
    </row>
    <row r="58" s="4" customFormat="1" spans="1:24">
      <c r="A58" s="4">
        <v>16495791000</v>
      </c>
      <c r="B58" s="4" t="s">
        <v>25</v>
      </c>
      <c r="C58" s="4" t="s">
        <v>26</v>
      </c>
      <c r="D58" s="4" t="s">
        <v>197</v>
      </c>
      <c r="E58" s="4" t="s">
        <v>149</v>
      </c>
      <c r="F58" s="5">
        <v>44477</v>
      </c>
      <c r="G58" s="5">
        <v>44478</v>
      </c>
      <c r="H58" s="4">
        <v>1</v>
      </c>
      <c r="I58" s="4">
        <v>1</v>
      </c>
      <c r="J58" s="4">
        <v>1</v>
      </c>
      <c r="K58" s="4" t="s">
        <v>29</v>
      </c>
      <c r="L58" s="4">
        <v>8</v>
      </c>
      <c r="M58" s="4">
        <v>8</v>
      </c>
      <c r="N58" s="4" t="s">
        <v>198</v>
      </c>
      <c r="O58" s="4" t="s">
        <v>31</v>
      </c>
      <c r="P58" s="4" t="s">
        <v>32</v>
      </c>
      <c r="Q58" s="4">
        <v>0</v>
      </c>
      <c r="R58" s="6">
        <v>44477</v>
      </c>
      <c r="S58" s="5">
        <v>44481</v>
      </c>
      <c r="T58" s="4" t="s">
        <v>33</v>
      </c>
      <c r="U58" s="4">
        <v>8</v>
      </c>
      <c r="V58" s="4">
        <v>0</v>
      </c>
      <c r="W58" s="4">
        <v>0</v>
      </c>
      <c r="X58" s="4">
        <v>2274416</v>
      </c>
    </row>
    <row r="59" s="4" customFormat="1" spans="1:24">
      <c r="A59" s="4">
        <v>16495790240</v>
      </c>
      <c r="B59" s="4" t="s">
        <v>25</v>
      </c>
      <c r="C59" s="4" t="s">
        <v>26</v>
      </c>
      <c r="D59" s="4" t="s">
        <v>27</v>
      </c>
      <c r="E59" s="4" t="s">
        <v>28</v>
      </c>
      <c r="F59" s="5">
        <v>44477</v>
      </c>
      <c r="G59" s="5">
        <v>44478</v>
      </c>
      <c r="H59" s="4">
        <v>1</v>
      </c>
      <c r="I59" s="4">
        <v>1</v>
      </c>
      <c r="J59" s="4">
        <v>1</v>
      </c>
      <c r="K59" s="4" t="s">
        <v>29</v>
      </c>
      <c r="L59" s="4">
        <v>75</v>
      </c>
      <c r="M59" s="4">
        <v>75</v>
      </c>
      <c r="N59" s="4" t="s">
        <v>199</v>
      </c>
      <c r="O59" s="4" t="s">
        <v>31</v>
      </c>
      <c r="P59" s="4" t="s">
        <v>32</v>
      </c>
      <c r="Q59" s="4">
        <v>0</v>
      </c>
      <c r="R59" s="6">
        <v>44477</v>
      </c>
      <c r="S59" s="5">
        <v>44481</v>
      </c>
      <c r="T59" s="4" t="s">
        <v>33</v>
      </c>
      <c r="U59" s="4">
        <v>75</v>
      </c>
      <c r="V59" s="4">
        <v>0</v>
      </c>
      <c r="W59" s="4">
        <v>0</v>
      </c>
      <c r="X59" s="4">
        <v>2274418</v>
      </c>
    </row>
    <row r="60" s="4" customFormat="1" spans="1:24">
      <c r="A60" s="4">
        <v>16495839289</v>
      </c>
      <c r="B60" s="4" t="s">
        <v>25</v>
      </c>
      <c r="C60" s="4" t="s">
        <v>26</v>
      </c>
      <c r="D60" s="4" t="s">
        <v>200</v>
      </c>
      <c r="E60" s="4" t="s">
        <v>78</v>
      </c>
      <c r="F60" s="5">
        <v>44477</v>
      </c>
      <c r="G60" s="5">
        <v>44478</v>
      </c>
      <c r="H60" s="4">
        <v>1</v>
      </c>
      <c r="I60" s="4">
        <v>1</v>
      </c>
      <c r="J60" s="4">
        <v>1</v>
      </c>
      <c r="K60" s="4" t="s">
        <v>29</v>
      </c>
      <c r="L60" s="4">
        <v>74</v>
      </c>
      <c r="M60" s="4">
        <v>74</v>
      </c>
      <c r="N60" s="4" t="s">
        <v>201</v>
      </c>
      <c r="O60" s="4" t="s">
        <v>31</v>
      </c>
      <c r="P60" s="4" t="s">
        <v>32</v>
      </c>
      <c r="Q60" s="4">
        <v>0</v>
      </c>
      <c r="R60" s="6">
        <v>44477</v>
      </c>
      <c r="S60" s="5">
        <v>44481</v>
      </c>
      <c r="T60" s="4" t="s">
        <v>33</v>
      </c>
      <c r="U60" s="4">
        <v>74</v>
      </c>
      <c r="V60" s="4">
        <v>0</v>
      </c>
      <c r="W60" s="4">
        <v>0</v>
      </c>
      <c r="X60" s="4">
        <v>2274421</v>
      </c>
    </row>
    <row r="61" s="4" customFormat="1" spans="1:25">
      <c r="A61" s="4">
        <v>16495897986</v>
      </c>
      <c r="B61" s="4" t="s">
        <v>25</v>
      </c>
      <c r="C61" s="4" t="s">
        <v>26</v>
      </c>
      <c r="D61" s="4" t="s">
        <v>202</v>
      </c>
      <c r="E61" s="4" t="s">
        <v>203</v>
      </c>
      <c r="F61" s="5">
        <v>44477</v>
      </c>
      <c r="G61" s="5">
        <v>44478</v>
      </c>
      <c r="H61" s="4">
        <v>1</v>
      </c>
      <c r="I61" s="4">
        <v>1</v>
      </c>
      <c r="J61" s="4">
        <v>1</v>
      </c>
      <c r="K61" s="4" t="s">
        <v>29</v>
      </c>
      <c r="L61" s="4">
        <v>55</v>
      </c>
      <c r="M61" s="4">
        <v>55</v>
      </c>
      <c r="N61" s="4" t="s">
        <v>204</v>
      </c>
      <c r="O61" s="4" t="s">
        <v>31</v>
      </c>
      <c r="P61" s="4" t="s">
        <v>32</v>
      </c>
      <c r="Q61" s="4">
        <v>0</v>
      </c>
      <c r="R61" s="6">
        <v>44477</v>
      </c>
      <c r="S61" s="5">
        <v>44481</v>
      </c>
      <c r="T61" s="4" t="s">
        <v>33</v>
      </c>
      <c r="U61" s="4">
        <v>55</v>
      </c>
      <c r="V61" s="4">
        <v>0</v>
      </c>
      <c r="W61" s="4">
        <v>0</v>
      </c>
      <c r="X61" s="4">
        <v>2274424</v>
      </c>
      <c r="Y61" s="4" t="s">
        <v>205</v>
      </c>
    </row>
    <row r="62" s="4" customFormat="1" spans="1:25">
      <c r="A62" s="4">
        <v>16497976528</v>
      </c>
      <c r="B62" s="4" t="s">
        <v>25</v>
      </c>
      <c r="C62" s="4" t="s">
        <v>26</v>
      </c>
      <c r="D62" s="4" t="s">
        <v>170</v>
      </c>
      <c r="E62" s="4" t="s">
        <v>112</v>
      </c>
      <c r="F62" s="5">
        <v>44477</v>
      </c>
      <c r="G62" s="5">
        <v>44478</v>
      </c>
      <c r="H62" s="4">
        <v>1</v>
      </c>
      <c r="I62" s="4">
        <v>1</v>
      </c>
      <c r="J62" s="4">
        <v>1</v>
      </c>
      <c r="K62" s="4" t="s">
        <v>29</v>
      </c>
      <c r="L62" s="4">
        <v>99</v>
      </c>
      <c r="M62" s="4">
        <v>99</v>
      </c>
      <c r="N62" s="4" t="s">
        <v>206</v>
      </c>
      <c r="O62" s="4" t="s">
        <v>31</v>
      </c>
      <c r="P62" s="4" t="s">
        <v>32</v>
      </c>
      <c r="Q62" s="4">
        <v>0</v>
      </c>
      <c r="R62" s="6">
        <v>44477</v>
      </c>
      <c r="S62" s="5">
        <v>44481</v>
      </c>
      <c r="T62" s="4" t="s">
        <v>33</v>
      </c>
      <c r="U62" s="4">
        <v>99</v>
      </c>
      <c r="V62" s="4">
        <v>0</v>
      </c>
      <c r="W62" s="4">
        <v>0</v>
      </c>
      <c r="X62" s="4">
        <v>2274603</v>
      </c>
      <c r="Y62" s="4">
        <v>75517581</v>
      </c>
    </row>
    <row r="63" s="4" customFormat="1" spans="1:24">
      <c r="A63" s="4">
        <v>16336181796</v>
      </c>
      <c r="B63" s="4" t="s">
        <v>25</v>
      </c>
      <c r="C63" s="4" t="s">
        <v>44</v>
      </c>
      <c r="D63" s="4" t="s">
        <v>63</v>
      </c>
      <c r="E63" s="4" t="s">
        <v>64</v>
      </c>
      <c r="F63" s="5">
        <v>44477</v>
      </c>
      <c r="G63" s="5">
        <v>44478</v>
      </c>
      <c r="H63" s="4">
        <v>1</v>
      </c>
      <c r="I63" s="4">
        <v>1</v>
      </c>
      <c r="J63" s="4">
        <v>1</v>
      </c>
      <c r="K63" s="4" t="s">
        <v>29</v>
      </c>
      <c r="L63" s="4">
        <v>-164</v>
      </c>
      <c r="M63" s="4">
        <v>-164</v>
      </c>
      <c r="N63" s="4" t="s">
        <v>65</v>
      </c>
      <c r="O63" s="4" t="s">
        <v>31</v>
      </c>
      <c r="P63" s="4" t="s">
        <v>32</v>
      </c>
      <c r="Q63" s="4">
        <v>0</v>
      </c>
      <c r="R63" s="6">
        <v>44461</v>
      </c>
      <c r="S63" s="5">
        <v>44481</v>
      </c>
      <c r="T63" s="4" t="s">
        <v>33</v>
      </c>
      <c r="U63" s="4">
        <v>-164</v>
      </c>
      <c r="V63" s="4">
        <v>0</v>
      </c>
      <c r="W63" s="4">
        <v>0</v>
      </c>
      <c r="X63" s="4">
        <v>2260780</v>
      </c>
    </row>
    <row r="64" s="4" customFormat="1" spans="1:25">
      <c r="A64" s="4">
        <v>16200870394</v>
      </c>
      <c r="B64" s="4" t="s">
        <v>25</v>
      </c>
      <c r="C64" s="4" t="s">
        <v>207</v>
      </c>
      <c r="D64" s="4" t="s">
        <v>208</v>
      </c>
      <c r="E64" s="4" t="s">
        <v>61</v>
      </c>
      <c r="F64" s="5">
        <v>44463</v>
      </c>
      <c r="G64" s="5">
        <v>44464</v>
      </c>
      <c r="H64" s="4">
        <v>1</v>
      </c>
      <c r="I64" s="4">
        <v>1</v>
      </c>
      <c r="J64" s="4">
        <v>1</v>
      </c>
      <c r="K64" s="4" t="s">
        <v>29</v>
      </c>
      <c r="L64" s="4">
        <v>94</v>
      </c>
      <c r="M64" s="4">
        <v>94</v>
      </c>
      <c r="N64" s="4" t="s">
        <v>209</v>
      </c>
      <c r="O64" s="4" t="s">
        <v>31</v>
      </c>
      <c r="P64" s="4" t="s">
        <v>32</v>
      </c>
      <c r="Q64" s="4">
        <v>0</v>
      </c>
      <c r="R64" s="6">
        <v>44442</v>
      </c>
      <c r="S64" s="5">
        <v>44481</v>
      </c>
      <c r="T64" s="4" t="s">
        <v>33</v>
      </c>
      <c r="U64" s="4">
        <v>94</v>
      </c>
      <c r="V64" s="4">
        <v>0</v>
      </c>
      <c r="W64" s="4">
        <v>0</v>
      </c>
      <c r="X64" s="4">
        <v>2242273</v>
      </c>
      <c r="Y64" s="4" t="s">
        <v>210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9"/>
  <sheetViews>
    <sheetView tabSelected="1" workbookViewId="0">
      <selection activeCell="A66" sqref="A66:A69"/>
    </sheetView>
  </sheetViews>
  <sheetFormatPr defaultColWidth="9" defaultRowHeight="13.5"/>
  <cols>
    <col min="1" max="1" width="15.7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211</v>
      </c>
    </row>
    <row r="2" s="4" customFormat="1" hidden="1" spans="1:9">
      <c r="A2" s="4">
        <v>16222475847</v>
      </c>
      <c r="B2" s="5">
        <v>44477</v>
      </c>
      <c r="C2" s="5">
        <v>44478</v>
      </c>
      <c r="D2" s="4">
        <v>82</v>
      </c>
      <c r="E2" s="4" t="str">
        <f>VLOOKUP(A2,HOP!A:L,12,0)</f>
        <v>82.00</v>
      </c>
      <c r="F2" s="4" t="str">
        <f>VLOOKUP(A2,HOP!A:C,3,0)</f>
        <v>2245501</v>
      </c>
      <c r="G2" s="4">
        <f>D2-E2</f>
        <v>0</v>
      </c>
      <c r="H2" s="4" t="str">
        <f>$H$1&amp;F2</f>
        <v>，2245501</v>
      </c>
      <c r="I2" s="4" t="str">
        <f>VLOOKUP(A2,HOP!A:T,20,0)</f>
        <v>直连</v>
      </c>
    </row>
    <row r="3" s="4" customFormat="1" hidden="1" spans="1:9">
      <c r="A3" s="4">
        <v>16223673934</v>
      </c>
      <c r="B3" s="5">
        <v>44477</v>
      </c>
      <c r="C3" s="5">
        <v>44478</v>
      </c>
      <c r="D3" s="4">
        <v>35</v>
      </c>
      <c r="E3" s="4" t="str">
        <f>VLOOKUP(A3,HOP!A:L,12,0)</f>
        <v>35.00</v>
      </c>
      <c r="F3" s="4" t="str">
        <f>VLOOKUP(A3,HOP!A:C,3,0)</f>
        <v>2245761</v>
      </c>
      <c r="G3" s="4">
        <f t="shared" ref="G3:G34" si="0">D3-E3</f>
        <v>0</v>
      </c>
      <c r="H3" s="4" t="str">
        <f t="shared" ref="H3:H34" si="1">$H$1&amp;F3</f>
        <v>，2245761</v>
      </c>
      <c r="I3" s="4" t="str">
        <f>VLOOKUP(A3,HOP!A:T,20,0)</f>
        <v>直连</v>
      </c>
    </row>
    <row r="4" s="4" customFormat="1" hidden="1" spans="1:9">
      <c r="A4" s="4">
        <v>16269508864</v>
      </c>
      <c r="B4" s="5">
        <v>44477</v>
      </c>
      <c r="C4" s="5">
        <v>44478</v>
      </c>
      <c r="D4" s="4">
        <v>53</v>
      </c>
      <c r="E4" s="4" t="str">
        <f>VLOOKUP(A4,HOP!A:L,12,0)</f>
        <v>53.00</v>
      </c>
      <c r="F4" s="4" t="str">
        <f>VLOOKUP(A4,HOP!A:C,3,0)</f>
        <v>2251454</v>
      </c>
      <c r="G4" s="4">
        <f t="shared" si="0"/>
        <v>0</v>
      </c>
      <c r="H4" s="4" t="str">
        <f t="shared" si="1"/>
        <v>，2251454</v>
      </c>
      <c r="I4" s="4" t="str">
        <f>VLOOKUP(A4,HOP!A:T,20,0)</f>
        <v>直连</v>
      </c>
    </row>
    <row r="5" s="4" customFormat="1" hidden="1" spans="1:9">
      <c r="A5" s="4">
        <v>16288101088</v>
      </c>
      <c r="B5" s="5">
        <v>44477</v>
      </c>
      <c r="C5" s="5">
        <v>44478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4">
        <v>16302673981</v>
      </c>
      <c r="B6" s="5">
        <v>44477</v>
      </c>
      <c r="C6" s="5">
        <v>44478</v>
      </c>
      <c r="D6" s="4">
        <v>163</v>
      </c>
      <c r="E6" s="4" t="str">
        <f>VLOOKUP(A6,HOP!A:L,12,0)</f>
        <v>163.00</v>
      </c>
      <c r="F6" s="4" t="str">
        <f>VLOOKUP(A6,HOP!A:C,3,0)</f>
        <v>2256299</v>
      </c>
      <c r="G6" s="4">
        <f t="shared" si="0"/>
        <v>0</v>
      </c>
      <c r="H6" s="4" t="str">
        <f t="shared" si="1"/>
        <v>，2256299</v>
      </c>
      <c r="I6" s="4" t="str">
        <f>VLOOKUP(A6,HOP!A:T,20,0)</f>
        <v>直连</v>
      </c>
    </row>
    <row r="7" s="4" customFormat="1" hidden="1" spans="1:9">
      <c r="A7" s="4">
        <v>16315610196</v>
      </c>
      <c r="B7" s="5">
        <v>44477</v>
      </c>
      <c r="C7" s="5">
        <v>44478</v>
      </c>
      <c r="D7" s="4">
        <v>87</v>
      </c>
      <c r="E7" s="4" t="str">
        <f>VLOOKUP(A7,HOP!A:L,12,0)</f>
        <v>87.00</v>
      </c>
      <c r="F7" s="4" t="str">
        <f>VLOOKUP(A7,HOP!A:C,3,0)</f>
        <v>2258280</v>
      </c>
      <c r="G7" s="4">
        <f t="shared" si="0"/>
        <v>0</v>
      </c>
      <c r="H7" s="4" t="str">
        <f t="shared" si="1"/>
        <v>，2258280</v>
      </c>
      <c r="I7" s="4" t="str">
        <f>VLOOKUP(A7,HOP!A:T,20,0)</f>
        <v>直连</v>
      </c>
    </row>
    <row r="8" s="4" customFormat="1" hidden="1" spans="1:9">
      <c r="A8" s="4">
        <v>16330412392</v>
      </c>
      <c r="B8" s="5">
        <v>44477</v>
      </c>
      <c r="C8" s="5">
        <v>44478</v>
      </c>
      <c r="D8" s="4">
        <v>238</v>
      </c>
      <c r="E8" s="4" t="str">
        <f>VLOOKUP(A8,HOP!A:L,12,0)</f>
        <v>238.00</v>
      </c>
      <c r="F8" s="4" t="str">
        <f>VLOOKUP(A8,HOP!A:C,3,0)</f>
        <v>2260112</v>
      </c>
      <c r="G8" s="4">
        <f t="shared" si="0"/>
        <v>0</v>
      </c>
      <c r="H8" s="4" t="str">
        <f t="shared" si="1"/>
        <v>，2260112</v>
      </c>
      <c r="I8" s="4" t="str">
        <f>VLOOKUP(A8,HOP!A:T,20,0)</f>
        <v>直连</v>
      </c>
    </row>
    <row r="9" s="4" customFormat="1" hidden="1" spans="1:9">
      <c r="A9" s="4">
        <v>16330615221</v>
      </c>
      <c r="B9" s="5">
        <v>44477</v>
      </c>
      <c r="C9" s="5">
        <v>44478</v>
      </c>
      <c r="D9" s="4">
        <v>56</v>
      </c>
      <c r="E9" s="4" t="str">
        <f>VLOOKUP(A9,HOP!A:L,12,0)</f>
        <v>56.00</v>
      </c>
      <c r="F9" s="4" t="str">
        <f>VLOOKUP(A9,HOP!A:C,3,0)</f>
        <v>2260158</v>
      </c>
      <c r="G9" s="4">
        <f t="shared" si="0"/>
        <v>0</v>
      </c>
      <c r="H9" s="4" t="str">
        <f t="shared" si="1"/>
        <v>，2260158</v>
      </c>
      <c r="I9" s="4" t="str">
        <f>VLOOKUP(A9,HOP!A:T,20,0)</f>
        <v>直连</v>
      </c>
    </row>
    <row r="10" s="4" customFormat="1" hidden="1" spans="1:9">
      <c r="A10" s="4">
        <v>16335496773</v>
      </c>
      <c r="B10" s="5">
        <v>44477</v>
      </c>
      <c r="C10" s="5">
        <v>44478</v>
      </c>
      <c r="D10" s="4">
        <v>58</v>
      </c>
      <c r="E10" s="4" t="str">
        <f>VLOOKUP(A10,HOP!A:L,12,0)</f>
        <v>58.00</v>
      </c>
      <c r="F10" s="4" t="str">
        <f>VLOOKUP(A10,HOP!A:C,3,0)</f>
        <v>2260664</v>
      </c>
      <c r="G10" s="4">
        <f t="shared" si="0"/>
        <v>0</v>
      </c>
      <c r="H10" s="4" t="str">
        <f t="shared" si="1"/>
        <v>，2260664</v>
      </c>
      <c r="I10" s="4" t="str">
        <f>VLOOKUP(A10,HOP!A:T,20,0)</f>
        <v>直连</v>
      </c>
    </row>
    <row r="11" s="4" customFormat="1" hidden="1" spans="1:9">
      <c r="A11" s="4">
        <v>16336181796</v>
      </c>
      <c r="B11" s="5">
        <v>44477</v>
      </c>
      <c r="C11" s="5">
        <v>44478</v>
      </c>
      <c r="D11" s="4">
        <v>0</v>
      </c>
      <c r="E11" s="4" t="str">
        <f>VLOOKUP(A11,HOP!A:L,12,0)</f>
        <v>0.00</v>
      </c>
      <c r="F11" s="4" t="str">
        <f>VLOOKUP(A11,HOP!A:C,3,0)</f>
        <v>2260780</v>
      </c>
      <c r="G11" s="4">
        <f t="shared" si="0"/>
        <v>0</v>
      </c>
      <c r="H11" s="4" t="str">
        <f t="shared" si="1"/>
        <v>，2260780</v>
      </c>
      <c r="I11" s="4" t="str">
        <f>VLOOKUP(A11,HOP!A:T,20,0)</f>
        <v>直连</v>
      </c>
    </row>
    <row r="12" s="4" customFormat="1" hidden="1" spans="1:9">
      <c r="A12" s="4">
        <v>16343456007</v>
      </c>
      <c r="B12" s="5">
        <v>44476</v>
      </c>
      <c r="C12" s="5">
        <v>44478</v>
      </c>
      <c r="D12" s="4">
        <v>312</v>
      </c>
      <c r="E12" s="4" t="str">
        <f>VLOOKUP(A12,HOP!A:L,12,0)</f>
        <v>312.00</v>
      </c>
      <c r="F12" s="4" t="str">
        <f>VLOOKUP(A12,HOP!A:C,3,0)</f>
        <v>2261738</v>
      </c>
      <c r="G12" s="4">
        <f t="shared" si="0"/>
        <v>0</v>
      </c>
      <c r="H12" s="4" t="str">
        <f t="shared" si="1"/>
        <v>，2261738</v>
      </c>
      <c r="I12" s="4" t="str">
        <f>VLOOKUP(A12,HOP!A:T,20,0)</f>
        <v>直连</v>
      </c>
    </row>
    <row r="13" s="4" customFormat="1" hidden="1" spans="1:9">
      <c r="A13" s="4">
        <v>16346302466</v>
      </c>
      <c r="B13" s="5">
        <v>44477</v>
      </c>
      <c r="C13" s="5">
        <v>44478</v>
      </c>
      <c r="D13" s="4">
        <v>142</v>
      </c>
      <c r="E13" s="4" t="str">
        <f>VLOOKUP(A13,HOP!A:L,12,0)</f>
        <v>142.00</v>
      </c>
      <c r="F13" s="4" t="str">
        <f>VLOOKUP(A13,HOP!A:C,3,0)</f>
        <v>2261908</v>
      </c>
      <c r="G13" s="4">
        <f t="shared" si="0"/>
        <v>0</v>
      </c>
      <c r="H13" s="4" t="str">
        <f t="shared" si="1"/>
        <v>，2261908</v>
      </c>
      <c r="I13" s="4" t="str">
        <f>VLOOKUP(A13,HOP!A:T,20,0)</f>
        <v>直连</v>
      </c>
    </row>
    <row r="14" s="4" customFormat="1" hidden="1" spans="1:9">
      <c r="A14" s="4">
        <v>16352731378</v>
      </c>
      <c r="B14" s="5">
        <v>44477</v>
      </c>
      <c r="C14" s="5">
        <v>44478</v>
      </c>
      <c r="D14" s="4">
        <v>34</v>
      </c>
      <c r="E14" s="4" t="str">
        <f>VLOOKUP(A14,HOP!A:L,12,0)</f>
        <v>34.00</v>
      </c>
      <c r="F14" s="4" t="str">
        <f>VLOOKUP(A14,HOP!A:C,3,0)</f>
        <v>2262560</v>
      </c>
      <c r="G14" s="4">
        <f t="shared" si="0"/>
        <v>0</v>
      </c>
      <c r="H14" s="4" t="str">
        <f t="shared" si="1"/>
        <v>，2262560</v>
      </c>
      <c r="I14" s="4" t="str">
        <f>VLOOKUP(A14,HOP!A:T,20,0)</f>
        <v>直连</v>
      </c>
    </row>
    <row r="15" s="4" customFormat="1" hidden="1" spans="1:9">
      <c r="A15" s="4">
        <v>16353702027</v>
      </c>
      <c r="B15" s="5">
        <v>44477</v>
      </c>
      <c r="C15" s="5">
        <v>44478</v>
      </c>
      <c r="D15" s="4">
        <v>129</v>
      </c>
      <c r="E15" s="4" t="str">
        <f>VLOOKUP(A15,HOP!A:L,12,0)</f>
        <v>129.00</v>
      </c>
      <c r="F15" s="4" t="str">
        <f>VLOOKUP(A15,HOP!A:C,3,0)</f>
        <v>2262764</v>
      </c>
      <c r="G15" s="4">
        <f t="shared" si="0"/>
        <v>0</v>
      </c>
      <c r="H15" s="4" t="str">
        <f t="shared" si="1"/>
        <v>，2262764</v>
      </c>
      <c r="I15" s="4" t="str">
        <f>VLOOKUP(A15,HOP!A:T,20,0)</f>
        <v>直连</v>
      </c>
    </row>
    <row r="16" s="4" customFormat="1" hidden="1" spans="1:9">
      <c r="A16" s="4">
        <v>16360529069</v>
      </c>
      <c r="B16" s="5">
        <v>44477</v>
      </c>
      <c r="C16" s="5">
        <v>44478</v>
      </c>
      <c r="D16" s="4">
        <v>68</v>
      </c>
      <c r="E16" s="4" t="str">
        <f>VLOOKUP(A16,HOP!A:L,12,0)</f>
        <v>68.00</v>
      </c>
      <c r="F16" s="4" t="str">
        <f>VLOOKUP(A16,HOP!A:C,3,0)</f>
        <v>2263703</v>
      </c>
      <c r="G16" s="4">
        <f t="shared" si="0"/>
        <v>0</v>
      </c>
      <c r="H16" s="4" t="str">
        <f t="shared" si="1"/>
        <v>，2263703</v>
      </c>
      <c r="I16" s="4" t="str">
        <f>VLOOKUP(A16,HOP!A:T,20,0)</f>
        <v>直连</v>
      </c>
    </row>
    <row r="17" s="4" customFormat="1" hidden="1" spans="1:9">
      <c r="A17" s="4">
        <v>16364204476</v>
      </c>
      <c r="B17" s="5">
        <v>44477</v>
      </c>
      <c r="C17" s="5">
        <v>44478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10">
      <c r="A18" s="4">
        <v>16370933342</v>
      </c>
      <c r="B18" s="5">
        <v>44471</v>
      </c>
      <c r="C18" s="5">
        <v>44478</v>
      </c>
      <c r="D18" s="4">
        <v>262.02</v>
      </c>
      <c r="E18" s="4" t="str">
        <f>VLOOKUP(A18,HOP!A:L,12,0)</f>
        <v>131.00</v>
      </c>
      <c r="F18" s="4" t="str">
        <f>VLOOKUP(A18,HOP!A:C,3,0)</f>
        <v>2264832</v>
      </c>
      <c r="G18" s="4">
        <f t="shared" si="0"/>
        <v>131.02</v>
      </c>
      <c r="H18" s="4" t="str">
        <f t="shared" si="1"/>
        <v>，2264832</v>
      </c>
      <c r="I18" s="4" t="str">
        <f>VLOOKUP(A18,HOP!A:T,20,0)</f>
        <v>直连</v>
      </c>
      <c r="J18" s="4" t="s">
        <v>212</v>
      </c>
    </row>
    <row r="19" s="4" customFormat="1" hidden="1" spans="1:9">
      <c r="A19" s="4">
        <v>16371288779</v>
      </c>
      <c r="B19" s="5">
        <v>44477</v>
      </c>
      <c r="C19" s="5">
        <v>44478</v>
      </c>
      <c r="D19" s="4">
        <v>95</v>
      </c>
      <c r="E19" s="4" t="str">
        <f>VLOOKUP(A19,HOP!A:L,12,0)</f>
        <v>95.00</v>
      </c>
      <c r="F19" s="4" t="str">
        <f>VLOOKUP(A19,HOP!A:C,3,0)</f>
        <v>2264892</v>
      </c>
      <c r="G19" s="4">
        <f t="shared" si="0"/>
        <v>0</v>
      </c>
      <c r="H19" s="4" t="str">
        <f t="shared" si="1"/>
        <v>，2264892</v>
      </c>
      <c r="I19" s="4" t="str">
        <f>VLOOKUP(A19,HOP!A:T,20,0)</f>
        <v>直连</v>
      </c>
    </row>
    <row r="20" s="4" customFormat="1" hidden="1" spans="1:9">
      <c r="A20" s="4">
        <v>16378048385</v>
      </c>
      <c r="B20" s="5">
        <v>44477</v>
      </c>
      <c r="C20" s="5">
        <v>44478</v>
      </c>
      <c r="D20" s="4">
        <v>58</v>
      </c>
      <c r="E20" s="4" t="str">
        <f>VLOOKUP(A20,HOP!A:L,12,0)</f>
        <v>58.00</v>
      </c>
      <c r="F20" s="4" t="str">
        <f>VLOOKUP(A20,HOP!A:C,3,0)</f>
        <v>2265576</v>
      </c>
      <c r="G20" s="4">
        <f t="shared" si="0"/>
        <v>0</v>
      </c>
      <c r="H20" s="4" t="str">
        <f t="shared" si="1"/>
        <v>，2265576</v>
      </c>
      <c r="I20" s="4" t="str">
        <f>VLOOKUP(A20,HOP!A:T,20,0)</f>
        <v>直连</v>
      </c>
    </row>
    <row r="21" s="4" customFormat="1" hidden="1" spans="1:9">
      <c r="A21" s="4">
        <v>16386501071</v>
      </c>
      <c r="B21" s="5">
        <v>44477</v>
      </c>
      <c r="C21" s="5">
        <v>44478</v>
      </c>
      <c r="D21" s="4">
        <v>33</v>
      </c>
      <c r="E21" s="4" t="str">
        <f>VLOOKUP(A21,HOP!A:L,12,0)</f>
        <v>33.00</v>
      </c>
      <c r="F21" s="4" t="str">
        <f>VLOOKUP(A21,HOP!A:C,3,0)</f>
        <v>2266658</v>
      </c>
      <c r="G21" s="4">
        <f t="shared" si="0"/>
        <v>0</v>
      </c>
      <c r="H21" s="4" t="str">
        <f t="shared" si="1"/>
        <v>，2266658</v>
      </c>
      <c r="I21" s="4" t="str">
        <f>VLOOKUP(A21,HOP!A:T,20,0)</f>
        <v>直连</v>
      </c>
    </row>
    <row r="22" s="4" customFormat="1" hidden="1" spans="1:9">
      <c r="A22" s="4">
        <v>16394416638</v>
      </c>
      <c r="B22" s="5">
        <v>44477</v>
      </c>
      <c r="C22" s="5">
        <v>44478</v>
      </c>
      <c r="D22" s="4">
        <v>44</v>
      </c>
      <c r="E22" s="4" t="str">
        <f>VLOOKUP(A22,HOP!A:L,12,0)</f>
        <v>44.00</v>
      </c>
      <c r="F22" s="4" t="str">
        <f>VLOOKUP(A22,HOP!A:C,3,0)</f>
        <v>2267703</v>
      </c>
      <c r="G22" s="4">
        <f t="shared" si="0"/>
        <v>0</v>
      </c>
      <c r="H22" s="4" t="str">
        <f t="shared" si="1"/>
        <v>，2267703</v>
      </c>
      <c r="I22" s="4" t="str">
        <f>VLOOKUP(A22,HOP!A:T,20,0)</f>
        <v>直连</v>
      </c>
    </row>
    <row r="23" s="4" customFormat="1" hidden="1" spans="1:9">
      <c r="A23" s="4">
        <v>16410085010</v>
      </c>
      <c r="B23" s="5">
        <v>44475</v>
      </c>
      <c r="C23" s="5">
        <v>44478</v>
      </c>
      <c r="D23" s="4">
        <v>444</v>
      </c>
      <c r="E23" s="4" t="str">
        <f>VLOOKUP(A23,HOP!A:L,12,0)</f>
        <v>444.00</v>
      </c>
      <c r="F23" s="4" t="str">
        <f>VLOOKUP(A23,HOP!A:C,3,0)</f>
        <v>2269163</v>
      </c>
      <c r="G23" s="4">
        <f t="shared" si="0"/>
        <v>0</v>
      </c>
      <c r="H23" s="4" t="str">
        <f t="shared" si="1"/>
        <v>，2269163</v>
      </c>
      <c r="I23" s="4" t="str">
        <f>VLOOKUP(A23,HOP!A:T,20,0)</f>
        <v>直连</v>
      </c>
    </row>
    <row r="24" s="4" customFormat="1" hidden="1" spans="1:9">
      <c r="A24" s="4">
        <v>16431340251</v>
      </c>
      <c r="B24" s="5">
        <v>44477</v>
      </c>
      <c r="C24" s="5">
        <v>44478</v>
      </c>
      <c r="D24" s="4">
        <v>178</v>
      </c>
      <c r="E24" s="4" t="str">
        <f>VLOOKUP(A24,HOP!A:L,12,0)</f>
        <v>178.00</v>
      </c>
      <c r="F24" s="4" t="str">
        <f>VLOOKUP(A24,HOP!A:C,3,0)</f>
        <v>2270716</v>
      </c>
      <c r="G24" s="4">
        <f t="shared" si="0"/>
        <v>0</v>
      </c>
      <c r="H24" s="4" t="str">
        <f t="shared" si="1"/>
        <v>，2270716</v>
      </c>
      <c r="I24" s="4" t="str">
        <f>VLOOKUP(A24,HOP!A:T,20,0)</f>
        <v>直连</v>
      </c>
    </row>
    <row r="25" s="4" customFormat="1" hidden="1" spans="1:9">
      <c r="A25" s="4">
        <v>16434194459</v>
      </c>
      <c r="B25" s="5">
        <v>44477</v>
      </c>
      <c r="C25" s="5">
        <v>44478</v>
      </c>
      <c r="D25" s="4">
        <v>234</v>
      </c>
      <c r="E25" s="4" t="str">
        <f>VLOOKUP(A25,HOP!A:L,12,0)</f>
        <v>234.00</v>
      </c>
      <c r="F25" s="4" t="str">
        <f>VLOOKUP(A25,HOP!A:C,3,0)</f>
        <v>2270992</v>
      </c>
      <c r="G25" s="4">
        <f t="shared" si="0"/>
        <v>0</v>
      </c>
      <c r="H25" s="4" t="str">
        <f t="shared" si="1"/>
        <v>，2270992</v>
      </c>
      <c r="I25" s="4" t="str">
        <f>VLOOKUP(A25,HOP!A:T,20,0)</f>
        <v>直连</v>
      </c>
    </row>
    <row r="26" s="4" customFormat="1" hidden="1" spans="1:9">
      <c r="A26" s="4">
        <v>16434874761</v>
      </c>
      <c r="B26" s="5">
        <v>44477</v>
      </c>
      <c r="C26" s="5">
        <v>44478</v>
      </c>
      <c r="D26" s="4">
        <v>217</v>
      </c>
      <c r="E26" s="4" t="str">
        <f>VLOOKUP(A26,HOP!A:L,12,0)</f>
        <v>217.00</v>
      </c>
      <c r="F26" s="4" t="str">
        <f>VLOOKUP(A26,HOP!A:C,3,0)</f>
        <v>2271113</v>
      </c>
      <c r="G26" s="4">
        <f t="shared" si="0"/>
        <v>0</v>
      </c>
      <c r="H26" s="4" t="str">
        <f t="shared" si="1"/>
        <v>，2271113</v>
      </c>
      <c r="I26" s="4" t="str">
        <f>VLOOKUP(A26,HOP!A:T,20,0)</f>
        <v>直连</v>
      </c>
    </row>
    <row r="27" s="4" customFormat="1" hidden="1" spans="1:9">
      <c r="A27" s="4">
        <v>16441752428</v>
      </c>
      <c r="B27" s="5">
        <v>44477</v>
      </c>
      <c r="C27" s="5">
        <v>44478</v>
      </c>
      <c r="D27" s="4">
        <v>81</v>
      </c>
      <c r="E27" s="4" t="str">
        <f>VLOOKUP(A27,HOP!A:L,12,0)</f>
        <v>81.00</v>
      </c>
      <c r="F27" s="4" t="str">
        <f>VLOOKUP(A27,HOP!A:C,3,0)</f>
        <v>2271493</v>
      </c>
      <c r="G27" s="4">
        <f t="shared" si="0"/>
        <v>0</v>
      </c>
      <c r="H27" s="4" t="str">
        <f t="shared" si="1"/>
        <v>，2271493</v>
      </c>
      <c r="I27" s="4" t="str">
        <f>VLOOKUP(A27,HOP!A:T,20,0)</f>
        <v>直连</v>
      </c>
    </row>
    <row r="28" s="4" customFormat="1" hidden="1" spans="1:9">
      <c r="A28" s="4">
        <v>16447023409</v>
      </c>
      <c r="B28" s="5">
        <v>44477</v>
      </c>
      <c r="C28" s="5">
        <v>44478</v>
      </c>
      <c r="D28" s="4">
        <v>158</v>
      </c>
      <c r="E28" s="4" t="str">
        <f>VLOOKUP(A28,HOP!A:L,12,0)</f>
        <v>158.00</v>
      </c>
      <c r="F28" s="4" t="str">
        <f>VLOOKUP(A28,HOP!A:C,3,0)</f>
        <v>2271702</v>
      </c>
      <c r="G28" s="4">
        <f t="shared" si="0"/>
        <v>0</v>
      </c>
      <c r="H28" s="4" t="str">
        <f t="shared" si="1"/>
        <v>，2271702</v>
      </c>
      <c r="I28" s="4" t="str">
        <f>VLOOKUP(A28,HOP!A:T,20,0)</f>
        <v>直连</v>
      </c>
    </row>
    <row r="29" s="4" customFormat="1" hidden="1" spans="1:9">
      <c r="A29" s="4">
        <v>16448201384</v>
      </c>
      <c r="B29" s="5">
        <v>44473</v>
      </c>
      <c r="C29" s="5">
        <v>44478</v>
      </c>
      <c r="D29" s="4">
        <v>475</v>
      </c>
      <c r="E29" s="4" t="str">
        <f>VLOOKUP(A29,HOP!A:L,12,0)</f>
        <v>475.00</v>
      </c>
      <c r="F29" s="4" t="str">
        <f>VLOOKUP(A29,HOP!A:C,3,0)</f>
        <v>2271833</v>
      </c>
      <c r="G29" s="4">
        <f t="shared" si="0"/>
        <v>0</v>
      </c>
      <c r="H29" s="4" t="str">
        <f t="shared" si="1"/>
        <v>，2271833</v>
      </c>
      <c r="I29" s="4" t="str">
        <f>VLOOKUP(A29,HOP!A:T,20,0)</f>
        <v>直连</v>
      </c>
    </row>
    <row r="30" s="4" customFormat="1" hidden="1" spans="1:9">
      <c r="A30" s="4">
        <v>16455936982</v>
      </c>
      <c r="B30" s="5">
        <v>44477</v>
      </c>
      <c r="C30" s="5">
        <v>44478</v>
      </c>
      <c r="D30" s="4">
        <v>124</v>
      </c>
      <c r="E30" s="4" t="str">
        <f>VLOOKUP(A30,HOP!A:L,12,0)</f>
        <v>124.00</v>
      </c>
      <c r="F30" s="4" t="str">
        <f>VLOOKUP(A30,HOP!A:C,3,0)</f>
        <v>2272242</v>
      </c>
      <c r="G30" s="4">
        <f t="shared" si="0"/>
        <v>0</v>
      </c>
      <c r="H30" s="4" t="str">
        <f t="shared" si="1"/>
        <v>，2272242</v>
      </c>
      <c r="I30" s="4" t="str">
        <f>VLOOKUP(A30,HOP!A:T,20,0)</f>
        <v>直连</v>
      </c>
    </row>
    <row r="31" s="4" customFormat="1" hidden="1" spans="1:9">
      <c r="A31" s="4">
        <v>16469963056</v>
      </c>
      <c r="B31" s="5">
        <v>44477</v>
      </c>
      <c r="C31" s="5">
        <v>44478</v>
      </c>
      <c r="D31" s="4">
        <v>84</v>
      </c>
      <c r="E31" s="4" t="str">
        <f>VLOOKUP(A31,HOP!A:L,12,0)</f>
        <v>84.00</v>
      </c>
      <c r="F31" s="4" t="str">
        <f>VLOOKUP(A31,HOP!A:C,3,0)</f>
        <v>2272991</v>
      </c>
      <c r="G31" s="4">
        <f t="shared" si="0"/>
        <v>0</v>
      </c>
      <c r="H31" s="4" t="str">
        <f t="shared" si="1"/>
        <v>，2272991</v>
      </c>
      <c r="I31" s="4" t="str">
        <f>VLOOKUP(A31,HOP!A:T,20,0)</f>
        <v>直连</v>
      </c>
    </row>
    <row r="32" s="4" customFormat="1" hidden="1" spans="1:9">
      <c r="A32" s="4">
        <v>16476316783</v>
      </c>
      <c r="B32" s="5">
        <v>44477</v>
      </c>
      <c r="C32" s="5">
        <v>44478</v>
      </c>
      <c r="D32" s="4">
        <v>56</v>
      </c>
      <c r="E32" s="4" t="str">
        <f>VLOOKUP(A32,HOP!A:L,12,0)</f>
        <v>56.00</v>
      </c>
      <c r="F32" s="4" t="str">
        <f>VLOOKUP(A32,HOP!A:C,3,0)</f>
        <v>2273305</v>
      </c>
      <c r="G32" s="4">
        <f t="shared" si="0"/>
        <v>0</v>
      </c>
      <c r="H32" s="4" t="str">
        <f t="shared" si="1"/>
        <v>，2273305</v>
      </c>
      <c r="I32" s="4" t="str">
        <f>VLOOKUP(A32,HOP!A:T,20,0)</f>
        <v>直连</v>
      </c>
    </row>
    <row r="33" s="4" customFormat="1" hidden="1" spans="1:9">
      <c r="A33" s="4">
        <v>16478173093</v>
      </c>
      <c r="B33" s="5">
        <v>44477</v>
      </c>
      <c r="C33" s="5">
        <v>44478</v>
      </c>
      <c r="D33" s="4">
        <v>107</v>
      </c>
      <c r="E33" s="4" t="str">
        <f>VLOOKUP(A33,HOP!A:L,12,0)</f>
        <v>107.00</v>
      </c>
      <c r="F33" s="4" t="str">
        <f>VLOOKUP(A33,HOP!A:C,3,0)</f>
        <v>2273414</v>
      </c>
      <c r="G33" s="4">
        <f t="shared" si="0"/>
        <v>0</v>
      </c>
      <c r="H33" s="4" t="str">
        <f t="shared" si="1"/>
        <v>，2273414</v>
      </c>
      <c r="I33" s="4" t="str">
        <f>VLOOKUP(A33,HOP!A:T,20,0)</f>
        <v>直连</v>
      </c>
    </row>
    <row r="34" s="4" customFormat="1" hidden="1" spans="1:9">
      <c r="A34" s="4">
        <v>16480830094</v>
      </c>
      <c r="B34" s="5">
        <v>44477</v>
      </c>
      <c r="C34" s="5">
        <v>44478</v>
      </c>
      <c r="D34" s="4">
        <v>221</v>
      </c>
      <c r="E34" s="4" t="str">
        <f>VLOOKUP(A34,HOP!A:L,12,0)</f>
        <v>221.00</v>
      </c>
      <c r="F34" s="4" t="str">
        <f>VLOOKUP(A34,HOP!A:C,3,0)</f>
        <v>2273676</v>
      </c>
      <c r="G34" s="4">
        <f t="shared" si="0"/>
        <v>0</v>
      </c>
      <c r="H34" s="4" t="str">
        <f t="shared" si="1"/>
        <v>，2273676</v>
      </c>
      <c r="I34" s="4" t="str">
        <f>VLOOKUP(A34,HOP!A:T,20,0)</f>
        <v>直连</v>
      </c>
    </row>
    <row r="35" s="4" customFormat="1" hidden="1" spans="1:9">
      <c r="A35" s="4">
        <v>16485680427</v>
      </c>
      <c r="B35" s="5">
        <v>44477</v>
      </c>
      <c r="C35" s="5">
        <v>44478</v>
      </c>
      <c r="D35" s="4">
        <v>109</v>
      </c>
      <c r="E35" s="4" t="str">
        <f>VLOOKUP(A35,HOP!A:L,12,0)</f>
        <v>109.00</v>
      </c>
      <c r="F35" s="4" t="str">
        <f>VLOOKUP(A35,HOP!A:C,3,0)</f>
        <v>2273791</v>
      </c>
      <c r="G35" s="4">
        <f t="shared" ref="G35:G60" si="2">D35-E35</f>
        <v>0</v>
      </c>
      <c r="H35" s="4" t="str">
        <f t="shared" ref="H35:H60" si="3">$H$1&amp;F35</f>
        <v>，2273791</v>
      </c>
      <c r="I35" s="4" t="str">
        <f>VLOOKUP(A35,HOP!A:T,20,0)</f>
        <v>直连</v>
      </c>
    </row>
    <row r="36" s="4" customFormat="1" hidden="1" spans="1:9">
      <c r="A36" s="4">
        <v>16486711031</v>
      </c>
      <c r="B36" s="5">
        <v>44477</v>
      </c>
      <c r="C36" s="5">
        <v>44478</v>
      </c>
      <c r="D36" s="4">
        <v>114</v>
      </c>
      <c r="E36" s="4" t="str">
        <f>VLOOKUP(A36,HOP!A:L,12,0)</f>
        <v>114.00</v>
      </c>
      <c r="F36" s="4" t="str">
        <f>VLOOKUP(A36,HOP!A:C,3,0)</f>
        <v>2273894</v>
      </c>
      <c r="G36" s="4">
        <f t="shared" si="2"/>
        <v>0</v>
      </c>
      <c r="H36" s="4" t="str">
        <f t="shared" si="3"/>
        <v>，2273894</v>
      </c>
      <c r="I36" s="4" t="str">
        <f>VLOOKUP(A36,HOP!A:T,20,0)</f>
        <v>直连</v>
      </c>
    </row>
    <row r="37" s="4" customFormat="1" hidden="1" spans="1:9">
      <c r="A37" s="4">
        <v>16488581884</v>
      </c>
      <c r="B37" s="5">
        <v>44477</v>
      </c>
      <c r="C37" s="5">
        <v>44478</v>
      </c>
      <c r="D37" s="4">
        <v>169</v>
      </c>
      <c r="E37" s="4" t="str">
        <f>VLOOKUP(A37,HOP!A:L,12,0)</f>
        <v>169.00</v>
      </c>
      <c r="F37" s="4" t="str">
        <f>VLOOKUP(A37,HOP!A:C,3,0)</f>
        <v>2274040</v>
      </c>
      <c r="G37" s="4">
        <f t="shared" si="2"/>
        <v>0</v>
      </c>
      <c r="H37" s="4" t="str">
        <f t="shared" si="3"/>
        <v>，2274040</v>
      </c>
      <c r="I37" s="4" t="str">
        <f>VLOOKUP(A37,HOP!A:T,20,0)</f>
        <v>直连</v>
      </c>
    </row>
    <row r="38" s="4" customFormat="1" hidden="1" spans="1:9">
      <c r="A38" s="4">
        <v>16488663403</v>
      </c>
      <c r="B38" s="5">
        <v>44477</v>
      </c>
      <c r="C38" s="5">
        <v>44478</v>
      </c>
      <c r="D38" s="4">
        <v>35</v>
      </c>
      <c r="E38" s="4" t="str">
        <f>VLOOKUP(A38,HOP!A:L,12,0)</f>
        <v>35.00</v>
      </c>
      <c r="F38" s="4" t="str">
        <f>VLOOKUP(A38,HOP!A:C,3,0)</f>
        <v>2274049</v>
      </c>
      <c r="G38" s="4">
        <f t="shared" si="2"/>
        <v>0</v>
      </c>
      <c r="H38" s="4" t="str">
        <f t="shared" si="3"/>
        <v>，2274049</v>
      </c>
      <c r="I38" s="4" t="str">
        <f>VLOOKUP(A38,HOP!A:T,20,0)</f>
        <v>直连</v>
      </c>
    </row>
    <row r="39" s="4" customFormat="1" hidden="1" spans="1:9">
      <c r="A39" s="4">
        <v>16488807213</v>
      </c>
      <c r="B39" s="5">
        <v>44477</v>
      </c>
      <c r="C39" s="5">
        <v>44478</v>
      </c>
      <c r="D39" s="4">
        <v>78</v>
      </c>
      <c r="E39" s="4" t="str">
        <f>VLOOKUP(A39,HOP!A:L,12,0)</f>
        <v>78.00</v>
      </c>
      <c r="F39" s="4" t="str">
        <f>VLOOKUP(A39,HOP!A:C,3,0)</f>
        <v>2274056</v>
      </c>
      <c r="G39" s="4">
        <f t="shared" si="2"/>
        <v>0</v>
      </c>
      <c r="H39" s="4" t="str">
        <f t="shared" si="3"/>
        <v>，2274056</v>
      </c>
      <c r="I39" s="4" t="str">
        <f>VLOOKUP(A39,HOP!A:T,20,0)</f>
        <v>直连</v>
      </c>
    </row>
    <row r="40" s="4" customFormat="1" hidden="1" spans="1:9">
      <c r="A40" s="4">
        <v>16489196623</v>
      </c>
      <c r="B40" s="5">
        <v>44477</v>
      </c>
      <c r="C40" s="5">
        <v>44478</v>
      </c>
      <c r="D40" s="4">
        <v>114</v>
      </c>
      <c r="E40" s="4" t="str">
        <f>VLOOKUP(A40,HOP!A:L,12,0)</f>
        <v>114.00</v>
      </c>
      <c r="F40" s="4" t="str">
        <f>VLOOKUP(A40,HOP!A:C,3,0)</f>
        <v>2274079</v>
      </c>
      <c r="G40" s="4">
        <f t="shared" si="2"/>
        <v>0</v>
      </c>
      <c r="H40" s="4" t="str">
        <f t="shared" si="3"/>
        <v>，2274079</v>
      </c>
      <c r="I40" s="4" t="str">
        <f>VLOOKUP(A40,HOP!A:T,20,0)</f>
        <v>直连</v>
      </c>
    </row>
    <row r="41" s="4" customFormat="1" hidden="1" spans="1:9">
      <c r="A41" s="4">
        <v>16489614202</v>
      </c>
      <c r="B41" s="5">
        <v>44477</v>
      </c>
      <c r="C41" s="5">
        <v>44478</v>
      </c>
      <c r="D41" s="4">
        <v>127</v>
      </c>
      <c r="E41" s="4" t="str">
        <f>VLOOKUP(A41,HOP!A:L,12,0)</f>
        <v>127.00</v>
      </c>
      <c r="F41" s="4" t="str">
        <f>VLOOKUP(A41,HOP!A:C,3,0)</f>
        <v>2274116</v>
      </c>
      <c r="G41" s="4">
        <f t="shared" si="2"/>
        <v>0</v>
      </c>
      <c r="H41" s="4" t="str">
        <f t="shared" si="3"/>
        <v>，2274116</v>
      </c>
      <c r="I41" s="4" t="str">
        <f>VLOOKUP(A41,HOP!A:T,20,0)</f>
        <v>直连</v>
      </c>
    </row>
    <row r="42" s="4" customFormat="1" hidden="1" spans="1:9">
      <c r="A42" s="4">
        <v>16490135403</v>
      </c>
      <c r="B42" s="5">
        <v>44476</v>
      </c>
      <c r="C42" s="5">
        <v>44478</v>
      </c>
      <c r="D42" s="4">
        <v>170</v>
      </c>
      <c r="E42" s="4" t="str">
        <f>VLOOKUP(A42,HOP!A:L,12,0)</f>
        <v>170.00</v>
      </c>
      <c r="F42" s="4" t="str">
        <f>VLOOKUP(A42,HOP!A:C,3,0)</f>
        <v>2274149</v>
      </c>
      <c r="G42" s="4">
        <f t="shared" si="2"/>
        <v>0</v>
      </c>
      <c r="H42" s="4" t="str">
        <f t="shared" si="3"/>
        <v>，2274149</v>
      </c>
      <c r="I42" s="4" t="str">
        <f>VLOOKUP(A42,HOP!A:T,20,0)</f>
        <v>直连</v>
      </c>
    </row>
    <row r="43" s="4" customFormat="1" hidden="1" spans="1:9">
      <c r="A43" s="4">
        <v>16490170827</v>
      </c>
      <c r="B43" s="5">
        <v>44477</v>
      </c>
      <c r="C43" s="5">
        <v>44478</v>
      </c>
      <c r="D43" s="4">
        <v>42</v>
      </c>
      <c r="E43" s="4" t="str">
        <f>VLOOKUP(A43,HOP!A:L,12,0)</f>
        <v>42.00</v>
      </c>
      <c r="F43" s="4" t="str">
        <f>VLOOKUP(A43,HOP!A:C,3,0)</f>
        <v>2274150</v>
      </c>
      <c r="G43" s="4">
        <f t="shared" si="2"/>
        <v>0</v>
      </c>
      <c r="H43" s="4" t="str">
        <f t="shared" si="3"/>
        <v>，2274150</v>
      </c>
      <c r="I43" s="4" t="str">
        <f>VLOOKUP(A43,HOP!A:T,20,0)</f>
        <v>直连</v>
      </c>
    </row>
    <row r="44" s="4" customFormat="1" hidden="1" spans="1:9">
      <c r="A44" s="4">
        <v>16493613293</v>
      </c>
      <c r="B44" s="5">
        <v>44477</v>
      </c>
      <c r="C44" s="5">
        <v>44478</v>
      </c>
      <c r="D44" s="4">
        <v>341</v>
      </c>
      <c r="E44" s="4" t="str">
        <f>VLOOKUP(A44,HOP!A:L,12,0)</f>
        <v>341.00</v>
      </c>
      <c r="F44" s="4" t="str">
        <f>VLOOKUP(A44,HOP!A:C,3,0)</f>
        <v>2274190</v>
      </c>
      <c r="G44" s="4">
        <f t="shared" si="2"/>
        <v>0</v>
      </c>
      <c r="H44" s="4" t="str">
        <f t="shared" si="3"/>
        <v>，2274190</v>
      </c>
      <c r="I44" s="4" t="str">
        <f>VLOOKUP(A44,HOP!A:T,20,0)</f>
        <v>直连</v>
      </c>
    </row>
    <row r="45" s="4" customFormat="1" hidden="1" spans="1:9">
      <c r="A45" s="4">
        <v>16493640325</v>
      </c>
      <c r="B45" s="5">
        <v>44477</v>
      </c>
      <c r="C45" s="5">
        <v>44478</v>
      </c>
      <c r="D45" s="4">
        <v>70</v>
      </c>
      <c r="E45" s="4" t="str">
        <f>VLOOKUP(A45,HOP!A:L,12,0)</f>
        <v>70.00</v>
      </c>
      <c r="F45" s="4" t="str">
        <f>VLOOKUP(A45,HOP!A:C,3,0)</f>
        <v>2274192</v>
      </c>
      <c r="G45" s="4">
        <f t="shared" si="2"/>
        <v>0</v>
      </c>
      <c r="H45" s="4" t="str">
        <f t="shared" si="3"/>
        <v>，2274192</v>
      </c>
      <c r="I45" s="4" t="str">
        <f>VLOOKUP(A45,HOP!A:T,20,0)</f>
        <v>直连</v>
      </c>
    </row>
    <row r="46" s="4" customFormat="1" hidden="1" spans="1:9">
      <c r="A46" s="4">
        <v>16493994515</v>
      </c>
      <c r="B46" s="5">
        <v>44477</v>
      </c>
      <c r="C46" s="5">
        <v>44478</v>
      </c>
      <c r="D46" s="4">
        <v>92</v>
      </c>
      <c r="E46" s="4" t="str">
        <f>VLOOKUP(A46,HOP!A:L,12,0)</f>
        <v>92.00</v>
      </c>
      <c r="F46" s="4" t="str">
        <f>VLOOKUP(A46,HOP!A:C,3,0)</f>
        <v>2274250</v>
      </c>
      <c r="G46" s="4">
        <f t="shared" si="2"/>
        <v>0</v>
      </c>
      <c r="H46" s="4" t="str">
        <f t="shared" si="3"/>
        <v>，2274250</v>
      </c>
      <c r="I46" s="4" t="str">
        <f>VLOOKUP(A46,HOP!A:T,20,0)</f>
        <v>直连</v>
      </c>
    </row>
    <row r="47" s="4" customFormat="1" hidden="1" spans="1:9">
      <c r="A47" s="4">
        <v>16494019138</v>
      </c>
      <c r="B47" s="5">
        <v>44477</v>
      </c>
      <c r="C47" s="5">
        <v>44478</v>
      </c>
      <c r="D47" s="4">
        <v>856</v>
      </c>
      <c r="E47" s="4" t="str">
        <f>VLOOKUP(A47,HOP!A:L,12,0)</f>
        <v>856.00</v>
      </c>
      <c r="F47" s="4" t="str">
        <f>VLOOKUP(A47,HOP!A:C,3,0)</f>
        <v>2274259</v>
      </c>
      <c r="G47" s="4">
        <f t="shared" si="2"/>
        <v>0</v>
      </c>
      <c r="H47" s="4" t="str">
        <f t="shared" si="3"/>
        <v>，2274259</v>
      </c>
      <c r="I47" s="4" t="str">
        <f>VLOOKUP(A47,HOP!A:T,20,0)</f>
        <v>直连</v>
      </c>
    </row>
    <row r="48" s="4" customFormat="1" hidden="1" spans="1:9">
      <c r="A48" s="4">
        <v>16494052725</v>
      </c>
      <c r="B48" s="5">
        <v>44477</v>
      </c>
      <c r="C48" s="5">
        <v>44478</v>
      </c>
      <c r="D48" s="4">
        <v>80</v>
      </c>
      <c r="E48" s="4" t="str">
        <f>VLOOKUP(A48,HOP!A:L,12,0)</f>
        <v>80.00</v>
      </c>
      <c r="F48" s="4" t="str">
        <f>VLOOKUP(A48,HOP!A:C,3,0)</f>
        <v>2274264</v>
      </c>
      <c r="G48" s="4">
        <f t="shared" si="2"/>
        <v>0</v>
      </c>
      <c r="H48" s="4" t="str">
        <f t="shared" si="3"/>
        <v>，2274264</v>
      </c>
      <c r="I48" s="4" t="str">
        <f>VLOOKUP(A48,HOP!A:T,20,0)</f>
        <v>直连</v>
      </c>
    </row>
    <row r="49" s="4" customFormat="1" hidden="1" spans="1:9">
      <c r="A49" s="4">
        <v>16494071071</v>
      </c>
      <c r="B49" s="5">
        <v>44477</v>
      </c>
      <c r="C49" s="5">
        <v>44478</v>
      </c>
      <c r="D49" s="4">
        <v>91</v>
      </c>
      <c r="E49" s="4" t="str">
        <f>VLOOKUP(A49,HOP!A:L,12,0)</f>
        <v>91.00</v>
      </c>
      <c r="F49" s="4" t="str">
        <f>VLOOKUP(A49,HOP!A:C,3,0)</f>
        <v>2274269</v>
      </c>
      <c r="G49" s="4">
        <f t="shared" si="2"/>
        <v>0</v>
      </c>
      <c r="H49" s="4" t="str">
        <f t="shared" si="3"/>
        <v>，2274269</v>
      </c>
      <c r="I49" s="4" t="str">
        <f>VLOOKUP(A49,HOP!A:T,20,0)</f>
        <v>直连</v>
      </c>
    </row>
    <row r="50" s="4" customFormat="1" hidden="1" spans="1:9">
      <c r="A50" s="4">
        <v>16494172384</v>
      </c>
      <c r="B50" s="5">
        <v>44477</v>
      </c>
      <c r="C50" s="5">
        <v>44478</v>
      </c>
      <c r="D50" s="4">
        <v>117</v>
      </c>
      <c r="E50" s="4" t="str">
        <f>VLOOKUP(A50,HOP!A:L,12,0)</f>
        <v>117.00</v>
      </c>
      <c r="F50" s="4" t="str">
        <f>VLOOKUP(A50,HOP!A:C,3,0)</f>
        <v>2274284</v>
      </c>
      <c r="G50" s="4">
        <f t="shared" si="2"/>
        <v>0</v>
      </c>
      <c r="H50" s="4" t="str">
        <f t="shared" si="3"/>
        <v>，2274284</v>
      </c>
      <c r="I50" s="4" t="str">
        <f>VLOOKUP(A50,HOP!A:T,20,0)</f>
        <v>直连</v>
      </c>
    </row>
    <row r="51" s="4" customFormat="1" hidden="1" spans="1:9">
      <c r="A51" s="4">
        <v>16494339268</v>
      </c>
      <c r="B51" s="5">
        <v>44477</v>
      </c>
      <c r="C51" s="5">
        <v>44478</v>
      </c>
      <c r="D51" s="4">
        <v>219</v>
      </c>
      <c r="E51" s="4" t="str">
        <f>VLOOKUP(A51,HOP!A:L,12,0)</f>
        <v>219.00</v>
      </c>
      <c r="F51" s="4" t="str">
        <f>VLOOKUP(A51,HOP!A:C,3,0)</f>
        <v>2274303</v>
      </c>
      <c r="G51" s="4">
        <f t="shared" si="2"/>
        <v>0</v>
      </c>
      <c r="H51" s="4" t="str">
        <f t="shared" si="3"/>
        <v>，2274303</v>
      </c>
      <c r="I51" s="4" t="str">
        <f>VLOOKUP(A51,HOP!A:T,20,0)</f>
        <v>直连</v>
      </c>
    </row>
    <row r="52" s="4" customFormat="1" hidden="1" spans="1:9">
      <c r="A52" s="4">
        <v>16495068680</v>
      </c>
      <c r="B52" s="5">
        <v>44477</v>
      </c>
      <c r="C52" s="5">
        <v>44478</v>
      </c>
      <c r="D52" s="4">
        <v>114</v>
      </c>
      <c r="E52" s="4" t="str">
        <f>VLOOKUP(A52,HOP!A:L,12,0)</f>
        <v>114.00</v>
      </c>
      <c r="F52" s="4" t="str">
        <f>VLOOKUP(A52,HOP!A:C,3,0)</f>
        <v>2274362</v>
      </c>
      <c r="G52" s="4">
        <f t="shared" si="2"/>
        <v>0</v>
      </c>
      <c r="H52" s="4" t="str">
        <f t="shared" si="3"/>
        <v>，2274362</v>
      </c>
      <c r="I52" s="4" t="str">
        <f>VLOOKUP(A52,HOP!A:T,20,0)</f>
        <v>直连</v>
      </c>
    </row>
    <row r="53" s="4" customFormat="1" hidden="1" spans="1:9">
      <c r="A53" s="4">
        <v>16495475228</v>
      </c>
      <c r="B53" s="5">
        <v>44477</v>
      </c>
      <c r="C53" s="5">
        <v>44478</v>
      </c>
      <c r="D53" s="4">
        <v>148</v>
      </c>
      <c r="E53" s="4" t="str">
        <f>VLOOKUP(A53,HOP!A:L,12,0)</f>
        <v>148.00</v>
      </c>
      <c r="F53" s="4" t="str">
        <f>VLOOKUP(A53,HOP!A:C,3,0)</f>
        <v>2274391</v>
      </c>
      <c r="G53" s="4">
        <f t="shared" si="2"/>
        <v>0</v>
      </c>
      <c r="H53" s="4" t="str">
        <f t="shared" si="3"/>
        <v>，2274391</v>
      </c>
      <c r="I53" s="4" t="str">
        <f>VLOOKUP(A53,HOP!A:T,20,0)</f>
        <v>直连</v>
      </c>
    </row>
    <row r="54" s="4" customFormat="1" hidden="1" spans="1:9">
      <c r="A54" s="4">
        <v>16495746061</v>
      </c>
      <c r="B54" s="5">
        <v>44477</v>
      </c>
      <c r="C54" s="5">
        <v>44478</v>
      </c>
      <c r="D54" s="4">
        <v>50</v>
      </c>
      <c r="E54" s="4" t="str">
        <f>VLOOKUP(A54,HOP!A:L,12,0)</f>
        <v>50.00</v>
      </c>
      <c r="F54" s="4" t="str">
        <f>VLOOKUP(A54,HOP!A:C,3,0)</f>
        <v>2274413</v>
      </c>
      <c r="G54" s="4">
        <f t="shared" si="2"/>
        <v>0</v>
      </c>
      <c r="H54" s="4" t="str">
        <f t="shared" si="3"/>
        <v>，2274413</v>
      </c>
      <c r="I54" s="4" t="str">
        <f>VLOOKUP(A54,HOP!A:T,20,0)</f>
        <v>直连</v>
      </c>
    </row>
    <row r="55" s="4" customFormat="1" hidden="1" spans="1:9">
      <c r="A55" s="4">
        <v>16495791000</v>
      </c>
      <c r="B55" s="5">
        <v>44477</v>
      </c>
      <c r="C55" s="5">
        <v>44478</v>
      </c>
      <c r="D55" s="4">
        <v>8</v>
      </c>
      <c r="E55" s="4" t="str">
        <f>VLOOKUP(A55,HOP!A:L,12,0)</f>
        <v>8.00</v>
      </c>
      <c r="F55" s="4" t="str">
        <f>VLOOKUP(A55,HOP!A:C,3,0)</f>
        <v>2274416</v>
      </c>
      <c r="G55" s="4">
        <f t="shared" si="2"/>
        <v>0</v>
      </c>
      <c r="H55" s="4" t="str">
        <f t="shared" si="3"/>
        <v>，2274416</v>
      </c>
      <c r="I55" s="4" t="str">
        <f>VLOOKUP(A55,HOP!A:T,20,0)</f>
        <v>直连</v>
      </c>
    </row>
    <row r="56" s="4" customFormat="1" hidden="1" spans="1:9">
      <c r="A56" s="4">
        <v>16495790240</v>
      </c>
      <c r="B56" s="5">
        <v>44477</v>
      </c>
      <c r="C56" s="5">
        <v>44478</v>
      </c>
      <c r="D56" s="4">
        <v>75</v>
      </c>
      <c r="E56" s="4" t="str">
        <f>VLOOKUP(A56,HOP!A:L,12,0)</f>
        <v>75.00</v>
      </c>
      <c r="F56" s="4" t="str">
        <f>VLOOKUP(A56,HOP!A:C,3,0)</f>
        <v>2274418</v>
      </c>
      <c r="G56" s="4">
        <f t="shared" si="2"/>
        <v>0</v>
      </c>
      <c r="H56" s="4" t="str">
        <f t="shared" si="3"/>
        <v>，2274418</v>
      </c>
      <c r="I56" s="4" t="str">
        <f>VLOOKUP(A56,HOP!A:T,20,0)</f>
        <v>直连</v>
      </c>
    </row>
    <row r="57" s="4" customFormat="1" hidden="1" spans="1:9">
      <c r="A57" s="4">
        <v>16495839289</v>
      </c>
      <c r="B57" s="5">
        <v>44477</v>
      </c>
      <c r="C57" s="5">
        <v>44478</v>
      </c>
      <c r="D57" s="4">
        <v>74</v>
      </c>
      <c r="E57" s="4" t="str">
        <f>VLOOKUP(A57,HOP!A:L,12,0)</f>
        <v>74.00</v>
      </c>
      <c r="F57" s="4" t="str">
        <f>VLOOKUP(A57,HOP!A:C,3,0)</f>
        <v>2274421</v>
      </c>
      <c r="G57" s="4">
        <f t="shared" si="2"/>
        <v>0</v>
      </c>
      <c r="H57" s="4" t="str">
        <f t="shared" si="3"/>
        <v>，2274421</v>
      </c>
      <c r="I57" s="4" t="str">
        <f>VLOOKUP(A57,HOP!A:T,20,0)</f>
        <v>直连</v>
      </c>
    </row>
    <row r="58" s="4" customFormat="1" hidden="1" spans="1:9">
      <c r="A58" s="4">
        <v>16495897986</v>
      </c>
      <c r="B58" s="5">
        <v>44477</v>
      </c>
      <c r="C58" s="5">
        <v>44478</v>
      </c>
      <c r="D58" s="4">
        <v>55</v>
      </c>
      <c r="E58" s="4" t="str">
        <f>VLOOKUP(A58,HOP!A:L,12,0)</f>
        <v>55.00</v>
      </c>
      <c r="F58" s="4" t="str">
        <f>VLOOKUP(A58,HOP!A:C,3,0)</f>
        <v>2274424</v>
      </c>
      <c r="G58" s="4">
        <f t="shared" si="2"/>
        <v>0</v>
      </c>
      <c r="H58" s="4" t="str">
        <f t="shared" si="3"/>
        <v>，2274424</v>
      </c>
      <c r="I58" s="4" t="str">
        <f>VLOOKUP(A58,HOP!A:T,20,0)</f>
        <v>直连</v>
      </c>
    </row>
    <row r="59" s="4" customFormat="1" hidden="1" spans="1:9">
      <c r="A59" s="4">
        <v>16497976528</v>
      </c>
      <c r="B59" s="5">
        <v>44477</v>
      </c>
      <c r="C59" s="5">
        <v>44478</v>
      </c>
      <c r="D59" s="4">
        <v>99</v>
      </c>
      <c r="E59" s="4" t="str">
        <f>VLOOKUP(A59,HOP!A:L,12,0)</f>
        <v>99.00</v>
      </c>
      <c r="F59" s="4" t="str">
        <f>VLOOKUP(A59,HOP!A:C,3,0)</f>
        <v>2274603</v>
      </c>
      <c r="G59" s="4">
        <f t="shared" si="2"/>
        <v>0</v>
      </c>
      <c r="H59" s="4" t="str">
        <f t="shared" si="3"/>
        <v>，2274603</v>
      </c>
      <c r="I59" s="4" t="str">
        <f>VLOOKUP(A59,HOP!A:T,20,0)</f>
        <v>直连</v>
      </c>
    </row>
    <row r="60" s="4" customFormat="1" hidden="1" spans="1:9">
      <c r="A60" s="4">
        <v>16200870394</v>
      </c>
      <c r="B60" s="5">
        <v>44463</v>
      </c>
      <c r="C60" s="5">
        <v>44464</v>
      </c>
      <c r="D60" s="4">
        <v>94</v>
      </c>
      <c r="E60" s="4">
        <v>94</v>
      </c>
      <c r="F60" s="4">
        <v>2242273</v>
      </c>
      <c r="G60" s="4">
        <f t="shared" si="2"/>
        <v>0</v>
      </c>
      <c r="H60" s="4" t="str">
        <f t="shared" si="3"/>
        <v>，2242273</v>
      </c>
      <c r="I60" s="4" t="e">
        <f>VLOOKUP(A60,HOP!A:T,20,0)</f>
        <v>#N/A</v>
      </c>
    </row>
    <row r="62" spans="4:4">
      <c r="D62" s="4">
        <f>SUM(D2:D61)</f>
        <v>7869.02</v>
      </c>
    </row>
    <row r="66" spans="1:1">
      <c r="A66" s="4" t="s">
        <v>213</v>
      </c>
    </row>
    <row r="67" spans="1:1">
      <c r="A67" s="4" t="s">
        <v>214</v>
      </c>
    </row>
    <row r="68" spans="1:1">
      <c r="A68" s="4" t="s">
        <v>215</v>
      </c>
    </row>
    <row r="69" spans="1:1">
      <c r="A69" s="4" t="s">
        <v>216</v>
      </c>
    </row>
  </sheetData>
  <autoFilter ref="A1:XFD69">
    <filterColumn colId="3">
      <filters blank="1">
        <filter val="50"/>
        <filter val="91"/>
        <filter val="92"/>
        <filter val="312"/>
        <filter val="7869.02"/>
        <filter val="53"/>
        <filter val="94"/>
        <filter val="114"/>
        <filter val="55"/>
        <filter val="95"/>
        <filter val="56"/>
        <filter val="856"/>
        <filter val="117"/>
        <filter val="217"/>
        <filter val="58"/>
        <filter val="158"/>
        <filter val="99"/>
        <filter val="219"/>
        <filter val="221"/>
        <filter val="163"/>
        <filter val="124"/>
        <filter val="127"/>
        <filter val="68"/>
        <filter val="129"/>
        <filter val="169"/>
        <filter val="70"/>
        <filter val="170"/>
        <filter val="33"/>
        <filter val="34"/>
        <filter val="74"/>
        <filter val="234"/>
        <filter val="35"/>
        <filter val="75"/>
        <filter val="475"/>
        <filter val="78"/>
        <filter val="178"/>
        <filter val="238"/>
        <filter val="80"/>
        <filter val="81"/>
        <filter val="341"/>
        <filter val="42"/>
        <filter val="82"/>
        <filter val="142"/>
        <filter val="262.02"/>
        <filter val="44"/>
        <filter val="84"/>
        <filter val="444"/>
        <filter val="87"/>
        <filter val="107"/>
        <filter val="8"/>
        <filter val="148"/>
        <filter val="109"/>
      </filters>
    </filterColumn>
    <filterColumn colId="6">
      <customFilters>
        <customFilter operator="equal" val=""/>
        <customFilter operator="equal" val="131.02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217</v>
      </c>
      <c r="B1" s="2" t="s">
        <v>218</v>
      </c>
      <c r="C1" s="2" t="s">
        <v>219</v>
      </c>
      <c r="D1" s="2" t="s">
        <v>220</v>
      </c>
      <c r="E1" s="2" t="s">
        <v>13</v>
      </c>
      <c r="F1" s="2" t="s">
        <v>5</v>
      </c>
      <c r="G1" s="2" t="s">
        <v>6</v>
      </c>
      <c r="H1" s="2" t="s">
        <v>221</v>
      </c>
      <c r="I1" s="2" t="s">
        <v>222</v>
      </c>
      <c r="J1" s="2" t="s">
        <v>223</v>
      </c>
      <c r="K1" s="2" t="s">
        <v>224</v>
      </c>
      <c r="L1" s="2" t="s">
        <v>225</v>
      </c>
      <c r="M1" s="2" t="s">
        <v>226</v>
      </c>
      <c r="N1" s="2" t="s">
        <v>227</v>
      </c>
      <c r="O1" s="2" t="s">
        <v>228</v>
      </c>
      <c r="P1" s="2" t="s">
        <v>229</v>
      </c>
      <c r="Q1" s="2" t="s">
        <v>230</v>
      </c>
      <c r="R1" s="2" t="s">
        <v>231</v>
      </c>
      <c r="S1" s="2" t="s">
        <v>232</v>
      </c>
      <c r="T1" s="2" t="s">
        <v>233</v>
      </c>
    </row>
    <row r="2" s="1" customFormat="1" spans="1:20">
      <c r="A2" s="3">
        <v>16222475847</v>
      </c>
      <c r="B2" s="1" t="s">
        <v>234</v>
      </c>
      <c r="C2" s="1" t="s">
        <v>235</v>
      </c>
      <c r="D2" s="1" t="s">
        <v>236</v>
      </c>
      <c r="E2" s="1" t="s">
        <v>237</v>
      </c>
      <c r="F2" s="1" t="s">
        <v>238</v>
      </c>
      <c r="G2" s="1" t="s">
        <v>239</v>
      </c>
      <c r="H2" s="1" t="s">
        <v>240</v>
      </c>
      <c r="I2" s="1" t="s">
        <v>241</v>
      </c>
      <c r="J2" s="1" t="s">
        <v>29</v>
      </c>
      <c r="K2" s="1" t="s">
        <v>242</v>
      </c>
      <c r="L2" s="1" t="s">
        <v>242</v>
      </c>
      <c r="M2" s="1" t="s">
        <v>243</v>
      </c>
      <c r="N2" s="1" t="s">
        <v>243</v>
      </c>
      <c r="O2" s="1" t="s">
        <v>244</v>
      </c>
      <c r="P2" s="1" t="s">
        <v>245</v>
      </c>
      <c r="Q2" s="1" t="s">
        <v>246</v>
      </c>
      <c r="R2" s="1" t="s">
        <v>247</v>
      </c>
      <c r="S2" s="1" t="s">
        <v>248</v>
      </c>
      <c r="T2" s="1" t="s">
        <v>249</v>
      </c>
    </row>
    <row r="3" s="1" customFormat="1" spans="1:20">
      <c r="A3" s="3">
        <v>16223673934</v>
      </c>
      <c r="B3" s="1" t="s">
        <v>250</v>
      </c>
      <c r="C3" s="1" t="s">
        <v>251</v>
      </c>
      <c r="D3" s="1" t="s">
        <v>252</v>
      </c>
      <c r="E3" s="1" t="s">
        <v>253</v>
      </c>
      <c r="F3" s="1" t="s">
        <v>238</v>
      </c>
      <c r="G3" s="1" t="s">
        <v>239</v>
      </c>
      <c r="H3" s="1" t="s">
        <v>240</v>
      </c>
      <c r="I3" s="1" t="s">
        <v>254</v>
      </c>
      <c r="J3" s="1" t="s">
        <v>29</v>
      </c>
      <c r="K3" s="1" t="s">
        <v>255</v>
      </c>
      <c r="L3" s="1" t="s">
        <v>255</v>
      </c>
      <c r="M3" s="1" t="s">
        <v>243</v>
      </c>
      <c r="N3" s="1" t="s">
        <v>243</v>
      </c>
      <c r="O3" s="1" t="s">
        <v>244</v>
      </c>
      <c r="P3" s="1" t="s">
        <v>245</v>
      </c>
      <c r="Q3" s="1" t="s">
        <v>256</v>
      </c>
      <c r="R3" s="1" t="s">
        <v>247</v>
      </c>
      <c r="S3" s="1" t="s">
        <v>248</v>
      </c>
      <c r="T3" s="1" t="s">
        <v>249</v>
      </c>
    </row>
    <row r="4" s="1" customFormat="1" spans="1:20">
      <c r="A4" s="3">
        <v>16269508864</v>
      </c>
      <c r="B4" s="1" t="s">
        <v>257</v>
      </c>
      <c r="C4" s="1" t="s">
        <v>258</v>
      </c>
      <c r="D4" s="1" t="s">
        <v>259</v>
      </c>
      <c r="E4" s="1" t="s">
        <v>260</v>
      </c>
      <c r="F4" s="1" t="s">
        <v>238</v>
      </c>
      <c r="G4" s="1" t="s">
        <v>239</v>
      </c>
      <c r="H4" s="1" t="s">
        <v>240</v>
      </c>
      <c r="I4" s="1" t="s">
        <v>261</v>
      </c>
      <c r="J4" s="1" t="s">
        <v>29</v>
      </c>
      <c r="K4" s="1" t="s">
        <v>262</v>
      </c>
      <c r="L4" s="1" t="s">
        <v>262</v>
      </c>
      <c r="M4" s="1" t="s">
        <v>243</v>
      </c>
      <c r="N4" s="1" t="s">
        <v>243</v>
      </c>
      <c r="O4" s="1" t="s">
        <v>244</v>
      </c>
      <c r="P4" s="1" t="s">
        <v>245</v>
      </c>
      <c r="Q4" s="1" t="s">
        <v>263</v>
      </c>
      <c r="R4" s="1" t="s">
        <v>247</v>
      </c>
      <c r="S4" s="1" t="s">
        <v>248</v>
      </c>
      <c r="T4" s="1" t="s">
        <v>249</v>
      </c>
    </row>
    <row r="5" s="1" customFormat="1" spans="1:20">
      <c r="A5" s="3">
        <v>16302673981</v>
      </c>
      <c r="B5" s="1" t="s">
        <v>264</v>
      </c>
      <c r="C5" s="1" t="s">
        <v>265</v>
      </c>
      <c r="D5" s="1" t="s">
        <v>266</v>
      </c>
      <c r="E5" s="1" t="s">
        <v>267</v>
      </c>
      <c r="F5" s="1" t="s">
        <v>238</v>
      </c>
      <c r="G5" s="1" t="s">
        <v>239</v>
      </c>
      <c r="H5" s="1" t="s">
        <v>240</v>
      </c>
      <c r="I5" s="1" t="s">
        <v>268</v>
      </c>
      <c r="J5" s="1" t="s">
        <v>29</v>
      </c>
      <c r="K5" s="1" t="s">
        <v>269</v>
      </c>
      <c r="L5" s="1" t="s">
        <v>269</v>
      </c>
      <c r="M5" s="1" t="s">
        <v>243</v>
      </c>
      <c r="N5" s="1" t="s">
        <v>243</v>
      </c>
      <c r="O5" s="1" t="s">
        <v>244</v>
      </c>
      <c r="P5" s="1" t="s">
        <v>245</v>
      </c>
      <c r="Q5" s="1" t="s">
        <v>270</v>
      </c>
      <c r="R5" s="1" t="s">
        <v>247</v>
      </c>
      <c r="S5" s="1" t="s">
        <v>248</v>
      </c>
      <c r="T5" s="1" t="s">
        <v>249</v>
      </c>
    </row>
    <row r="6" s="1" customFormat="1" spans="1:20">
      <c r="A6" s="3">
        <v>16315610196</v>
      </c>
      <c r="B6" s="1" t="s">
        <v>271</v>
      </c>
      <c r="C6" s="1" t="s">
        <v>272</v>
      </c>
      <c r="D6" s="1" t="s">
        <v>273</v>
      </c>
      <c r="E6" s="1" t="s">
        <v>274</v>
      </c>
      <c r="F6" s="1" t="s">
        <v>238</v>
      </c>
      <c r="G6" s="1" t="s">
        <v>239</v>
      </c>
      <c r="H6" s="1" t="s">
        <v>240</v>
      </c>
      <c r="I6" s="1" t="s">
        <v>275</v>
      </c>
      <c r="J6" s="1" t="s">
        <v>29</v>
      </c>
      <c r="K6" s="1" t="s">
        <v>276</v>
      </c>
      <c r="L6" s="1" t="s">
        <v>276</v>
      </c>
      <c r="M6" s="1" t="s">
        <v>243</v>
      </c>
      <c r="N6" s="1" t="s">
        <v>243</v>
      </c>
      <c r="O6" s="1" t="s">
        <v>244</v>
      </c>
      <c r="P6" s="1" t="s">
        <v>245</v>
      </c>
      <c r="Q6" s="1" t="s">
        <v>277</v>
      </c>
      <c r="R6" s="1" t="s">
        <v>247</v>
      </c>
      <c r="S6" s="1" t="s">
        <v>248</v>
      </c>
      <c r="T6" s="1" t="s">
        <v>249</v>
      </c>
    </row>
    <row r="7" s="1" customFormat="1" spans="1:20">
      <c r="A7" s="3">
        <v>16330412392</v>
      </c>
      <c r="B7" s="1" t="s">
        <v>278</v>
      </c>
      <c r="C7" s="1" t="s">
        <v>279</v>
      </c>
      <c r="D7" s="1" t="s">
        <v>280</v>
      </c>
      <c r="E7" s="1" t="s">
        <v>281</v>
      </c>
      <c r="F7" s="1" t="s">
        <v>238</v>
      </c>
      <c r="G7" s="1" t="s">
        <v>239</v>
      </c>
      <c r="H7" s="1" t="s">
        <v>240</v>
      </c>
      <c r="I7" s="1" t="s">
        <v>282</v>
      </c>
      <c r="J7" s="1" t="s">
        <v>29</v>
      </c>
      <c r="K7" s="1" t="s">
        <v>283</v>
      </c>
      <c r="L7" s="1" t="s">
        <v>283</v>
      </c>
      <c r="M7" s="1" t="s">
        <v>243</v>
      </c>
      <c r="N7" s="1" t="s">
        <v>243</v>
      </c>
      <c r="O7" s="1" t="s">
        <v>244</v>
      </c>
      <c r="P7" s="1" t="s">
        <v>245</v>
      </c>
      <c r="Q7" s="1" t="s">
        <v>284</v>
      </c>
      <c r="R7" s="1" t="s">
        <v>247</v>
      </c>
      <c r="S7" s="1" t="s">
        <v>248</v>
      </c>
      <c r="T7" s="1" t="s">
        <v>249</v>
      </c>
    </row>
    <row r="8" s="1" customFormat="1" spans="1:20">
      <c r="A8" s="3">
        <v>16330615221</v>
      </c>
      <c r="B8" s="1" t="s">
        <v>285</v>
      </c>
      <c r="C8" s="1" t="s">
        <v>286</v>
      </c>
      <c r="D8" s="1" t="s">
        <v>287</v>
      </c>
      <c r="E8" s="1" t="s">
        <v>288</v>
      </c>
      <c r="F8" s="1" t="s">
        <v>238</v>
      </c>
      <c r="G8" s="1" t="s">
        <v>239</v>
      </c>
      <c r="H8" s="1" t="s">
        <v>240</v>
      </c>
      <c r="I8" s="1" t="s">
        <v>289</v>
      </c>
      <c r="J8" s="1" t="s">
        <v>29</v>
      </c>
      <c r="K8" s="1" t="s">
        <v>290</v>
      </c>
      <c r="L8" s="1" t="s">
        <v>290</v>
      </c>
      <c r="M8" s="1" t="s">
        <v>243</v>
      </c>
      <c r="N8" s="1" t="s">
        <v>243</v>
      </c>
      <c r="O8" s="1" t="s">
        <v>244</v>
      </c>
      <c r="P8" s="1" t="s">
        <v>245</v>
      </c>
      <c r="Q8" s="1" t="s">
        <v>291</v>
      </c>
      <c r="R8" s="1" t="s">
        <v>247</v>
      </c>
      <c r="S8" s="1" t="s">
        <v>248</v>
      </c>
      <c r="T8" s="1" t="s">
        <v>249</v>
      </c>
    </row>
    <row r="9" s="1" customFormat="1" spans="1:20">
      <c r="A9" s="3">
        <v>16335496773</v>
      </c>
      <c r="B9" s="1" t="s">
        <v>285</v>
      </c>
      <c r="C9" s="1" t="s">
        <v>292</v>
      </c>
      <c r="D9" s="1" t="s">
        <v>293</v>
      </c>
      <c r="E9" s="1" t="s">
        <v>294</v>
      </c>
      <c r="F9" s="1" t="s">
        <v>238</v>
      </c>
      <c r="G9" s="1" t="s">
        <v>239</v>
      </c>
      <c r="H9" s="1" t="s">
        <v>240</v>
      </c>
      <c r="I9" s="1" t="s">
        <v>295</v>
      </c>
      <c r="J9" s="1" t="s">
        <v>29</v>
      </c>
      <c r="K9" s="1" t="s">
        <v>296</v>
      </c>
      <c r="L9" s="1" t="s">
        <v>296</v>
      </c>
      <c r="M9" s="1" t="s">
        <v>243</v>
      </c>
      <c r="N9" s="1" t="s">
        <v>243</v>
      </c>
      <c r="O9" s="1" t="s">
        <v>244</v>
      </c>
      <c r="P9" s="1" t="s">
        <v>245</v>
      </c>
      <c r="Q9" s="1" t="s">
        <v>297</v>
      </c>
      <c r="R9" s="1" t="s">
        <v>247</v>
      </c>
      <c r="S9" s="1" t="s">
        <v>248</v>
      </c>
      <c r="T9" s="1" t="s">
        <v>249</v>
      </c>
    </row>
    <row r="10" s="1" customFormat="1" spans="1:20">
      <c r="A10" s="3">
        <v>16336181796</v>
      </c>
      <c r="B10" s="1" t="s">
        <v>298</v>
      </c>
      <c r="C10" s="1" t="s">
        <v>299</v>
      </c>
      <c r="D10" s="1" t="s">
        <v>300</v>
      </c>
      <c r="E10" s="1" t="s">
        <v>301</v>
      </c>
      <c r="F10" s="1" t="s">
        <v>238</v>
      </c>
      <c r="G10" s="1" t="s">
        <v>239</v>
      </c>
      <c r="H10" s="1" t="s">
        <v>240</v>
      </c>
      <c r="I10" s="1" t="s">
        <v>302</v>
      </c>
      <c r="J10" s="1" t="s">
        <v>29</v>
      </c>
      <c r="K10" s="1" t="s">
        <v>303</v>
      </c>
      <c r="L10" s="1" t="s">
        <v>244</v>
      </c>
      <c r="M10" s="1" t="s">
        <v>304</v>
      </c>
      <c r="N10" s="1" t="s">
        <v>305</v>
      </c>
      <c r="O10" s="1" t="s">
        <v>244</v>
      </c>
      <c r="P10" s="1" t="s">
        <v>245</v>
      </c>
      <c r="Q10" s="1" t="s">
        <v>306</v>
      </c>
      <c r="R10" s="1" t="s">
        <v>247</v>
      </c>
      <c r="S10" s="1" t="s">
        <v>248</v>
      </c>
      <c r="T10" s="1" t="s">
        <v>249</v>
      </c>
    </row>
    <row r="11" s="1" customFormat="1" spans="1:20">
      <c r="A11" s="3">
        <v>16343456007</v>
      </c>
      <c r="B11" s="1" t="s">
        <v>307</v>
      </c>
      <c r="C11" s="1" t="s">
        <v>308</v>
      </c>
      <c r="D11" s="1" t="s">
        <v>309</v>
      </c>
      <c r="E11" s="1" t="s">
        <v>310</v>
      </c>
      <c r="F11" s="1" t="s">
        <v>311</v>
      </c>
      <c r="G11" s="1" t="s">
        <v>239</v>
      </c>
      <c r="H11" s="1" t="s">
        <v>240</v>
      </c>
      <c r="I11" s="1" t="s">
        <v>312</v>
      </c>
      <c r="J11" s="1" t="s">
        <v>29</v>
      </c>
      <c r="K11" s="1" t="s">
        <v>313</v>
      </c>
      <c r="L11" s="1" t="s">
        <v>313</v>
      </c>
      <c r="M11" s="1" t="s">
        <v>243</v>
      </c>
      <c r="N11" s="1" t="s">
        <v>243</v>
      </c>
      <c r="O11" s="1" t="s">
        <v>244</v>
      </c>
      <c r="P11" s="1" t="s">
        <v>245</v>
      </c>
      <c r="Q11" s="1" t="s">
        <v>314</v>
      </c>
      <c r="R11" s="1" t="s">
        <v>247</v>
      </c>
      <c r="S11" s="1" t="s">
        <v>248</v>
      </c>
      <c r="T11" s="1" t="s">
        <v>249</v>
      </c>
    </row>
    <row r="12" s="1" customFormat="1" spans="1:20">
      <c r="A12" s="3">
        <v>16346302466</v>
      </c>
      <c r="B12" s="1" t="s">
        <v>307</v>
      </c>
      <c r="C12" s="1" t="s">
        <v>315</v>
      </c>
      <c r="D12" s="1" t="s">
        <v>316</v>
      </c>
      <c r="E12" s="1" t="s">
        <v>317</v>
      </c>
      <c r="F12" s="1" t="s">
        <v>238</v>
      </c>
      <c r="G12" s="1" t="s">
        <v>239</v>
      </c>
      <c r="H12" s="1" t="s">
        <v>240</v>
      </c>
      <c r="I12" s="1" t="s">
        <v>318</v>
      </c>
      <c r="J12" s="1" t="s">
        <v>29</v>
      </c>
      <c r="K12" s="1" t="s">
        <v>319</v>
      </c>
      <c r="L12" s="1" t="s">
        <v>319</v>
      </c>
      <c r="M12" s="1" t="s">
        <v>243</v>
      </c>
      <c r="N12" s="1" t="s">
        <v>243</v>
      </c>
      <c r="O12" s="1" t="s">
        <v>244</v>
      </c>
      <c r="P12" s="1" t="s">
        <v>245</v>
      </c>
      <c r="Q12" s="1" t="s">
        <v>320</v>
      </c>
      <c r="R12" s="1" t="s">
        <v>247</v>
      </c>
      <c r="S12" s="1" t="s">
        <v>248</v>
      </c>
      <c r="T12" s="1" t="s">
        <v>249</v>
      </c>
    </row>
    <row r="13" s="1" customFormat="1" spans="1:20">
      <c r="A13" s="3">
        <v>16352731378</v>
      </c>
      <c r="B13" s="1" t="s">
        <v>307</v>
      </c>
      <c r="C13" s="1" t="s">
        <v>321</v>
      </c>
      <c r="D13" s="1" t="s">
        <v>252</v>
      </c>
      <c r="E13" s="1" t="s">
        <v>322</v>
      </c>
      <c r="F13" s="1" t="s">
        <v>238</v>
      </c>
      <c r="G13" s="1" t="s">
        <v>239</v>
      </c>
      <c r="H13" s="1" t="s">
        <v>240</v>
      </c>
      <c r="I13" s="1" t="s">
        <v>323</v>
      </c>
      <c r="J13" s="1" t="s">
        <v>29</v>
      </c>
      <c r="K13" s="1" t="s">
        <v>324</v>
      </c>
      <c r="L13" s="1" t="s">
        <v>324</v>
      </c>
      <c r="M13" s="1" t="s">
        <v>243</v>
      </c>
      <c r="N13" s="1" t="s">
        <v>243</v>
      </c>
      <c r="O13" s="1" t="s">
        <v>244</v>
      </c>
      <c r="P13" s="1" t="s">
        <v>245</v>
      </c>
      <c r="Q13" s="1" t="s">
        <v>325</v>
      </c>
      <c r="R13" s="1" t="s">
        <v>247</v>
      </c>
      <c r="S13" s="1" t="s">
        <v>248</v>
      </c>
      <c r="T13" s="1" t="s">
        <v>249</v>
      </c>
    </row>
    <row r="14" s="1" customFormat="1" spans="1:20">
      <c r="A14" s="3">
        <v>16353702027</v>
      </c>
      <c r="B14" s="1" t="s">
        <v>326</v>
      </c>
      <c r="C14" s="1" t="s">
        <v>327</v>
      </c>
      <c r="D14" s="1" t="s">
        <v>328</v>
      </c>
      <c r="E14" s="1" t="s">
        <v>329</v>
      </c>
      <c r="F14" s="1" t="s">
        <v>238</v>
      </c>
      <c r="G14" s="1" t="s">
        <v>239</v>
      </c>
      <c r="H14" s="1" t="s">
        <v>240</v>
      </c>
      <c r="I14" s="1" t="s">
        <v>330</v>
      </c>
      <c r="J14" s="1" t="s">
        <v>29</v>
      </c>
      <c r="K14" s="1" t="s">
        <v>331</v>
      </c>
      <c r="L14" s="1" t="s">
        <v>331</v>
      </c>
      <c r="M14" s="1" t="s">
        <v>243</v>
      </c>
      <c r="N14" s="1" t="s">
        <v>243</v>
      </c>
      <c r="O14" s="1" t="s">
        <v>244</v>
      </c>
      <c r="P14" s="1" t="s">
        <v>245</v>
      </c>
      <c r="Q14" s="1" t="s">
        <v>332</v>
      </c>
      <c r="R14" s="1" t="s">
        <v>247</v>
      </c>
      <c r="S14" s="1" t="s">
        <v>248</v>
      </c>
      <c r="T14" s="1" t="s">
        <v>249</v>
      </c>
    </row>
    <row r="15" s="1" customFormat="1" spans="1:20">
      <c r="A15" s="3">
        <v>16360529069</v>
      </c>
      <c r="B15" s="1" t="s">
        <v>326</v>
      </c>
      <c r="C15" s="1" t="s">
        <v>333</v>
      </c>
      <c r="D15" s="1" t="s">
        <v>334</v>
      </c>
      <c r="E15" s="1" t="s">
        <v>335</v>
      </c>
      <c r="F15" s="1" t="s">
        <v>238</v>
      </c>
      <c r="G15" s="1" t="s">
        <v>239</v>
      </c>
      <c r="H15" s="1" t="s">
        <v>240</v>
      </c>
      <c r="I15" s="1" t="s">
        <v>336</v>
      </c>
      <c r="J15" s="1" t="s">
        <v>29</v>
      </c>
      <c r="K15" s="1" t="s">
        <v>337</v>
      </c>
      <c r="L15" s="1" t="s">
        <v>337</v>
      </c>
      <c r="M15" s="1" t="s">
        <v>243</v>
      </c>
      <c r="N15" s="1" t="s">
        <v>243</v>
      </c>
      <c r="O15" s="1" t="s">
        <v>244</v>
      </c>
      <c r="P15" s="1" t="s">
        <v>245</v>
      </c>
      <c r="Q15" s="1" t="s">
        <v>338</v>
      </c>
      <c r="R15" s="1" t="s">
        <v>247</v>
      </c>
      <c r="S15" s="1" t="s">
        <v>248</v>
      </c>
      <c r="T15" s="1" t="s">
        <v>249</v>
      </c>
    </row>
    <row r="16" s="1" customFormat="1" spans="1:20">
      <c r="A16" s="3">
        <v>16370933342</v>
      </c>
      <c r="B16" s="1" t="s">
        <v>339</v>
      </c>
      <c r="C16" s="1" t="s">
        <v>340</v>
      </c>
      <c r="D16" s="1" t="s">
        <v>341</v>
      </c>
      <c r="E16" s="1" t="s">
        <v>342</v>
      </c>
      <c r="F16" s="1" t="s">
        <v>343</v>
      </c>
      <c r="G16" s="1" t="s">
        <v>239</v>
      </c>
      <c r="H16" s="1" t="s">
        <v>240</v>
      </c>
      <c r="I16" s="1" t="s">
        <v>344</v>
      </c>
      <c r="J16" s="1" t="s">
        <v>29</v>
      </c>
      <c r="K16" s="1" t="s">
        <v>345</v>
      </c>
      <c r="L16" s="1" t="s">
        <v>346</v>
      </c>
      <c r="M16" s="1" t="s">
        <v>347</v>
      </c>
      <c r="N16" s="1" t="s">
        <v>348</v>
      </c>
      <c r="O16" s="1" t="s">
        <v>244</v>
      </c>
      <c r="P16" s="1" t="s">
        <v>245</v>
      </c>
      <c r="Q16" s="1" t="s">
        <v>349</v>
      </c>
      <c r="R16" s="1" t="s">
        <v>247</v>
      </c>
      <c r="S16" s="1" t="s">
        <v>248</v>
      </c>
      <c r="T16" s="1" t="s">
        <v>249</v>
      </c>
    </row>
    <row r="17" s="1" customFormat="1" spans="1:20">
      <c r="A17" s="3">
        <v>16371288779</v>
      </c>
      <c r="B17" s="1" t="s">
        <v>339</v>
      </c>
      <c r="C17" s="1" t="s">
        <v>350</v>
      </c>
      <c r="D17" s="1" t="s">
        <v>351</v>
      </c>
      <c r="E17" s="1" t="s">
        <v>352</v>
      </c>
      <c r="F17" s="1" t="s">
        <v>238</v>
      </c>
      <c r="G17" s="1" t="s">
        <v>239</v>
      </c>
      <c r="H17" s="1" t="s">
        <v>240</v>
      </c>
      <c r="I17" s="1" t="s">
        <v>353</v>
      </c>
      <c r="J17" s="1" t="s">
        <v>29</v>
      </c>
      <c r="K17" s="1" t="s">
        <v>354</v>
      </c>
      <c r="L17" s="1" t="s">
        <v>354</v>
      </c>
      <c r="M17" s="1" t="s">
        <v>243</v>
      </c>
      <c r="N17" s="1" t="s">
        <v>243</v>
      </c>
      <c r="O17" s="1" t="s">
        <v>244</v>
      </c>
      <c r="P17" s="1" t="s">
        <v>245</v>
      </c>
      <c r="Q17" s="1" t="s">
        <v>355</v>
      </c>
      <c r="R17" s="1" t="s">
        <v>247</v>
      </c>
      <c r="S17" s="1" t="s">
        <v>248</v>
      </c>
      <c r="T17" s="1" t="s">
        <v>249</v>
      </c>
    </row>
    <row r="18" s="1" customFormat="1" spans="1:20">
      <c r="A18" s="3">
        <v>16378048385</v>
      </c>
      <c r="B18" s="1" t="s">
        <v>356</v>
      </c>
      <c r="C18" s="1" t="s">
        <v>357</v>
      </c>
      <c r="D18" s="1" t="s">
        <v>358</v>
      </c>
      <c r="E18" s="1" t="s">
        <v>359</v>
      </c>
      <c r="F18" s="1" t="s">
        <v>238</v>
      </c>
      <c r="G18" s="1" t="s">
        <v>239</v>
      </c>
      <c r="H18" s="1" t="s">
        <v>240</v>
      </c>
      <c r="I18" s="1" t="s">
        <v>360</v>
      </c>
      <c r="J18" s="1" t="s">
        <v>29</v>
      </c>
      <c r="K18" s="1" t="s">
        <v>296</v>
      </c>
      <c r="L18" s="1" t="s">
        <v>296</v>
      </c>
      <c r="M18" s="1" t="s">
        <v>243</v>
      </c>
      <c r="N18" s="1" t="s">
        <v>243</v>
      </c>
      <c r="O18" s="1" t="s">
        <v>244</v>
      </c>
      <c r="P18" s="1" t="s">
        <v>245</v>
      </c>
      <c r="Q18" s="1" t="s">
        <v>361</v>
      </c>
      <c r="R18" s="1" t="s">
        <v>247</v>
      </c>
      <c r="S18" s="1" t="s">
        <v>248</v>
      </c>
      <c r="T18" s="1" t="s">
        <v>249</v>
      </c>
    </row>
    <row r="19" s="1" customFormat="1" spans="1:20">
      <c r="A19" s="3">
        <v>16386501071</v>
      </c>
      <c r="B19" s="1" t="s">
        <v>362</v>
      </c>
      <c r="C19" s="1" t="s">
        <v>363</v>
      </c>
      <c r="D19" s="1" t="s">
        <v>364</v>
      </c>
      <c r="E19" s="1" t="s">
        <v>365</v>
      </c>
      <c r="F19" s="1" t="s">
        <v>238</v>
      </c>
      <c r="G19" s="1" t="s">
        <v>239</v>
      </c>
      <c r="H19" s="1" t="s">
        <v>240</v>
      </c>
      <c r="I19" s="1" t="s">
        <v>366</v>
      </c>
      <c r="J19" s="1" t="s">
        <v>29</v>
      </c>
      <c r="K19" s="1" t="s">
        <v>367</v>
      </c>
      <c r="L19" s="1" t="s">
        <v>367</v>
      </c>
      <c r="M19" s="1" t="s">
        <v>243</v>
      </c>
      <c r="N19" s="1" t="s">
        <v>243</v>
      </c>
      <c r="O19" s="1" t="s">
        <v>244</v>
      </c>
      <c r="P19" s="1" t="s">
        <v>245</v>
      </c>
      <c r="Q19" s="1" t="s">
        <v>368</v>
      </c>
      <c r="R19" s="1" t="s">
        <v>247</v>
      </c>
      <c r="S19" s="1" t="s">
        <v>248</v>
      </c>
      <c r="T19" s="1" t="s">
        <v>249</v>
      </c>
    </row>
    <row r="20" s="1" customFormat="1" spans="1:20">
      <c r="A20" s="3">
        <v>16394416638</v>
      </c>
      <c r="B20" s="1" t="s">
        <v>369</v>
      </c>
      <c r="C20" s="1" t="s">
        <v>370</v>
      </c>
      <c r="D20" s="1" t="s">
        <v>371</v>
      </c>
      <c r="E20" s="1" t="s">
        <v>372</v>
      </c>
      <c r="F20" s="1" t="s">
        <v>238</v>
      </c>
      <c r="G20" s="1" t="s">
        <v>239</v>
      </c>
      <c r="H20" s="1" t="s">
        <v>240</v>
      </c>
      <c r="I20" s="1" t="s">
        <v>373</v>
      </c>
      <c r="J20" s="1" t="s">
        <v>29</v>
      </c>
      <c r="K20" s="1" t="s">
        <v>374</v>
      </c>
      <c r="L20" s="1" t="s">
        <v>374</v>
      </c>
      <c r="M20" s="1" t="s">
        <v>243</v>
      </c>
      <c r="N20" s="1" t="s">
        <v>243</v>
      </c>
      <c r="O20" s="1" t="s">
        <v>244</v>
      </c>
      <c r="P20" s="1" t="s">
        <v>245</v>
      </c>
      <c r="Q20" s="1" t="s">
        <v>375</v>
      </c>
      <c r="R20" s="1" t="s">
        <v>247</v>
      </c>
      <c r="S20" s="1" t="s">
        <v>248</v>
      </c>
      <c r="T20" s="1" t="s">
        <v>249</v>
      </c>
    </row>
    <row r="21" s="1" customFormat="1" spans="1:20">
      <c r="A21" s="3">
        <v>16410085010</v>
      </c>
      <c r="B21" s="1" t="s">
        <v>376</v>
      </c>
      <c r="C21" s="1" t="s">
        <v>377</v>
      </c>
      <c r="D21" s="1" t="s">
        <v>378</v>
      </c>
      <c r="E21" s="1" t="s">
        <v>379</v>
      </c>
      <c r="F21" s="1" t="s">
        <v>380</v>
      </c>
      <c r="G21" s="1" t="s">
        <v>239</v>
      </c>
      <c r="H21" s="1" t="s">
        <v>240</v>
      </c>
      <c r="I21" s="1" t="s">
        <v>381</v>
      </c>
      <c r="J21" s="1" t="s">
        <v>29</v>
      </c>
      <c r="K21" s="1" t="s">
        <v>382</v>
      </c>
      <c r="L21" s="1" t="s">
        <v>382</v>
      </c>
      <c r="M21" s="1" t="s">
        <v>243</v>
      </c>
      <c r="N21" s="1" t="s">
        <v>243</v>
      </c>
      <c r="O21" s="1" t="s">
        <v>244</v>
      </c>
      <c r="P21" s="1" t="s">
        <v>245</v>
      </c>
      <c r="Q21" s="1" t="s">
        <v>383</v>
      </c>
      <c r="R21" s="1" t="s">
        <v>247</v>
      </c>
      <c r="S21" s="1" t="s">
        <v>248</v>
      </c>
      <c r="T21" s="1" t="s">
        <v>249</v>
      </c>
    </row>
    <row r="22" s="1" customFormat="1" spans="1:20">
      <c r="A22" s="3">
        <v>16431340251</v>
      </c>
      <c r="B22" s="1" t="s">
        <v>384</v>
      </c>
      <c r="C22" s="1" t="s">
        <v>385</v>
      </c>
      <c r="D22" s="1" t="s">
        <v>386</v>
      </c>
      <c r="E22" s="1" t="s">
        <v>387</v>
      </c>
      <c r="F22" s="1" t="s">
        <v>238</v>
      </c>
      <c r="G22" s="1" t="s">
        <v>239</v>
      </c>
      <c r="H22" s="1" t="s">
        <v>240</v>
      </c>
      <c r="I22" s="1" t="s">
        <v>388</v>
      </c>
      <c r="J22" s="1" t="s">
        <v>29</v>
      </c>
      <c r="K22" s="1" t="s">
        <v>389</v>
      </c>
      <c r="L22" s="1" t="s">
        <v>389</v>
      </c>
      <c r="M22" s="1" t="s">
        <v>243</v>
      </c>
      <c r="N22" s="1" t="s">
        <v>243</v>
      </c>
      <c r="O22" s="1" t="s">
        <v>244</v>
      </c>
      <c r="P22" s="1" t="s">
        <v>245</v>
      </c>
      <c r="Q22" s="1" t="s">
        <v>390</v>
      </c>
      <c r="R22" s="1" t="s">
        <v>247</v>
      </c>
      <c r="S22" s="1" t="s">
        <v>248</v>
      </c>
      <c r="T22" s="1" t="s">
        <v>249</v>
      </c>
    </row>
    <row r="23" s="1" customFormat="1" spans="1:20">
      <c r="A23" s="3">
        <v>16434194459</v>
      </c>
      <c r="B23" s="1" t="s">
        <v>343</v>
      </c>
      <c r="C23" s="1" t="s">
        <v>391</v>
      </c>
      <c r="D23" s="1" t="s">
        <v>392</v>
      </c>
      <c r="E23" s="1" t="s">
        <v>393</v>
      </c>
      <c r="F23" s="1" t="s">
        <v>238</v>
      </c>
      <c r="G23" s="1" t="s">
        <v>239</v>
      </c>
      <c r="H23" s="1" t="s">
        <v>240</v>
      </c>
      <c r="I23" s="1" t="s">
        <v>394</v>
      </c>
      <c r="J23" s="1" t="s">
        <v>29</v>
      </c>
      <c r="K23" s="1" t="s">
        <v>395</v>
      </c>
      <c r="L23" s="1" t="s">
        <v>395</v>
      </c>
      <c r="M23" s="1" t="s">
        <v>243</v>
      </c>
      <c r="N23" s="1" t="s">
        <v>243</v>
      </c>
      <c r="O23" s="1" t="s">
        <v>244</v>
      </c>
      <c r="P23" s="1" t="s">
        <v>245</v>
      </c>
      <c r="Q23" s="1" t="s">
        <v>396</v>
      </c>
      <c r="R23" s="1" t="s">
        <v>247</v>
      </c>
      <c r="S23" s="1" t="s">
        <v>248</v>
      </c>
      <c r="T23" s="1" t="s">
        <v>249</v>
      </c>
    </row>
    <row r="24" s="1" customFormat="1" spans="1:20">
      <c r="A24" s="3">
        <v>16434874761</v>
      </c>
      <c r="B24" s="1" t="s">
        <v>343</v>
      </c>
      <c r="C24" s="1" t="s">
        <v>397</v>
      </c>
      <c r="D24" s="1" t="s">
        <v>398</v>
      </c>
      <c r="E24" s="1" t="s">
        <v>399</v>
      </c>
      <c r="F24" s="1" t="s">
        <v>238</v>
      </c>
      <c r="G24" s="1" t="s">
        <v>239</v>
      </c>
      <c r="H24" s="1" t="s">
        <v>240</v>
      </c>
      <c r="I24" s="1" t="s">
        <v>400</v>
      </c>
      <c r="J24" s="1" t="s">
        <v>29</v>
      </c>
      <c r="K24" s="1" t="s">
        <v>401</v>
      </c>
      <c r="L24" s="1" t="s">
        <v>401</v>
      </c>
      <c r="M24" s="1" t="s">
        <v>243</v>
      </c>
      <c r="N24" s="1" t="s">
        <v>243</v>
      </c>
      <c r="O24" s="1" t="s">
        <v>244</v>
      </c>
      <c r="P24" s="1" t="s">
        <v>245</v>
      </c>
      <c r="Q24" s="1" t="s">
        <v>402</v>
      </c>
      <c r="R24" s="1" t="s">
        <v>247</v>
      </c>
      <c r="S24" s="1" t="s">
        <v>248</v>
      </c>
      <c r="T24" s="1" t="s">
        <v>249</v>
      </c>
    </row>
    <row r="25" s="1" customFormat="1" spans="1:20">
      <c r="A25" s="3">
        <v>16441752428</v>
      </c>
      <c r="B25" s="1" t="s">
        <v>343</v>
      </c>
      <c r="C25" s="1" t="s">
        <v>403</v>
      </c>
      <c r="D25" s="1" t="s">
        <v>404</v>
      </c>
      <c r="E25" s="1" t="s">
        <v>405</v>
      </c>
      <c r="F25" s="1" t="s">
        <v>238</v>
      </c>
      <c r="G25" s="1" t="s">
        <v>239</v>
      </c>
      <c r="H25" s="1" t="s">
        <v>240</v>
      </c>
      <c r="I25" s="1" t="s">
        <v>406</v>
      </c>
      <c r="J25" s="1" t="s">
        <v>29</v>
      </c>
      <c r="K25" s="1" t="s">
        <v>407</v>
      </c>
      <c r="L25" s="1" t="s">
        <v>407</v>
      </c>
      <c r="M25" s="1" t="s">
        <v>243</v>
      </c>
      <c r="N25" s="1" t="s">
        <v>243</v>
      </c>
      <c r="O25" s="1" t="s">
        <v>244</v>
      </c>
      <c r="P25" s="1" t="s">
        <v>245</v>
      </c>
      <c r="Q25" s="1" t="s">
        <v>408</v>
      </c>
      <c r="R25" s="1" t="s">
        <v>247</v>
      </c>
      <c r="S25" s="1" t="s">
        <v>248</v>
      </c>
      <c r="T25" s="1" t="s">
        <v>249</v>
      </c>
    </row>
    <row r="26" s="1" customFormat="1" spans="1:20">
      <c r="A26" s="3">
        <v>16447023409</v>
      </c>
      <c r="B26" s="1" t="s">
        <v>343</v>
      </c>
      <c r="C26" s="1" t="s">
        <v>409</v>
      </c>
      <c r="D26" s="1" t="s">
        <v>410</v>
      </c>
      <c r="E26" s="1" t="s">
        <v>411</v>
      </c>
      <c r="F26" s="1" t="s">
        <v>238</v>
      </c>
      <c r="G26" s="1" t="s">
        <v>239</v>
      </c>
      <c r="H26" s="1" t="s">
        <v>240</v>
      </c>
      <c r="I26" s="1" t="s">
        <v>412</v>
      </c>
      <c r="J26" s="1" t="s">
        <v>29</v>
      </c>
      <c r="K26" s="1" t="s">
        <v>413</v>
      </c>
      <c r="L26" s="1" t="s">
        <v>413</v>
      </c>
      <c r="M26" s="1" t="s">
        <v>243</v>
      </c>
      <c r="N26" s="1" t="s">
        <v>243</v>
      </c>
      <c r="O26" s="1" t="s">
        <v>244</v>
      </c>
      <c r="P26" s="1" t="s">
        <v>245</v>
      </c>
      <c r="Q26" s="1" t="s">
        <v>414</v>
      </c>
      <c r="R26" s="1" t="s">
        <v>247</v>
      </c>
      <c r="S26" s="1" t="s">
        <v>248</v>
      </c>
      <c r="T26" s="1" t="s">
        <v>249</v>
      </c>
    </row>
    <row r="27" s="1" customFormat="1" spans="1:20">
      <c r="A27" s="3">
        <v>16448201384</v>
      </c>
      <c r="B27" s="1" t="s">
        <v>415</v>
      </c>
      <c r="C27" s="1" t="s">
        <v>416</v>
      </c>
      <c r="D27" s="1" t="s">
        <v>417</v>
      </c>
      <c r="E27" s="1" t="s">
        <v>418</v>
      </c>
      <c r="F27" s="1" t="s">
        <v>419</v>
      </c>
      <c r="G27" s="1" t="s">
        <v>239</v>
      </c>
      <c r="H27" s="1" t="s">
        <v>240</v>
      </c>
      <c r="I27" s="1" t="s">
        <v>420</v>
      </c>
      <c r="J27" s="1" t="s">
        <v>29</v>
      </c>
      <c r="K27" s="1" t="s">
        <v>421</v>
      </c>
      <c r="L27" s="1" t="s">
        <v>421</v>
      </c>
      <c r="M27" s="1" t="s">
        <v>243</v>
      </c>
      <c r="N27" s="1" t="s">
        <v>243</v>
      </c>
      <c r="O27" s="1" t="s">
        <v>244</v>
      </c>
      <c r="P27" s="1" t="s">
        <v>245</v>
      </c>
      <c r="Q27" s="1" t="s">
        <v>422</v>
      </c>
      <c r="R27" s="1" t="s">
        <v>247</v>
      </c>
      <c r="S27" s="1" t="s">
        <v>248</v>
      </c>
      <c r="T27" s="1" t="s">
        <v>249</v>
      </c>
    </row>
    <row r="28" s="1" customFormat="1" spans="1:20">
      <c r="A28" s="3">
        <v>16455936982</v>
      </c>
      <c r="B28" s="1" t="s">
        <v>415</v>
      </c>
      <c r="C28" s="1" t="s">
        <v>423</v>
      </c>
      <c r="D28" s="1" t="s">
        <v>424</v>
      </c>
      <c r="E28" s="1" t="s">
        <v>425</v>
      </c>
      <c r="F28" s="1" t="s">
        <v>238</v>
      </c>
      <c r="G28" s="1" t="s">
        <v>239</v>
      </c>
      <c r="H28" s="1" t="s">
        <v>240</v>
      </c>
      <c r="I28" s="1" t="s">
        <v>426</v>
      </c>
      <c r="J28" s="1" t="s">
        <v>29</v>
      </c>
      <c r="K28" s="1" t="s">
        <v>427</v>
      </c>
      <c r="L28" s="1" t="s">
        <v>427</v>
      </c>
      <c r="M28" s="1" t="s">
        <v>243</v>
      </c>
      <c r="N28" s="1" t="s">
        <v>243</v>
      </c>
      <c r="O28" s="1" t="s">
        <v>244</v>
      </c>
      <c r="P28" s="1" t="s">
        <v>245</v>
      </c>
      <c r="Q28" s="1" t="s">
        <v>428</v>
      </c>
      <c r="R28" s="1" t="s">
        <v>247</v>
      </c>
      <c r="S28" s="1" t="s">
        <v>248</v>
      </c>
      <c r="T28" s="1" t="s">
        <v>249</v>
      </c>
    </row>
    <row r="29" s="1" customFormat="1" spans="1:20">
      <c r="A29" s="3">
        <v>16469963056</v>
      </c>
      <c r="B29" s="1" t="s">
        <v>429</v>
      </c>
      <c r="C29" s="1" t="s">
        <v>430</v>
      </c>
      <c r="D29" s="1" t="s">
        <v>431</v>
      </c>
      <c r="E29" s="1" t="s">
        <v>432</v>
      </c>
      <c r="F29" s="1" t="s">
        <v>238</v>
      </c>
      <c r="G29" s="1" t="s">
        <v>239</v>
      </c>
      <c r="H29" s="1" t="s">
        <v>240</v>
      </c>
      <c r="I29" s="1" t="s">
        <v>433</v>
      </c>
      <c r="J29" s="1" t="s">
        <v>29</v>
      </c>
      <c r="K29" s="1" t="s">
        <v>434</v>
      </c>
      <c r="L29" s="1" t="s">
        <v>434</v>
      </c>
      <c r="M29" s="1" t="s">
        <v>243</v>
      </c>
      <c r="N29" s="1" t="s">
        <v>243</v>
      </c>
      <c r="O29" s="1" t="s">
        <v>244</v>
      </c>
      <c r="P29" s="1" t="s">
        <v>245</v>
      </c>
      <c r="Q29" s="1" t="s">
        <v>435</v>
      </c>
      <c r="R29" s="1" t="s">
        <v>247</v>
      </c>
      <c r="S29" s="1" t="s">
        <v>248</v>
      </c>
      <c r="T29" s="1" t="s">
        <v>249</v>
      </c>
    </row>
    <row r="30" s="1" customFormat="1" spans="1:20">
      <c r="A30" s="3">
        <v>16476316783</v>
      </c>
      <c r="B30" s="1" t="s">
        <v>429</v>
      </c>
      <c r="C30" s="1" t="s">
        <v>436</v>
      </c>
      <c r="D30" s="1" t="s">
        <v>437</v>
      </c>
      <c r="E30" s="1" t="s">
        <v>438</v>
      </c>
      <c r="F30" s="1" t="s">
        <v>238</v>
      </c>
      <c r="G30" s="1" t="s">
        <v>239</v>
      </c>
      <c r="H30" s="1" t="s">
        <v>240</v>
      </c>
      <c r="I30" s="1" t="s">
        <v>439</v>
      </c>
      <c r="J30" s="1" t="s">
        <v>29</v>
      </c>
      <c r="K30" s="1" t="s">
        <v>290</v>
      </c>
      <c r="L30" s="1" t="s">
        <v>290</v>
      </c>
      <c r="M30" s="1" t="s">
        <v>243</v>
      </c>
      <c r="N30" s="1" t="s">
        <v>243</v>
      </c>
      <c r="O30" s="1" t="s">
        <v>244</v>
      </c>
      <c r="P30" s="1" t="s">
        <v>245</v>
      </c>
      <c r="Q30" s="1" t="s">
        <v>440</v>
      </c>
      <c r="R30" s="1" t="s">
        <v>247</v>
      </c>
      <c r="S30" s="1" t="s">
        <v>248</v>
      </c>
      <c r="T30" s="1" t="s">
        <v>249</v>
      </c>
    </row>
    <row r="31" s="1" customFormat="1" spans="1:20">
      <c r="A31" s="3">
        <v>16478173093</v>
      </c>
      <c r="B31" s="1" t="s">
        <v>429</v>
      </c>
      <c r="C31" s="1" t="s">
        <v>441</v>
      </c>
      <c r="D31" s="1" t="s">
        <v>442</v>
      </c>
      <c r="E31" s="1" t="s">
        <v>443</v>
      </c>
      <c r="F31" s="1" t="s">
        <v>238</v>
      </c>
      <c r="G31" s="1" t="s">
        <v>239</v>
      </c>
      <c r="H31" s="1" t="s">
        <v>240</v>
      </c>
      <c r="I31" s="1" t="s">
        <v>444</v>
      </c>
      <c r="J31" s="1" t="s">
        <v>29</v>
      </c>
      <c r="K31" s="1" t="s">
        <v>445</v>
      </c>
      <c r="L31" s="1" t="s">
        <v>445</v>
      </c>
      <c r="M31" s="1" t="s">
        <v>243</v>
      </c>
      <c r="N31" s="1" t="s">
        <v>243</v>
      </c>
      <c r="O31" s="1" t="s">
        <v>244</v>
      </c>
      <c r="P31" s="1" t="s">
        <v>245</v>
      </c>
      <c r="Q31" s="1" t="s">
        <v>446</v>
      </c>
      <c r="R31" s="1" t="s">
        <v>247</v>
      </c>
      <c r="S31" s="1" t="s">
        <v>248</v>
      </c>
      <c r="T31" s="1" t="s">
        <v>249</v>
      </c>
    </row>
    <row r="32" s="1" customFormat="1" spans="1:20">
      <c r="A32" s="3">
        <v>16480830094</v>
      </c>
      <c r="B32" s="1" t="s">
        <v>380</v>
      </c>
      <c r="C32" s="1" t="s">
        <v>447</v>
      </c>
      <c r="D32" s="1" t="s">
        <v>448</v>
      </c>
      <c r="E32" s="1" t="s">
        <v>449</v>
      </c>
      <c r="F32" s="1" t="s">
        <v>238</v>
      </c>
      <c r="G32" s="1" t="s">
        <v>239</v>
      </c>
      <c r="H32" s="1" t="s">
        <v>240</v>
      </c>
      <c r="I32" s="1" t="s">
        <v>450</v>
      </c>
      <c r="J32" s="1" t="s">
        <v>29</v>
      </c>
      <c r="K32" s="1" t="s">
        <v>451</v>
      </c>
      <c r="L32" s="1" t="s">
        <v>451</v>
      </c>
      <c r="M32" s="1" t="s">
        <v>243</v>
      </c>
      <c r="N32" s="1" t="s">
        <v>243</v>
      </c>
      <c r="O32" s="1" t="s">
        <v>244</v>
      </c>
      <c r="P32" s="1" t="s">
        <v>245</v>
      </c>
      <c r="Q32" s="1" t="s">
        <v>452</v>
      </c>
      <c r="R32" s="1" t="s">
        <v>247</v>
      </c>
      <c r="S32" s="1" t="s">
        <v>248</v>
      </c>
      <c r="T32" s="1" t="s">
        <v>249</v>
      </c>
    </row>
    <row r="33" s="1" customFormat="1" spans="1:20">
      <c r="A33" s="3">
        <v>16485680427</v>
      </c>
      <c r="B33" s="1" t="s">
        <v>380</v>
      </c>
      <c r="C33" s="1" t="s">
        <v>453</v>
      </c>
      <c r="D33" s="1" t="s">
        <v>454</v>
      </c>
      <c r="E33" s="1" t="s">
        <v>455</v>
      </c>
      <c r="F33" s="1" t="s">
        <v>238</v>
      </c>
      <c r="G33" s="1" t="s">
        <v>239</v>
      </c>
      <c r="H33" s="1" t="s">
        <v>240</v>
      </c>
      <c r="I33" s="1" t="s">
        <v>456</v>
      </c>
      <c r="J33" s="1" t="s">
        <v>29</v>
      </c>
      <c r="K33" s="1" t="s">
        <v>457</v>
      </c>
      <c r="L33" s="1" t="s">
        <v>457</v>
      </c>
      <c r="M33" s="1" t="s">
        <v>243</v>
      </c>
      <c r="N33" s="1" t="s">
        <v>243</v>
      </c>
      <c r="O33" s="1" t="s">
        <v>244</v>
      </c>
      <c r="P33" s="1" t="s">
        <v>245</v>
      </c>
      <c r="Q33" s="1" t="s">
        <v>458</v>
      </c>
      <c r="R33" s="1" t="s">
        <v>247</v>
      </c>
      <c r="S33" s="1" t="s">
        <v>248</v>
      </c>
      <c r="T33" s="1" t="s">
        <v>249</v>
      </c>
    </row>
    <row r="34" s="1" customFormat="1" spans="1:20">
      <c r="A34" s="3">
        <v>16486711031</v>
      </c>
      <c r="B34" s="1" t="s">
        <v>311</v>
      </c>
      <c r="C34" s="1" t="s">
        <v>459</v>
      </c>
      <c r="D34" s="1" t="s">
        <v>460</v>
      </c>
      <c r="E34" s="1" t="s">
        <v>461</v>
      </c>
      <c r="F34" s="1" t="s">
        <v>238</v>
      </c>
      <c r="G34" s="1" t="s">
        <v>239</v>
      </c>
      <c r="H34" s="1" t="s">
        <v>240</v>
      </c>
      <c r="I34" s="1" t="s">
        <v>462</v>
      </c>
      <c r="J34" s="1" t="s">
        <v>29</v>
      </c>
      <c r="K34" s="1" t="s">
        <v>463</v>
      </c>
      <c r="L34" s="1" t="s">
        <v>463</v>
      </c>
      <c r="M34" s="1" t="s">
        <v>243</v>
      </c>
      <c r="N34" s="1" t="s">
        <v>243</v>
      </c>
      <c r="O34" s="1" t="s">
        <v>244</v>
      </c>
      <c r="P34" s="1" t="s">
        <v>245</v>
      </c>
      <c r="Q34" s="1" t="s">
        <v>464</v>
      </c>
      <c r="R34" s="1" t="s">
        <v>247</v>
      </c>
      <c r="S34" s="1" t="s">
        <v>248</v>
      </c>
      <c r="T34" s="1" t="s">
        <v>249</v>
      </c>
    </row>
    <row r="35" s="1" customFormat="1" spans="1:20">
      <c r="A35" s="3">
        <v>16488581884</v>
      </c>
      <c r="B35" s="1" t="s">
        <v>311</v>
      </c>
      <c r="C35" s="1" t="s">
        <v>465</v>
      </c>
      <c r="D35" s="1" t="s">
        <v>466</v>
      </c>
      <c r="E35" s="1" t="s">
        <v>467</v>
      </c>
      <c r="F35" s="1" t="s">
        <v>238</v>
      </c>
      <c r="G35" s="1" t="s">
        <v>239</v>
      </c>
      <c r="H35" s="1" t="s">
        <v>240</v>
      </c>
      <c r="I35" s="1" t="s">
        <v>468</v>
      </c>
      <c r="J35" s="1" t="s">
        <v>29</v>
      </c>
      <c r="K35" s="1" t="s">
        <v>469</v>
      </c>
      <c r="L35" s="1" t="s">
        <v>469</v>
      </c>
      <c r="M35" s="1" t="s">
        <v>243</v>
      </c>
      <c r="N35" s="1" t="s">
        <v>243</v>
      </c>
      <c r="O35" s="1" t="s">
        <v>244</v>
      </c>
      <c r="P35" s="1" t="s">
        <v>245</v>
      </c>
      <c r="Q35" s="1" t="s">
        <v>470</v>
      </c>
      <c r="R35" s="1" t="s">
        <v>247</v>
      </c>
      <c r="S35" s="1" t="s">
        <v>248</v>
      </c>
      <c r="T35" s="1" t="s">
        <v>249</v>
      </c>
    </row>
    <row r="36" s="1" customFormat="1" spans="1:20">
      <c r="A36" s="3">
        <v>16488663403</v>
      </c>
      <c r="B36" s="1" t="s">
        <v>311</v>
      </c>
      <c r="C36" s="1" t="s">
        <v>471</v>
      </c>
      <c r="D36" s="1" t="s">
        <v>472</v>
      </c>
      <c r="E36" s="1" t="s">
        <v>473</v>
      </c>
      <c r="F36" s="1" t="s">
        <v>238</v>
      </c>
      <c r="G36" s="1" t="s">
        <v>239</v>
      </c>
      <c r="H36" s="1" t="s">
        <v>240</v>
      </c>
      <c r="I36" s="1" t="s">
        <v>474</v>
      </c>
      <c r="J36" s="1" t="s">
        <v>29</v>
      </c>
      <c r="K36" s="1" t="s">
        <v>255</v>
      </c>
      <c r="L36" s="1" t="s">
        <v>255</v>
      </c>
      <c r="M36" s="1" t="s">
        <v>243</v>
      </c>
      <c r="N36" s="1" t="s">
        <v>243</v>
      </c>
      <c r="O36" s="1" t="s">
        <v>244</v>
      </c>
      <c r="P36" s="1" t="s">
        <v>245</v>
      </c>
      <c r="Q36" s="1" t="s">
        <v>475</v>
      </c>
      <c r="R36" s="1" t="s">
        <v>247</v>
      </c>
      <c r="S36" s="1" t="s">
        <v>248</v>
      </c>
      <c r="T36" s="1" t="s">
        <v>249</v>
      </c>
    </row>
    <row r="37" s="1" customFormat="1" spans="1:20">
      <c r="A37" s="3">
        <v>16488807213</v>
      </c>
      <c r="B37" s="1" t="s">
        <v>311</v>
      </c>
      <c r="C37" s="1" t="s">
        <v>476</v>
      </c>
      <c r="D37" s="1" t="s">
        <v>477</v>
      </c>
      <c r="E37" s="1" t="s">
        <v>478</v>
      </c>
      <c r="F37" s="1" t="s">
        <v>238</v>
      </c>
      <c r="G37" s="1" t="s">
        <v>239</v>
      </c>
      <c r="H37" s="1" t="s">
        <v>240</v>
      </c>
      <c r="I37" s="1" t="s">
        <v>479</v>
      </c>
      <c r="J37" s="1" t="s">
        <v>29</v>
      </c>
      <c r="K37" s="1" t="s">
        <v>480</v>
      </c>
      <c r="L37" s="1" t="s">
        <v>480</v>
      </c>
      <c r="M37" s="1" t="s">
        <v>243</v>
      </c>
      <c r="N37" s="1" t="s">
        <v>243</v>
      </c>
      <c r="O37" s="1" t="s">
        <v>244</v>
      </c>
      <c r="P37" s="1" t="s">
        <v>245</v>
      </c>
      <c r="Q37" s="1" t="s">
        <v>481</v>
      </c>
      <c r="R37" s="1" t="s">
        <v>247</v>
      </c>
      <c r="S37" s="1" t="s">
        <v>248</v>
      </c>
      <c r="T37" s="1" t="s">
        <v>249</v>
      </c>
    </row>
    <row r="38" s="1" customFormat="1" spans="1:20">
      <c r="A38" s="3">
        <v>16489196623</v>
      </c>
      <c r="B38" s="1" t="s">
        <v>311</v>
      </c>
      <c r="C38" s="1" t="s">
        <v>482</v>
      </c>
      <c r="D38" s="1" t="s">
        <v>483</v>
      </c>
      <c r="E38" s="1" t="s">
        <v>484</v>
      </c>
      <c r="F38" s="1" t="s">
        <v>238</v>
      </c>
      <c r="G38" s="1" t="s">
        <v>239</v>
      </c>
      <c r="H38" s="1" t="s">
        <v>240</v>
      </c>
      <c r="I38" s="1" t="s">
        <v>462</v>
      </c>
      <c r="J38" s="1" t="s">
        <v>29</v>
      </c>
      <c r="K38" s="1" t="s">
        <v>463</v>
      </c>
      <c r="L38" s="1" t="s">
        <v>463</v>
      </c>
      <c r="M38" s="1" t="s">
        <v>243</v>
      </c>
      <c r="N38" s="1" t="s">
        <v>243</v>
      </c>
      <c r="O38" s="1" t="s">
        <v>244</v>
      </c>
      <c r="P38" s="1" t="s">
        <v>245</v>
      </c>
      <c r="Q38" s="1" t="s">
        <v>485</v>
      </c>
      <c r="R38" s="1" t="s">
        <v>247</v>
      </c>
      <c r="S38" s="1" t="s">
        <v>248</v>
      </c>
      <c r="T38" s="1" t="s">
        <v>249</v>
      </c>
    </row>
    <row r="39" s="1" customFormat="1" spans="1:20">
      <c r="A39" s="3">
        <v>16489614202</v>
      </c>
      <c r="B39" s="1" t="s">
        <v>311</v>
      </c>
      <c r="C39" s="1" t="s">
        <v>486</v>
      </c>
      <c r="D39" s="1" t="s">
        <v>487</v>
      </c>
      <c r="E39" s="1" t="s">
        <v>488</v>
      </c>
      <c r="F39" s="1" t="s">
        <v>238</v>
      </c>
      <c r="G39" s="1" t="s">
        <v>239</v>
      </c>
      <c r="H39" s="1" t="s">
        <v>240</v>
      </c>
      <c r="I39" s="1" t="s">
        <v>489</v>
      </c>
      <c r="J39" s="1" t="s">
        <v>29</v>
      </c>
      <c r="K39" s="1" t="s">
        <v>490</v>
      </c>
      <c r="L39" s="1" t="s">
        <v>490</v>
      </c>
      <c r="M39" s="1" t="s">
        <v>243</v>
      </c>
      <c r="N39" s="1" t="s">
        <v>243</v>
      </c>
      <c r="O39" s="1" t="s">
        <v>244</v>
      </c>
      <c r="P39" s="1" t="s">
        <v>245</v>
      </c>
      <c r="Q39" s="1" t="s">
        <v>491</v>
      </c>
      <c r="R39" s="1" t="s">
        <v>247</v>
      </c>
      <c r="S39" s="1" t="s">
        <v>248</v>
      </c>
      <c r="T39" s="1" t="s">
        <v>249</v>
      </c>
    </row>
    <row r="40" s="1" customFormat="1" spans="1:20">
      <c r="A40" s="3">
        <v>16490135403</v>
      </c>
      <c r="B40" s="1" t="s">
        <v>311</v>
      </c>
      <c r="C40" s="1" t="s">
        <v>492</v>
      </c>
      <c r="D40" s="1" t="s">
        <v>493</v>
      </c>
      <c r="E40" s="1" t="s">
        <v>494</v>
      </c>
      <c r="F40" s="1" t="s">
        <v>311</v>
      </c>
      <c r="G40" s="1" t="s">
        <v>239</v>
      </c>
      <c r="H40" s="1" t="s">
        <v>240</v>
      </c>
      <c r="I40" s="1" t="s">
        <v>495</v>
      </c>
      <c r="J40" s="1" t="s">
        <v>29</v>
      </c>
      <c r="K40" s="1" t="s">
        <v>496</v>
      </c>
      <c r="L40" s="1" t="s">
        <v>496</v>
      </c>
      <c r="M40" s="1" t="s">
        <v>243</v>
      </c>
      <c r="N40" s="1" t="s">
        <v>243</v>
      </c>
      <c r="O40" s="1" t="s">
        <v>244</v>
      </c>
      <c r="P40" s="1" t="s">
        <v>245</v>
      </c>
      <c r="Q40" s="1" t="s">
        <v>497</v>
      </c>
      <c r="R40" s="1" t="s">
        <v>247</v>
      </c>
      <c r="S40" s="1" t="s">
        <v>248</v>
      </c>
      <c r="T40" s="1" t="s">
        <v>249</v>
      </c>
    </row>
    <row r="41" s="1" customFormat="1" spans="1:20">
      <c r="A41" s="3">
        <v>16490170827</v>
      </c>
      <c r="B41" s="1" t="s">
        <v>311</v>
      </c>
      <c r="C41" s="1" t="s">
        <v>498</v>
      </c>
      <c r="D41" s="1" t="s">
        <v>499</v>
      </c>
      <c r="E41" s="1" t="s">
        <v>500</v>
      </c>
      <c r="F41" s="1" t="s">
        <v>238</v>
      </c>
      <c r="G41" s="1" t="s">
        <v>239</v>
      </c>
      <c r="H41" s="1" t="s">
        <v>240</v>
      </c>
      <c r="I41" s="1" t="s">
        <v>501</v>
      </c>
      <c r="J41" s="1" t="s">
        <v>29</v>
      </c>
      <c r="K41" s="1" t="s">
        <v>502</v>
      </c>
      <c r="L41" s="1" t="s">
        <v>502</v>
      </c>
      <c r="M41" s="1" t="s">
        <v>243</v>
      </c>
      <c r="N41" s="1" t="s">
        <v>243</v>
      </c>
      <c r="O41" s="1" t="s">
        <v>244</v>
      </c>
      <c r="P41" s="1" t="s">
        <v>245</v>
      </c>
      <c r="Q41" s="1" t="s">
        <v>503</v>
      </c>
      <c r="R41" s="1" t="s">
        <v>247</v>
      </c>
      <c r="S41" s="1" t="s">
        <v>248</v>
      </c>
      <c r="T41" s="1" t="s">
        <v>249</v>
      </c>
    </row>
    <row r="42" s="1" customFormat="1" spans="1:20">
      <c r="A42" s="3">
        <v>16493613293</v>
      </c>
      <c r="B42" s="1" t="s">
        <v>238</v>
      </c>
      <c r="C42" s="1" t="s">
        <v>504</v>
      </c>
      <c r="D42" s="1" t="s">
        <v>505</v>
      </c>
      <c r="E42" s="1" t="s">
        <v>506</v>
      </c>
      <c r="F42" s="1" t="s">
        <v>238</v>
      </c>
      <c r="G42" s="1" t="s">
        <v>239</v>
      </c>
      <c r="H42" s="1" t="s">
        <v>240</v>
      </c>
      <c r="I42" s="1" t="s">
        <v>507</v>
      </c>
      <c r="J42" s="1" t="s">
        <v>29</v>
      </c>
      <c r="K42" s="1" t="s">
        <v>508</v>
      </c>
      <c r="L42" s="1" t="s">
        <v>508</v>
      </c>
      <c r="M42" s="1" t="s">
        <v>243</v>
      </c>
      <c r="N42" s="1" t="s">
        <v>243</v>
      </c>
      <c r="O42" s="1" t="s">
        <v>244</v>
      </c>
      <c r="P42" s="1" t="s">
        <v>245</v>
      </c>
      <c r="Q42" s="1" t="s">
        <v>509</v>
      </c>
      <c r="R42" s="1" t="s">
        <v>247</v>
      </c>
      <c r="S42" s="1" t="s">
        <v>248</v>
      </c>
      <c r="T42" s="1" t="s">
        <v>249</v>
      </c>
    </row>
    <row r="43" s="1" customFormat="1" spans="1:20">
      <c r="A43" s="3">
        <v>16493640325</v>
      </c>
      <c r="B43" s="1" t="s">
        <v>238</v>
      </c>
      <c r="C43" s="1" t="s">
        <v>510</v>
      </c>
      <c r="D43" s="1" t="s">
        <v>404</v>
      </c>
      <c r="E43" s="1" t="s">
        <v>511</v>
      </c>
      <c r="F43" s="1" t="s">
        <v>238</v>
      </c>
      <c r="G43" s="1" t="s">
        <v>239</v>
      </c>
      <c r="H43" s="1" t="s">
        <v>240</v>
      </c>
      <c r="I43" s="1" t="s">
        <v>512</v>
      </c>
      <c r="J43" s="1" t="s">
        <v>29</v>
      </c>
      <c r="K43" s="1" t="s">
        <v>513</v>
      </c>
      <c r="L43" s="1" t="s">
        <v>513</v>
      </c>
      <c r="M43" s="1" t="s">
        <v>243</v>
      </c>
      <c r="N43" s="1" t="s">
        <v>243</v>
      </c>
      <c r="O43" s="1" t="s">
        <v>244</v>
      </c>
      <c r="P43" s="1" t="s">
        <v>245</v>
      </c>
      <c r="Q43" s="1" t="s">
        <v>514</v>
      </c>
      <c r="R43" s="1" t="s">
        <v>247</v>
      </c>
      <c r="S43" s="1" t="s">
        <v>248</v>
      </c>
      <c r="T43" s="1" t="s">
        <v>249</v>
      </c>
    </row>
    <row r="44" s="1" customFormat="1" spans="1:20">
      <c r="A44" s="3">
        <v>16493994515</v>
      </c>
      <c r="B44" s="1" t="s">
        <v>238</v>
      </c>
      <c r="C44" s="1" t="s">
        <v>515</v>
      </c>
      <c r="D44" s="1" t="s">
        <v>516</v>
      </c>
      <c r="E44" s="1" t="s">
        <v>517</v>
      </c>
      <c r="F44" s="1" t="s">
        <v>238</v>
      </c>
      <c r="G44" s="1" t="s">
        <v>239</v>
      </c>
      <c r="H44" s="1" t="s">
        <v>240</v>
      </c>
      <c r="I44" s="1" t="s">
        <v>518</v>
      </c>
      <c r="J44" s="1" t="s">
        <v>29</v>
      </c>
      <c r="K44" s="1" t="s">
        <v>519</v>
      </c>
      <c r="L44" s="1" t="s">
        <v>519</v>
      </c>
      <c r="M44" s="1" t="s">
        <v>243</v>
      </c>
      <c r="N44" s="1" t="s">
        <v>243</v>
      </c>
      <c r="O44" s="1" t="s">
        <v>244</v>
      </c>
      <c r="P44" s="1" t="s">
        <v>245</v>
      </c>
      <c r="Q44" s="1" t="s">
        <v>520</v>
      </c>
      <c r="R44" s="1" t="s">
        <v>247</v>
      </c>
      <c r="S44" s="1" t="s">
        <v>248</v>
      </c>
      <c r="T44" s="1" t="s">
        <v>249</v>
      </c>
    </row>
    <row r="45" s="1" customFormat="1" spans="1:20">
      <c r="A45" s="3">
        <v>16494019138</v>
      </c>
      <c r="B45" s="1" t="s">
        <v>238</v>
      </c>
      <c r="C45" s="1" t="s">
        <v>521</v>
      </c>
      <c r="D45" s="1" t="s">
        <v>522</v>
      </c>
      <c r="E45" s="1" t="s">
        <v>523</v>
      </c>
      <c r="F45" s="1" t="s">
        <v>238</v>
      </c>
      <c r="G45" s="1" t="s">
        <v>239</v>
      </c>
      <c r="H45" s="1" t="s">
        <v>240</v>
      </c>
      <c r="I45" s="1" t="s">
        <v>524</v>
      </c>
      <c r="J45" s="1" t="s">
        <v>29</v>
      </c>
      <c r="K45" s="1" t="s">
        <v>525</v>
      </c>
      <c r="L45" s="1" t="s">
        <v>525</v>
      </c>
      <c r="M45" s="1" t="s">
        <v>243</v>
      </c>
      <c r="N45" s="1" t="s">
        <v>243</v>
      </c>
      <c r="O45" s="1" t="s">
        <v>244</v>
      </c>
      <c r="P45" s="1" t="s">
        <v>245</v>
      </c>
      <c r="Q45" s="1" t="s">
        <v>526</v>
      </c>
      <c r="R45" s="1" t="s">
        <v>247</v>
      </c>
      <c r="S45" s="1" t="s">
        <v>248</v>
      </c>
      <c r="T45" s="1" t="s">
        <v>249</v>
      </c>
    </row>
    <row r="46" s="1" customFormat="1" spans="1:20">
      <c r="A46" s="3">
        <v>16494052725</v>
      </c>
      <c r="B46" s="1" t="s">
        <v>238</v>
      </c>
      <c r="C46" s="1" t="s">
        <v>527</v>
      </c>
      <c r="D46" s="1" t="s">
        <v>528</v>
      </c>
      <c r="E46" s="1" t="s">
        <v>529</v>
      </c>
      <c r="F46" s="1" t="s">
        <v>238</v>
      </c>
      <c r="G46" s="1" t="s">
        <v>239</v>
      </c>
      <c r="H46" s="1" t="s">
        <v>240</v>
      </c>
      <c r="I46" s="1" t="s">
        <v>530</v>
      </c>
      <c r="J46" s="1" t="s">
        <v>29</v>
      </c>
      <c r="K46" s="1" t="s">
        <v>531</v>
      </c>
      <c r="L46" s="1" t="s">
        <v>531</v>
      </c>
      <c r="M46" s="1" t="s">
        <v>243</v>
      </c>
      <c r="N46" s="1" t="s">
        <v>243</v>
      </c>
      <c r="O46" s="1" t="s">
        <v>244</v>
      </c>
      <c r="P46" s="1" t="s">
        <v>245</v>
      </c>
      <c r="Q46" s="1" t="s">
        <v>532</v>
      </c>
      <c r="R46" s="1" t="s">
        <v>247</v>
      </c>
      <c r="S46" s="1" t="s">
        <v>248</v>
      </c>
      <c r="T46" s="1" t="s">
        <v>249</v>
      </c>
    </row>
    <row r="47" s="1" customFormat="1" spans="1:20">
      <c r="A47" s="3">
        <v>16494071071</v>
      </c>
      <c r="B47" s="1" t="s">
        <v>238</v>
      </c>
      <c r="C47" s="1" t="s">
        <v>533</v>
      </c>
      <c r="D47" s="1" t="s">
        <v>534</v>
      </c>
      <c r="E47" s="1" t="s">
        <v>535</v>
      </c>
      <c r="F47" s="1" t="s">
        <v>238</v>
      </c>
      <c r="G47" s="1" t="s">
        <v>239</v>
      </c>
      <c r="H47" s="1" t="s">
        <v>240</v>
      </c>
      <c r="I47" s="1" t="s">
        <v>536</v>
      </c>
      <c r="J47" s="1" t="s">
        <v>29</v>
      </c>
      <c r="K47" s="1" t="s">
        <v>537</v>
      </c>
      <c r="L47" s="1" t="s">
        <v>537</v>
      </c>
      <c r="M47" s="1" t="s">
        <v>243</v>
      </c>
      <c r="N47" s="1" t="s">
        <v>243</v>
      </c>
      <c r="O47" s="1" t="s">
        <v>244</v>
      </c>
      <c r="P47" s="1" t="s">
        <v>245</v>
      </c>
      <c r="Q47" s="1" t="s">
        <v>538</v>
      </c>
      <c r="R47" s="1" t="s">
        <v>247</v>
      </c>
      <c r="S47" s="1" t="s">
        <v>248</v>
      </c>
      <c r="T47" s="1" t="s">
        <v>249</v>
      </c>
    </row>
    <row r="48" s="1" customFormat="1" spans="1:20">
      <c r="A48" s="3">
        <v>16494172384</v>
      </c>
      <c r="B48" s="1" t="s">
        <v>238</v>
      </c>
      <c r="C48" s="1" t="s">
        <v>539</v>
      </c>
      <c r="D48" s="1" t="s">
        <v>540</v>
      </c>
      <c r="E48" s="1" t="s">
        <v>541</v>
      </c>
      <c r="F48" s="1" t="s">
        <v>238</v>
      </c>
      <c r="G48" s="1" t="s">
        <v>239</v>
      </c>
      <c r="H48" s="1" t="s">
        <v>240</v>
      </c>
      <c r="I48" s="1" t="s">
        <v>542</v>
      </c>
      <c r="J48" s="1" t="s">
        <v>29</v>
      </c>
      <c r="K48" s="1" t="s">
        <v>543</v>
      </c>
      <c r="L48" s="1" t="s">
        <v>543</v>
      </c>
      <c r="M48" s="1" t="s">
        <v>243</v>
      </c>
      <c r="N48" s="1" t="s">
        <v>243</v>
      </c>
      <c r="O48" s="1" t="s">
        <v>244</v>
      </c>
      <c r="P48" s="1" t="s">
        <v>245</v>
      </c>
      <c r="Q48" s="1" t="s">
        <v>544</v>
      </c>
      <c r="R48" s="1" t="s">
        <v>247</v>
      </c>
      <c r="S48" s="1" t="s">
        <v>248</v>
      </c>
      <c r="T48" s="1" t="s">
        <v>249</v>
      </c>
    </row>
    <row r="49" s="1" customFormat="1" spans="1:20">
      <c r="A49" s="3">
        <v>16494339268</v>
      </c>
      <c r="B49" s="1" t="s">
        <v>238</v>
      </c>
      <c r="C49" s="1" t="s">
        <v>545</v>
      </c>
      <c r="D49" s="1" t="s">
        <v>546</v>
      </c>
      <c r="E49" s="1" t="s">
        <v>547</v>
      </c>
      <c r="F49" s="1" t="s">
        <v>238</v>
      </c>
      <c r="G49" s="1" t="s">
        <v>239</v>
      </c>
      <c r="H49" s="1" t="s">
        <v>240</v>
      </c>
      <c r="I49" s="1" t="s">
        <v>548</v>
      </c>
      <c r="J49" s="1" t="s">
        <v>29</v>
      </c>
      <c r="K49" s="1" t="s">
        <v>549</v>
      </c>
      <c r="L49" s="1" t="s">
        <v>549</v>
      </c>
      <c r="M49" s="1" t="s">
        <v>243</v>
      </c>
      <c r="N49" s="1" t="s">
        <v>243</v>
      </c>
      <c r="O49" s="1" t="s">
        <v>244</v>
      </c>
      <c r="P49" s="1" t="s">
        <v>245</v>
      </c>
      <c r="Q49" s="1" t="s">
        <v>550</v>
      </c>
      <c r="R49" s="1" t="s">
        <v>247</v>
      </c>
      <c r="S49" s="1" t="s">
        <v>248</v>
      </c>
      <c r="T49" s="1" t="s">
        <v>249</v>
      </c>
    </row>
    <row r="50" s="1" customFormat="1" spans="1:20">
      <c r="A50" s="3">
        <v>16495068680</v>
      </c>
      <c r="B50" s="1" t="s">
        <v>238</v>
      </c>
      <c r="C50" s="1" t="s">
        <v>551</v>
      </c>
      <c r="D50" s="1" t="s">
        <v>552</v>
      </c>
      <c r="E50" s="1" t="s">
        <v>553</v>
      </c>
      <c r="F50" s="1" t="s">
        <v>238</v>
      </c>
      <c r="G50" s="1" t="s">
        <v>239</v>
      </c>
      <c r="H50" s="1" t="s">
        <v>240</v>
      </c>
      <c r="I50" s="1" t="s">
        <v>462</v>
      </c>
      <c r="J50" s="1" t="s">
        <v>29</v>
      </c>
      <c r="K50" s="1" t="s">
        <v>463</v>
      </c>
      <c r="L50" s="1" t="s">
        <v>463</v>
      </c>
      <c r="M50" s="1" t="s">
        <v>243</v>
      </c>
      <c r="N50" s="1" t="s">
        <v>243</v>
      </c>
      <c r="O50" s="1" t="s">
        <v>244</v>
      </c>
      <c r="P50" s="1" t="s">
        <v>245</v>
      </c>
      <c r="Q50" s="1" t="s">
        <v>554</v>
      </c>
      <c r="R50" s="1" t="s">
        <v>247</v>
      </c>
      <c r="S50" s="1" t="s">
        <v>248</v>
      </c>
      <c r="T50" s="1" t="s">
        <v>249</v>
      </c>
    </row>
    <row r="51" s="1" customFormat="1" spans="1:20">
      <c r="A51" s="3">
        <v>16495475228</v>
      </c>
      <c r="B51" s="1" t="s">
        <v>238</v>
      </c>
      <c r="C51" s="1" t="s">
        <v>555</v>
      </c>
      <c r="D51" s="1" t="s">
        <v>556</v>
      </c>
      <c r="E51" s="1" t="s">
        <v>557</v>
      </c>
      <c r="F51" s="1" t="s">
        <v>238</v>
      </c>
      <c r="G51" s="1" t="s">
        <v>239</v>
      </c>
      <c r="H51" s="1" t="s">
        <v>240</v>
      </c>
      <c r="I51" s="1" t="s">
        <v>558</v>
      </c>
      <c r="J51" s="1" t="s">
        <v>29</v>
      </c>
      <c r="K51" s="1" t="s">
        <v>559</v>
      </c>
      <c r="L51" s="1" t="s">
        <v>559</v>
      </c>
      <c r="M51" s="1" t="s">
        <v>243</v>
      </c>
      <c r="N51" s="1" t="s">
        <v>243</v>
      </c>
      <c r="O51" s="1" t="s">
        <v>244</v>
      </c>
      <c r="P51" s="1" t="s">
        <v>245</v>
      </c>
      <c r="Q51" s="1" t="s">
        <v>560</v>
      </c>
      <c r="R51" s="1" t="s">
        <v>247</v>
      </c>
      <c r="S51" s="1" t="s">
        <v>248</v>
      </c>
      <c r="T51" s="1" t="s">
        <v>249</v>
      </c>
    </row>
    <row r="52" s="1" customFormat="1" spans="1:20">
      <c r="A52" s="3">
        <v>16495746061</v>
      </c>
      <c r="B52" s="1" t="s">
        <v>238</v>
      </c>
      <c r="C52" s="1" t="s">
        <v>561</v>
      </c>
      <c r="D52" s="1" t="s">
        <v>562</v>
      </c>
      <c r="E52" s="1" t="s">
        <v>563</v>
      </c>
      <c r="F52" s="1" t="s">
        <v>238</v>
      </c>
      <c r="G52" s="1" t="s">
        <v>239</v>
      </c>
      <c r="H52" s="1" t="s">
        <v>240</v>
      </c>
      <c r="I52" s="1" t="s">
        <v>564</v>
      </c>
      <c r="J52" s="1" t="s">
        <v>29</v>
      </c>
      <c r="K52" s="1" t="s">
        <v>565</v>
      </c>
      <c r="L52" s="1" t="s">
        <v>565</v>
      </c>
      <c r="M52" s="1" t="s">
        <v>243</v>
      </c>
      <c r="N52" s="1" t="s">
        <v>243</v>
      </c>
      <c r="O52" s="1" t="s">
        <v>244</v>
      </c>
      <c r="P52" s="1" t="s">
        <v>245</v>
      </c>
      <c r="Q52" s="1" t="s">
        <v>566</v>
      </c>
      <c r="R52" s="1" t="s">
        <v>247</v>
      </c>
      <c r="S52" s="1" t="s">
        <v>248</v>
      </c>
      <c r="T52" s="1" t="s">
        <v>249</v>
      </c>
    </row>
    <row r="53" s="1" customFormat="1" spans="1:20">
      <c r="A53" s="3">
        <v>16495791000</v>
      </c>
      <c r="B53" s="1" t="s">
        <v>238</v>
      </c>
      <c r="C53" s="1" t="s">
        <v>567</v>
      </c>
      <c r="D53" s="1" t="s">
        <v>568</v>
      </c>
      <c r="E53" s="1" t="s">
        <v>569</v>
      </c>
      <c r="F53" s="1" t="s">
        <v>238</v>
      </c>
      <c r="G53" s="1" t="s">
        <v>239</v>
      </c>
      <c r="H53" s="1" t="s">
        <v>240</v>
      </c>
      <c r="I53" s="1" t="s">
        <v>570</v>
      </c>
      <c r="J53" s="1" t="s">
        <v>29</v>
      </c>
      <c r="K53" s="1" t="s">
        <v>571</v>
      </c>
      <c r="L53" s="1" t="s">
        <v>571</v>
      </c>
      <c r="M53" s="1" t="s">
        <v>243</v>
      </c>
      <c r="N53" s="1" t="s">
        <v>243</v>
      </c>
      <c r="O53" s="1" t="s">
        <v>244</v>
      </c>
      <c r="P53" s="1" t="s">
        <v>245</v>
      </c>
      <c r="Q53" s="1" t="s">
        <v>572</v>
      </c>
      <c r="R53" s="1" t="s">
        <v>247</v>
      </c>
      <c r="S53" s="1" t="s">
        <v>248</v>
      </c>
      <c r="T53" s="1" t="s">
        <v>249</v>
      </c>
    </row>
    <row r="54" s="1" customFormat="1" spans="1:20">
      <c r="A54" s="3">
        <v>16495790240</v>
      </c>
      <c r="B54" s="1" t="s">
        <v>238</v>
      </c>
      <c r="C54" s="1" t="s">
        <v>573</v>
      </c>
      <c r="D54" s="1" t="s">
        <v>236</v>
      </c>
      <c r="E54" s="1" t="s">
        <v>574</v>
      </c>
      <c r="F54" s="1" t="s">
        <v>238</v>
      </c>
      <c r="G54" s="1" t="s">
        <v>239</v>
      </c>
      <c r="H54" s="1" t="s">
        <v>240</v>
      </c>
      <c r="I54" s="1" t="s">
        <v>575</v>
      </c>
      <c r="J54" s="1" t="s">
        <v>29</v>
      </c>
      <c r="K54" s="1" t="s">
        <v>576</v>
      </c>
      <c r="L54" s="1" t="s">
        <v>576</v>
      </c>
      <c r="M54" s="1" t="s">
        <v>243</v>
      </c>
      <c r="N54" s="1" t="s">
        <v>243</v>
      </c>
      <c r="O54" s="1" t="s">
        <v>244</v>
      </c>
      <c r="P54" s="1" t="s">
        <v>245</v>
      </c>
      <c r="Q54" s="1" t="s">
        <v>577</v>
      </c>
      <c r="R54" s="1" t="s">
        <v>247</v>
      </c>
      <c r="S54" s="1" t="s">
        <v>248</v>
      </c>
      <c r="T54" s="1" t="s">
        <v>249</v>
      </c>
    </row>
    <row r="55" s="1" customFormat="1" spans="1:20">
      <c r="A55" s="3">
        <v>16495839289</v>
      </c>
      <c r="B55" s="1" t="s">
        <v>238</v>
      </c>
      <c r="C55" s="1" t="s">
        <v>578</v>
      </c>
      <c r="D55" s="1" t="s">
        <v>579</v>
      </c>
      <c r="E55" s="1" t="s">
        <v>580</v>
      </c>
      <c r="F55" s="1" t="s">
        <v>238</v>
      </c>
      <c r="G55" s="1" t="s">
        <v>239</v>
      </c>
      <c r="H55" s="1" t="s">
        <v>240</v>
      </c>
      <c r="I55" s="1" t="s">
        <v>581</v>
      </c>
      <c r="J55" s="1" t="s">
        <v>29</v>
      </c>
      <c r="K55" s="1" t="s">
        <v>582</v>
      </c>
      <c r="L55" s="1" t="s">
        <v>582</v>
      </c>
      <c r="M55" s="1" t="s">
        <v>243</v>
      </c>
      <c r="N55" s="1" t="s">
        <v>243</v>
      </c>
      <c r="O55" s="1" t="s">
        <v>244</v>
      </c>
      <c r="P55" s="1" t="s">
        <v>245</v>
      </c>
      <c r="Q55" s="1" t="s">
        <v>583</v>
      </c>
      <c r="R55" s="1" t="s">
        <v>247</v>
      </c>
      <c r="S55" s="1" t="s">
        <v>248</v>
      </c>
      <c r="T55" s="1" t="s">
        <v>249</v>
      </c>
    </row>
    <row r="56" s="1" customFormat="1" spans="1:20">
      <c r="A56" s="3">
        <v>16495897986</v>
      </c>
      <c r="B56" s="1" t="s">
        <v>238</v>
      </c>
      <c r="C56" s="1" t="s">
        <v>584</v>
      </c>
      <c r="D56" s="1" t="s">
        <v>585</v>
      </c>
      <c r="E56" s="1" t="s">
        <v>586</v>
      </c>
      <c r="F56" s="1" t="s">
        <v>238</v>
      </c>
      <c r="G56" s="1" t="s">
        <v>239</v>
      </c>
      <c r="H56" s="1" t="s">
        <v>240</v>
      </c>
      <c r="I56" s="1" t="s">
        <v>587</v>
      </c>
      <c r="J56" s="1" t="s">
        <v>29</v>
      </c>
      <c r="K56" s="1" t="s">
        <v>588</v>
      </c>
      <c r="L56" s="1" t="s">
        <v>588</v>
      </c>
      <c r="M56" s="1" t="s">
        <v>243</v>
      </c>
      <c r="N56" s="1" t="s">
        <v>243</v>
      </c>
      <c r="O56" s="1" t="s">
        <v>244</v>
      </c>
      <c r="P56" s="1" t="s">
        <v>245</v>
      </c>
      <c r="Q56" s="1" t="s">
        <v>589</v>
      </c>
      <c r="R56" s="1" t="s">
        <v>247</v>
      </c>
      <c r="S56" s="1" t="s">
        <v>248</v>
      </c>
      <c r="T56" s="1" t="s">
        <v>249</v>
      </c>
    </row>
    <row r="57" s="1" customFormat="1" spans="1:20">
      <c r="A57" s="3">
        <v>16497976528</v>
      </c>
      <c r="B57" s="1" t="s">
        <v>238</v>
      </c>
      <c r="C57" s="1" t="s">
        <v>590</v>
      </c>
      <c r="D57" s="1" t="s">
        <v>516</v>
      </c>
      <c r="E57" s="1" t="s">
        <v>591</v>
      </c>
      <c r="F57" s="1" t="s">
        <v>238</v>
      </c>
      <c r="G57" s="1" t="s">
        <v>239</v>
      </c>
      <c r="H57" s="1" t="s">
        <v>240</v>
      </c>
      <c r="I57" s="1" t="s">
        <v>592</v>
      </c>
      <c r="J57" s="1" t="s">
        <v>29</v>
      </c>
      <c r="K57" s="1" t="s">
        <v>593</v>
      </c>
      <c r="L57" s="1" t="s">
        <v>593</v>
      </c>
      <c r="M57" s="1" t="s">
        <v>243</v>
      </c>
      <c r="N57" s="1" t="s">
        <v>243</v>
      </c>
      <c r="O57" s="1" t="s">
        <v>244</v>
      </c>
      <c r="P57" s="1" t="s">
        <v>245</v>
      </c>
      <c r="Q57" s="1" t="s">
        <v>594</v>
      </c>
      <c r="R57" s="1" t="s">
        <v>247</v>
      </c>
      <c r="S57" s="1" t="s">
        <v>248</v>
      </c>
      <c r="T57" s="1" t="s">
        <v>249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2021-10-12T02:22:38Z</dcterms:created>
  <dcterms:modified xsi:type="dcterms:W3CDTF">2021-10-12T02:30:59Z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A8AA8D1DE8BD433AA3C313FE62624631</vt:lpwstr>
  </property>
  <property fmtid="{D5CDD505-2E9C-101B-9397-08002B2CF9AE}" pid="3" name="KSOProductBuildVer">
    <vt:lpwstr>2052-11.1.0.10938</vt:lpwstr>
  </property>
</Properties>
</file>