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对账!$A$1:$I$39</definedName>
  </definedNames>
  <calcPr calcId="144525"/>
</workbook>
</file>

<file path=xl/sharedStrings.xml><?xml version="1.0" encoding="utf-8"?>
<sst xmlns="http://schemas.openxmlformats.org/spreadsheetml/2006/main" count="1789" uniqueCount="510">
  <si>
    <t>去哪儿网酒店预付对账单</t>
  </si>
  <si>
    <t>供应商名称：</t>
  </si>
  <si>
    <t>汇趣住</t>
  </si>
  <si>
    <t>结算周期：</t>
  </si>
  <si>
    <t>2021-10-08至2021-10-09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</si>
  <si>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</si>
  <si>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</si>
  <si>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</si>
  <si>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</si>
  <si>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</si>
  <si>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</si>
  <si>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</si>
  <si>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</si>
  <si>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</si>
  <si>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</si>
  <si>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</si>
  <si>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</si>
  <si>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</si>
  <si>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</si>
  <si>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</si>
  <si>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¥5,959.00</t>
  </si>
  <si>
    <t>¥787.00</t>
  </si>
  <si>
    <t>-¥4,009.00</t>
  </si>
  <si>
    <t>¥1,163.00</t>
  </si>
  <si>
    <t>分类信息</t>
  </si>
  <si>
    <t>业务类型</t>
  </si>
  <si>
    <t>酒店预付（点击查看明细）</t>
  </si>
  <si>
    <t>¥5,172.00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</si>
  <si>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</si>
  <si>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</si>
  <si>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</si>
  <si>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</si>
  <si>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</si>
  <si>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</si>
  <si>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</si>
  <si>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</si>
  <si>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</si>
  <si>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</si>
  <si>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</si>
  <si>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</si>
  <si>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</si>
  <si>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</si>
  <si>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</si>
  <si>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</si>
  <si>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</si>
  <si>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</si>
  <si>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</si>
  <si>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</si>
  <si>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</si>
  <si>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</si>
  <si>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</si>
  <si>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</si>
  <si>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</si>
  <si>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</si>
  <si>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</si>
  <si>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</si>
  <si>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</si>
  <si>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</si>
  <si>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</si>
  <si>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</si>
  <si>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</si>
  <si>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</si>
  <si>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</si>
  <si>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</si>
  <si>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</si>
  <si>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</si>
  <si>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</si>
  <si>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</si>
  <si>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</si>
  <si>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</si>
  <si>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</si>
  <si>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</si>
  <si>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102779525292</t>
  </si>
  <si>
    <t>酒店预付</t>
  </si>
  <si>
    <t>否</t>
  </si>
  <si>
    <t>普通</t>
  </si>
  <si>
    <t>321708943</t>
  </si>
  <si>
    <t>莫林风尚酒店(衡阳解放路店)</t>
  </si>
  <si>
    <t>1639468</t>
  </si>
  <si>
    <t>胡玉玲</t>
  </si>
  <si>
    <t>2021-10-08</t>
  </si>
  <si>
    <t>2021-10-09</t>
  </si>
  <si>
    <t>¥256.00</t>
  </si>
  <si>
    <t>¥34.00</t>
  </si>
  <si>
    <t>¥222.00</t>
  </si>
  <si>
    <t>江景大床房</t>
  </si>
  <si>
    <t>WEBSITE</t>
  </si>
  <si>
    <t>102778780367</t>
  </si>
  <si>
    <t>321732703</t>
  </si>
  <si>
    <t>大槐树酒店(洛阳龙门高铁站店)</t>
  </si>
  <si>
    <t>范辰帆</t>
  </si>
  <si>
    <t>2021-10-07</t>
  </si>
  <si>
    <t>¥230.00</t>
  </si>
  <si>
    <t>¥30.00</t>
  </si>
  <si>
    <t>¥200.00</t>
  </si>
  <si>
    <t>豪华大床房</t>
  </si>
  <si>
    <t>102769954284</t>
  </si>
  <si>
    <t>347180447</t>
  </si>
  <si>
    <t>如家酒店(深圳南山服装城南油地铁站店)</t>
  </si>
  <si>
    <t>马慧</t>
  </si>
  <si>
    <t>2021-09-28</t>
  </si>
  <si>
    <t>2021-10-05</t>
  </si>
  <si>
    <t>¥764.00</t>
  </si>
  <si>
    <t>¥100.00</t>
  </si>
  <si>
    <t>¥664.00</t>
  </si>
  <si>
    <t>商务大床房b</t>
  </si>
  <si>
    <t>102770754894</t>
  </si>
  <si>
    <t>311496028</t>
  </si>
  <si>
    <t>如家酒店(广州琶洲广州塔赤岗地铁站店)</t>
  </si>
  <si>
    <t>申建新</t>
  </si>
  <si>
    <t>2021-09-29</t>
  </si>
  <si>
    <t>¥217.00</t>
  </si>
  <si>
    <t>¥29.00</t>
  </si>
  <si>
    <t>¥188.00</t>
  </si>
  <si>
    <t>大床房</t>
  </si>
  <si>
    <t>102779944655</t>
  </si>
  <si>
    <t>321732529</t>
  </si>
  <si>
    <t>信阳金冠快捷酒店</t>
  </si>
  <si>
    <t>姚向柯</t>
  </si>
  <si>
    <t>¥102.00</t>
  </si>
  <si>
    <t>¥14.00</t>
  </si>
  <si>
    <t>¥88.00</t>
  </si>
  <si>
    <t>精品双床房</t>
  </si>
  <si>
    <t>102779681989</t>
  </si>
  <si>
    <t>375509571</t>
  </si>
  <si>
    <t>贵阳佳兰精选酒店</t>
  </si>
  <si>
    <t>郝喜利</t>
  </si>
  <si>
    <t>¥128.00</t>
  </si>
  <si>
    <t>¥17.00</t>
  </si>
  <si>
    <t>¥111.00</t>
  </si>
  <si>
    <t>雅致大床房</t>
  </si>
  <si>
    <t>102779420642</t>
  </si>
  <si>
    <t>312488269</t>
  </si>
  <si>
    <t>达州六艺公馆</t>
  </si>
  <si>
    <t>熊伟国</t>
  </si>
  <si>
    <t>¥203.00</t>
  </si>
  <si>
    <t>¥27.00</t>
  </si>
  <si>
    <t>¥176.00</t>
  </si>
  <si>
    <t>豪华单间</t>
  </si>
  <si>
    <t>102779693022</t>
  </si>
  <si>
    <t>321713284</t>
  </si>
  <si>
    <t>海口海逸精选酒店</t>
  </si>
  <si>
    <t>梁吉润</t>
  </si>
  <si>
    <t>¥205.00</t>
  </si>
  <si>
    <t>¥178.00</t>
  </si>
  <si>
    <t>结伴双床房</t>
  </si>
  <si>
    <t>102779829685</t>
  </si>
  <si>
    <t>311486356</t>
  </si>
  <si>
    <t>好居家商务酒店(广州江高亿达广场店)</t>
  </si>
  <si>
    <t>丁成祥</t>
  </si>
  <si>
    <t>¥135.00</t>
  </si>
  <si>
    <t>¥18.00</t>
  </si>
  <si>
    <t>¥117.00</t>
  </si>
  <si>
    <t>零压豪华大床房</t>
  </si>
  <si>
    <t>102779934533</t>
  </si>
  <si>
    <t>351537530</t>
  </si>
  <si>
    <t>三亚海棠湾万达希尔顿逸林度假酒店</t>
  </si>
  <si>
    <t>刘艳峰</t>
  </si>
  <si>
    <t>¥903.00</t>
  </si>
  <si>
    <t>¥118.00</t>
  </si>
  <si>
    <t>¥785.00</t>
  </si>
  <si>
    <t>池畔房</t>
  </si>
  <si>
    <t>102779201472</t>
  </si>
  <si>
    <t>311528332</t>
  </si>
  <si>
    <t>银座佳驿酒店(济南经十路山大路店)</t>
  </si>
  <si>
    <t>李明</t>
  </si>
  <si>
    <t>¥155.00</t>
  </si>
  <si>
    <t>¥21.00</t>
  </si>
  <si>
    <t>¥134.00</t>
  </si>
  <si>
    <t>经济大床房</t>
  </si>
  <si>
    <t>102779833731</t>
  </si>
  <si>
    <t>311529331</t>
  </si>
  <si>
    <t>杭锦后旗三禾国际酒店</t>
  </si>
  <si>
    <t>赵刚</t>
  </si>
  <si>
    <t>¥124.00</t>
  </si>
  <si>
    <t>¥107.00</t>
  </si>
  <si>
    <t>高级标间</t>
  </si>
  <si>
    <t>102779087239</t>
  </si>
  <si>
    <t>321713104</t>
  </si>
  <si>
    <t>7天优品酒店(宜昌火车东站店)</t>
  </si>
  <si>
    <t>郑艳芳</t>
  </si>
  <si>
    <t>¥179.00</t>
  </si>
  <si>
    <t>¥24.00</t>
  </si>
  <si>
    <t>优品大床房</t>
  </si>
  <si>
    <t>102779004206</t>
  </si>
  <si>
    <t>347179874</t>
  </si>
  <si>
    <t>深圳趣8时尚公寓</t>
  </si>
  <si>
    <t>阿依夏</t>
  </si>
  <si>
    <t>欧式大床房</t>
  </si>
  <si>
    <t>102779295332</t>
  </si>
  <si>
    <t>陈军宇</t>
  </si>
  <si>
    <t>¥116.00</t>
  </si>
  <si>
    <t>102776582300</t>
  </si>
  <si>
    <t>321704767</t>
  </si>
  <si>
    <t>长沙半夏酒店</t>
  </si>
  <si>
    <t>肖威</t>
  </si>
  <si>
    <t>¥432.00</t>
  </si>
  <si>
    <t>¥58.00</t>
  </si>
  <si>
    <t>¥374.00</t>
  </si>
  <si>
    <t>半夏 智能双人间</t>
  </si>
  <si>
    <t>102774252159</t>
  </si>
  <si>
    <t>312501217</t>
  </si>
  <si>
    <t>德钦奔子栏丽世酒店</t>
  </si>
  <si>
    <t>徐蕊</t>
  </si>
  <si>
    <t>2021-10-03</t>
  </si>
  <si>
    <t>¥1,225.00</t>
  </si>
  <si>
    <t>¥160.00</t>
  </si>
  <si>
    <t>¥1,065.00</t>
  </si>
  <si>
    <t>尊尚客房大床房</t>
  </si>
  <si>
    <t>102779407225</t>
  </si>
  <si>
    <t>321711535</t>
  </si>
  <si>
    <t>简阳佰盛瑞朵酒店</t>
  </si>
  <si>
    <t>王婧雅</t>
  </si>
  <si>
    <t>¥388.00</t>
  </si>
  <si>
    <t>¥51.00</t>
  </si>
  <si>
    <t>¥337.00</t>
  </si>
  <si>
    <t>商务套房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</si>
  <si>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</si>
  <si>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</si>
  <si>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</si>
  <si>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</si>
  <si>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</si>
  <si>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</si>
  <si>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</si>
  <si>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</si>
  <si>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</si>
  <si>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NPH20210817061712266440RX0</t>
  </si>
  <si>
    <t>102725698149</t>
  </si>
  <si>
    <t>赔付-房费追回</t>
  </si>
  <si>
    <t>-¥95.00</t>
  </si>
  <si>
    <t>--</t>
  </si>
  <si>
    <t>取消最后一晚，酒店白女士同意#追赔系统-预付扣款直连#</t>
  </si>
  <si>
    <t>NIMH20210823025917475854RX0</t>
  </si>
  <si>
    <t>102732574030</t>
  </si>
  <si>
    <t>-¥77.00</t>
  </si>
  <si>
    <t>用户申请取消8.231间1晚，提前一天离店；代理刘女士同意免费取消第二晚#追赔系统-预付扣款直连#</t>
  </si>
  <si>
    <t>NIMH20210825205109938635RX0</t>
  </si>
  <si>
    <t>102734600203</t>
  </si>
  <si>
    <t>-¥106.00</t>
  </si>
  <si>
    <t>行程有变取消后一晚，酒店叶女士同意免费取消退款#追赔系统-预付扣款直连#</t>
  </si>
  <si>
    <t>NPH20210826121317405412RX0</t>
  </si>
  <si>
    <t>102735778740</t>
  </si>
  <si>
    <t>-¥160.00</t>
  </si>
  <si>
    <t>酒店胡女士同意免费取消#追赔系统-预付扣款直连#</t>
  </si>
  <si>
    <t>NIMH20210826133954756467RX0</t>
  </si>
  <si>
    <t>102734482476</t>
  </si>
  <si>
    <t>-¥64.00</t>
  </si>
  <si>
    <t>代理谢女士告知可以免费取消27号一晚#追赔系统-预付扣款直连#</t>
  </si>
  <si>
    <t>NIMH20210829095914138100RX0</t>
  </si>
  <si>
    <t>102737029754</t>
  </si>
  <si>
    <t>-¥170.00</t>
  </si>
  <si>
    <t>用户因行程变更原因取消8.29号和8.30号订单，客服陈先生同意免费取消8.29号和8.30号订单#追赔系统-预付扣款直连#</t>
  </si>
  <si>
    <t>NIMH20210901080946367445RX0</t>
  </si>
  <si>
    <t>102740611761</t>
  </si>
  <si>
    <t>用户申请提前离店，代理陈先生同意免费取消订单#追赔系统-预付扣款直连#</t>
  </si>
  <si>
    <t>NIMH20210902013429345884RX0</t>
  </si>
  <si>
    <t>102742008300</t>
  </si>
  <si>
    <t>-¥82.00</t>
  </si>
  <si>
    <t>酒店同意取消#追赔系统-预付扣款直连#</t>
  </si>
  <si>
    <t>NIMH20210902121607038970RX0</t>
  </si>
  <si>
    <t>102743624707</t>
  </si>
  <si>
    <t>-¥71.00</t>
  </si>
  <si>
    <t>酒店前台王女士同意取消9-3号的房间#追赔系统-预付扣款直连#</t>
  </si>
  <si>
    <t>NIMH20210902171916051799RX0</t>
  </si>
  <si>
    <t>102742849749</t>
  </si>
  <si>
    <t>-¥97.00</t>
  </si>
  <si>
    <t>用户进线取消订单，联系代理商刘女士同意免费取消#追赔系统-预付扣款直连#</t>
  </si>
  <si>
    <t>NIMH20210904094427063511RX0</t>
  </si>
  <si>
    <t>102743232163</t>
  </si>
  <si>
    <t>-¥193.00</t>
  </si>
  <si>
    <t>此单客人提前到9月4日离店，免费退最后一晚，代理林女士同意#追赔系统-预付扣款直连#</t>
  </si>
  <si>
    <t>NIMH20210904124120255731RX0</t>
  </si>
  <si>
    <t>102744293912</t>
  </si>
  <si>
    <t>-¥70.00</t>
  </si>
  <si>
    <t>用户申请取消9.4号晚房间，代理告知可以免费取消最后一晚#追赔系统-预付扣款直连#</t>
  </si>
  <si>
    <t>NPH20210904153517972411RX0</t>
  </si>
  <si>
    <t>102744195801</t>
  </si>
  <si>
    <t>-¥176.00</t>
  </si>
  <si>
    <t>用户行程变更要求免费取消后两晚，酒店高女士同意免费取消后两晚#追赔系统-预付扣款直连#</t>
  </si>
  <si>
    <t>NIMH20210910084318503490RX0</t>
  </si>
  <si>
    <t>102748206681</t>
  </si>
  <si>
    <t>-¥89.00</t>
  </si>
  <si>
    <t>用户申请取消最后一晚，代理林女士告知可以取消#追赔系统-预付扣款直连#</t>
  </si>
  <si>
    <t>NITPH20210911114406037422RX0</t>
  </si>
  <si>
    <t>102744291224</t>
  </si>
  <si>
    <t>用户重复预订9/3日一间一晚，酒店苏女士同意免费取消9/3日一间一晚#追赔系统-预付扣款直连#</t>
  </si>
  <si>
    <t>NPH20210823091712821234RX0</t>
  </si>
  <si>
    <t>102732744350</t>
  </si>
  <si>
    <t>-¥324.00</t>
  </si>
  <si>
    <t>用户进线由于行程原因免费23.24.25三晚的订单，酒店白女士同意免费取消#追赔系统-预付扣款直连#</t>
  </si>
  <si>
    <t>NIMH20210827071032187221RX0</t>
  </si>
  <si>
    <t>102736468962</t>
  </si>
  <si>
    <t>-¥256.00</t>
  </si>
  <si>
    <t>用户申请提前离店，代理刘女士同意免费取消订单#追赔系统-预付扣款直连#</t>
  </si>
  <si>
    <t>NITPH20210907105413537575RX0</t>
  </si>
  <si>
    <t>102712230121</t>
  </si>
  <si>
    <t>-¥690.00</t>
  </si>
  <si>
    <t>用户进线此订单已经取消了#追赔系统-预付扣款直连#</t>
  </si>
  <si>
    <t>NITPH20210911211138916142RX0</t>
  </si>
  <si>
    <t>102751528803</t>
  </si>
  <si>
    <t>-¥564.00</t>
  </si>
  <si>
    <t>酒店徐女士告知可免费取消郭皑一间一晚#追赔系统-预付扣款直连#</t>
  </si>
  <si>
    <t>NIMH20210913011752962406RX0</t>
  </si>
  <si>
    <t>102733096888</t>
  </si>
  <si>
    <t>-¥522.00</t>
  </si>
  <si>
    <t>用户反馈今天入住的房间太吵了明天不入住了和酒店协商了取消9/13一晚两间房，酒店麻女士同意取消9/13一晚两间房#追赔系统-预付扣款直连#</t>
  </si>
  <si>
    <t>返现日期</t>
  </si>
  <si>
    <t>，</t>
  </si>
  <si>
    <r>
      <rPr>
        <sz val="10"/>
        <rFont val="Arial"/>
        <charset val="134"/>
      </rPr>
      <t xml:space="preserve">10.11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95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</si>
  <si>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102732574030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</si>
  <si>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102734600203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</si>
  <si>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10.12</t>
    </r>
    <r>
      <rPr>
        <sz val="10"/>
        <rFont val="宋体"/>
        <charset val="134"/>
      </rPr>
      <t>可退</t>
    </r>
  </si>
  <si>
    <r>
      <rPr>
        <sz val="10"/>
        <rFont val="Arial"/>
        <charset val="134"/>
      </rPr>
      <t xml:space="preserve">10.11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64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</si>
  <si>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102737029754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</si>
  <si>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102740611761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</si>
  <si>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</si>
  <si>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10.11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71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</si>
  <si>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102742849749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</si>
  <si>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102743232163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193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</si>
  <si>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102744293912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</si>
  <si>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102744195801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</si>
  <si>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102748206681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</si>
  <si>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10.11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</si>
  <si>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102732744350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</si>
  <si>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102736468962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</si>
  <si>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102712230121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690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</si>
  <si>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102751528803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564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</si>
  <si>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10.11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522</t>
    </r>
    <r>
      <rPr>
        <sz val="10"/>
        <rFont val="宋体"/>
        <charset val="134"/>
      </rPr>
      <t>元</t>
    </r>
  </si>
  <si>
    <t>A211012175243481</t>
  </si>
  <si>
    <t>A211012180053481</t>
  </si>
  <si>
    <t>A2110121802134205</t>
  </si>
  <si>
    <r>
      <t>总计：</t>
    </r>
    <r>
      <rPr>
        <sz val="10"/>
        <rFont val="Arial"/>
        <charset val="134"/>
      </rPr>
      <t>1163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</si>
  <si>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</si>
  <si>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</si>
  <si>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</si>
  <si>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</si>
  <si>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</si>
  <si>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</si>
  <si>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</si>
  <si>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</si>
  <si>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</si>
  <si>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</si>
  <si>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</si>
  <si>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</si>
  <si>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</si>
  <si>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</si>
  <si>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</si>
  <si>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</si>
  <si>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102766043783</t>
  </si>
  <si>
    <t>2021-09-25</t>
  </si>
  <si>
    <t>2264126</t>
  </si>
  <si>
    <t>梁斌</t>
  </si>
  <si>
    <t>2021-10-10</t>
  </si>
  <si>
    <t>退房日周结</t>
  </si>
  <si>
    <t>426.00</t>
  </si>
  <si>
    <t>RMB</t>
  </si>
  <si>
    <t>0</t>
  </si>
  <si>
    <t>0.00</t>
  </si>
  <si>
    <t>汇趣住国内直连</t>
  </si>
  <si>
    <t>2021-09-25 10:20:19</t>
  </si>
  <si>
    <t>直连</t>
  </si>
  <si>
    <t>2267427</t>
  </si>
  <si>
    <t>664.00</t>
  </si>
  <si>
    <t>2021-09-28 10:08:15</t>
  </si>
  <si>
    <t>2268491</t>
  </si>
  <si>
    <t>188.00</t>
  </si>
  <si>
    <t>2021-09-29 10:30:12</t>
  </si>
  <si>
    <t>102770668000</t>
  </si>
  <si>
    <t>2268503</t>
  </si>
  <si>
    <t>如家酒店(北京新街口地铁站店)</t>
  </si>
  <si>
    <t>田畅</t>
  </si>
  <si>
    <t>218.00</t>
  </si>
  <si>
    <t>2021-09-29 10:46:18</t>
  </si>
  <si>
    <t>2271892</t>
  </si>
  <si>
    <t>茶马道奔子栏丽世酒店</t>
  </si>
  <si>
    <t>1065.00</t>
  </si>
  <si>
    <t>2021-10-03 10:10:54</t>
  </si>
  <si>
    <t>直采</t>
  </si>
  <si>
    <t>2273360</t>
  </si>
  <si>
    <t>374.00</t>
  </si>
  <si>
    <t>2021-10-05 21:37:50</t>
  </si>
  <si>
    <t>2274132</t>
  </si>
  <si>
    <t>大槐树酒店(洛阳高铁站店)</t>
  </si>
  <si>
    <t>200.00</t>
  </si>
  <si>
    <t>2021-10-07 21:35:20</t>
  </si>
  <si>
    <t>102779125690</t>
  </si>
  <si>
    <t>2274315</t>
  </si>
  <si>
    <t>贵阳雅泽商务酒店</t>
  </si>
  <si>
    <t>林锦江</t>
  </si>
  <si>
    <t>142.00</t>
  </si>
  <si>
    <t>2021-10-08 10:11:35</t>
  </si>
  <si>
    <t>2274318</t>
  </si>
  <si>
    <t>88.00</t>
  </si>
  <si>
    <t>2021-10-08 10:18:36</t>
  </si>
  <si>
    <t>2274350</t>
  </si>
  <si>
    <t>176.00</t>
  </si>
  <si>
    <t>2021-10-08 11:43:52</t>
  </si>
  <si>
    <t>102779779330</t>
  </si>
  <si>
    <t>2274372</t>
  </si>
  <si>
    <t>2021-10-08 13:59:10</t>
  </si>
  <si>
    <t>2274376</t>
  </si>
  <si>
    <t>广州好居家商务酒店</t>
  </si>
  <si>
    <t>117.00</t>
  </si>
  <si>
    <t>2021-10-08 12:54:26</t>
  </si>
  <si>
    <t>2274433</t>
  </si>
  <si>
    <t>111.00</t>
  </si>
  <si>
    <t>2021-10-08 15:34:34</t>
  </si>
  <si>
    <t>2274451</t>
  </si>
  <si>
    <t>337.00</t>
  </si>
  <si>
    <t>2021-10-08 16:04:38</t>
  </si>
  <si>
    <t>2274463</t>
  </si>
  <si>
    <t>155.00</t>
  </si>
  <si>
    <t>2021-10-08 16:51:57</t>
  </si>
  <si>
    <t>2274473</t>
  </si>
  <si>
    <t>178.00</t>
  </si>
  <si>
    <t>2021-10-08 17:18:29</t>
  </si>
  <si>
    <t>2274485</t>
  </si>
  <si>
    <t>116.00</t>
  </si>
  <si>
    <t>2021-10-08 17:45:35</t>
  </si>
  <si>
    <t>2274494</t>
  </si>
  <si>
    <t>三禾国际酒店</t>
  </si>
  <si>
    <t>107.00</t>
  </si>
  <si>
    <t>2021-10-08 18:24:56</t>
  </si>
  <si>
    <t>2274526</t>
  </si>
  <si>
    <t>2021-10-08 19:39:24</t>
  </si>
  <si>
    <t>2274559</t>
  </si>
  <si>
    <t>785.00</t>
  </si>
  <si>
    <t>2021-10-08 20:51:21</t>
  </si>
  <si>
    <t>2274565</t>
  </si>
  <si>
    <t>莫林风尚酒店衡阳店</t>
  </si>
  <si>
    <t>222.00</t>
  </si>
  <si>
    <t>2021-10-08 21:11:27</t>
  </si>
  <si>
    <t>2274576</t>
  </si>
  <si>
    <t>银座佳驿酒店（济南经十山大路店）</t>
  </si>
  <si>
    <t>134.00</t>
  </si>
  <si>
    <t>2021-10-08 21:36:51</t>
  </si>
  <si>
    <t>102780807533</t>
  </si>
  <si>
    <t>2274653</t>
  </si>
  <si>
    <t>沃尔顿国际酒店(赣州星海天城店)</t>
  </si>
  <si>
    <t>肖国胜,肖国胜</t>
  </si>
  <si>
    <t>594.00</t>
  </si>
  <si>
    <t>2021-10-09 00:40:05</t>
  </si>
  <si>
    <t>102780787648</t>
  </si>
  <si>
    <t>2274661</t>
  </si>
  <si>
    <t>白玉兰酒店(丹东天赐未来城店)</t>
  </si>
  <si>
    <t>潘文</t>
  </si>
  <si>
    <t>396.00</t>
  </si>
  <si>
    <t>2021-10-09 00:58:29</t>
  </si>
  <si>
    <t>102780453141</t>
  </si>
  <si>
    <t>2274662</t>
  </si>
  <si>
    <t>俞亚京</t>
  </si>
  <si>
    <t>193.00</t>
  </si>
  <si>
    <t>2021-10-09 00:59:42</t>
  </si>
  <si>
    <t>102780700354</t>
  </si>
  <si>
    <t>2274685</t>
  </si>
  <si>
    <t>V8皇冠假日酒店(海口骑楼老街店)</t>
  </si>
  <si>
    <t>郑志轩</t>
  </si>
  <si>
    <t>141.00</t>
  </si>
  <si>
    <t>2021-10-09 02:33:12</t>
  </si>
  <si>
    <t>102780541926</t>
  </si>
  <si>
    <t>2274841</t>
  </si>
  <si>
    <t>符容</t>
  </si>
  <si>
    <t>157.00</t>
  </si>
  <si>
    <t>2021-10-09 14:50:25</t>
  </si>
  <si>
    <t>102780220363</t>
  </si>
  <si>
    <t>2274874</t>
  </si>
  <si>
    <t>成都花田艺术酒店</t>
  </si>
  <si>
    <t>刘振刚</t>
  </si>
  <si>
    <t>2021-10-09 16:35:33</t>
  </si>
  <si>
    <t>102780221422</t>
  </si>
  <si>
    <t>2274894</t>
  </si>
  <si>
    <t>2021-10-09 17:39:43</t>
  </si>
  <si>
    <t>102780529787</t>
  </si>
  <si>
    <t>2274895</t>
  </si>
  <si>
    <t>韩城文渊阁美丽豪酒店</t>
  </si>
  <si>
    <t>任皎</t>
  </si>
  <si>
    <t>247.00</t>
  </si>
  <si>
    <t>2021-10-09 17:32:15</t>
  </si>
  <si>
    <t>102780523384</t>
  </si>
  <si>
    <t>2274935</t>
  </si>
  <si>
    <t>一品商务酒店</t>
  </si>
  <si>
    <t>孙乾永</t>
  </si>
  <si>
    <t>123.00</t>
  </si>
  <si>
    <t>2021-10-09 19:12:04</t>
  </si>
  <si>
    <t>102780202792</t>
  </si>
  <si>
    <t>2274936</t>
  </si>
  <si>
    <t>汪真骏</t>
  </si>
  <si>
    <t>186.00</t>
  </si>
  <si>
    <t>2021-10-09 19:21:33</t>
  </si>
  <si>
    <t>102780023570</t>
  </si>
  <si>
    <t>2274974</t>
  </si>
  <si>
    <t>7天优品酒店（沈阳苏家屯会展中心店）</t>
  </si>
  <si>
    <t>田子壮</t>
  </si>
  <si>
    <t>167.00</t>
  </si>
  <si>
    <t>2021-10-09 21:04:27</t>
  </si>
  <si>
    <t>102780157161</t>
  </si>
  <si>
    <t>2274996</t>
  </si>
  <si>
    <t>吴蕙冰</t>
  </si>
  <si>
    <t>2021-10-09 22:05:52</t>
  </si>
  <si>
    <t>102780359935</t>
  </si>
  <si>
    <t>2274997</t>
  </si>
  <si>
    <t>优程酒店(南宁朝阳步行街店)</t>
  </si>
  <si>
    <t>贺占福</t>
  </si>
  <si>
    <t>243.00</t>
  </si>
  <si>
    <t>2021-10-09 22:06:28</t>
  </si>
  <si>
    <t>102780021065</t>
  </si>
  <si>
    <t>2275007</t>
  </si>
  <si>
    <t>刘李顺</t>
  </si>
  <si>
    <t>297.00</t>
  </si>
  <si>
    <t>2021-10-09 22:27:36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</si>
</sst>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10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2" fillId="31" borderId="17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3" fillId="31" borderId="12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18</v>
      </c>
      <c r="B5" s="29" t="s">
        <v>19</v>
      </c>
      <c r="C5" s="12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12" t="s">
        <v>19</v>
      </c>
      <c r="K5" s="12" t="s">
        <v>23</v>
      </c>
    </row>
    <row r="6" ht="27.95" customHeight="1" spans="1:9">
      <c r="A6" s="24" t="s">
        <v>24</v>
      </c>
      <c r="D6" s="34"/>
      <c r="E6" s="35"/>
      <c r="F6" s="35"/>
      <c r="G6" s="36"/>
      <c r="H6" s="35"/>
      <c r="I6" s="40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26</v>
      </c>
      <c r="B8" s="38">
        <v>18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12" t="s">
        <v>19</v>
      </c>
      <c r="K8" s="12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 t="s">
        <v>32</v>
      </c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5" t="s">
        <v>82</v>
      </c>
      <c r="S2" s="17" t="s">
        <v>19</v>
      </c>
      <c r="T2" s="7"/>
      <c r="U2" s="15" t="s">
        <v>19</v>
      </c>
      <c r="V2" s="15" t="s">
        <v>82</v>
      </c>
      <c r="W2" s="17" t="s">
        <v>83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5" t="s">
        <v>92</v>
      </c>
      <c r="S3" s="17" t="s">
        <v>19</v>
      </c>
      <c r="T3" s="7"/>
      <c r="U3" s="15" t="s">
        <v>19</v>
      </c>
      <c r="V3" s="15" t="s">
        <v>92</v>
      </c>
      <c r="W3" s="17" t="s">
        <v>93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4</v>
      </c>
      <c r="N4" s="7" t="s">
        <v>100</v>
      </c>
      <c r="O4" s="7" t="s">
        <v>101</v>
      </c>
      <c r="P4" s="7" t="s">
        <v>81</v>
      </c>
      <c r="Q4" s="7"/>
      <c r="R4" s="15" t="s">
        <v>102</v>
      </c>
      <c r="S4" s="17" t="s">
        <v>19</v>
      </c>
      <c r="T4" s="7"/>
      <c r="U4" s="15" t="s">
        <v>19</v>
      </c>
      <c r="V4" s="15" t="s">
        <v>102</v>
      </c>
      <c r="W4" s="17" t="s">
        <v>103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80</v>
      </c>
      <c r="P5" s="7" t="s">
        <v>81</v>
      </c>
      <c r="Q5" s="7"/>
      <c r="R5" s="15" t="s">
        <v>111</v>
      </c>
      <c r="S5" s="17" t="s">
        <v>19</v>
      </c>
      <c r="T5" s="7"/>
      <c r="U5" s="15" t="s">
        <v>19</v>
      </c>
      <c r="V5" s="15" t="s">
        <v>111</v>
      </c>
      <c r="W5" s="17" t="s">
        <v>112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5" t="s">
        <v>119</v>
      </c>
      <c r="S6" s="17" t="s">
        <v>19</v>
      </c>
      <c r="T6" s="7"/>
      <c r="U6" s="15" t="s">
        <v>19</v>
      </c>
      <c r="V6" s="15" t="s">
        <v>119</v>
      </c>
      <c r="W6" s="17" t="s">
        <v>120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5" t="s">
        <v>127</v>
      </c>
      <c r="S7" s="17" t="s">
        <v>19</v>
      </c>
      <c r="T7" s="7"/>
      <c r="U7" s="15" t="s">
        <v>19</v>
      </c>
      <c r="V7" s="15" t="s">
        <v>127</v>
      </c>
      <c r="W7" s="17" t="s">
        <v>128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5" t="s">
        <v>135</v>
      </c>
      <c r="S8" s="17" t="s">
        <v>19</v>
      </c>
      <c r="T8" s="7"/>
      <c r="U8" s="15" t="s">
        <v>19</v>
      </c>
      <c r="V8" s="15" t="s">
        <v>135</v>
      </c>
      <c r="W8" s="17" t="s">
        <v>136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5" t="s">
        <v>143</v>
      </c>
      <c r="S9" s="17" t="s">
        <v>19</v>
      </c>
      <c r="T9" s="7"/>
      <c r="U9" s="15" t="s">
        <v>19</v>
      </c>
      <c r="V9" s="15" t="s">
        <v>143</v>
      </c>
      <c r="W9" s="17" t="s">
        <v>136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5" t="s">
        <v>150</v>
      </c>
      <c r="S10" s="17" t="s">
        <v>19</v>
      </c>
      <c r="T10" s="7"/>
      <c r="U10" s="15" t="s">
        <v>19</v>
      </c>
      <c r="V10" s="15" t="s">
        <v>150</v>
      </c>
      <c r="W10" s="17" t="s">
        <v>151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5" t="s">
        <v>158</v>
      </c>
      <c r="S11" s="17" t="s">
        <v>19</v>
      </c>
      <c r="T11" s="7"/>
      <c r="U11" s="15" t="s">
        <v>19</v>
      </c>
      <c r="V11" s="15" t="s">
        <v>158</v>
      </c>
      <c r="W11" s="17" t="s">
        <v>159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5" t="s">
        <v>166</v>
      </c>
      <c r="S12" s="17" t="s">
        <v>19</v>
      </c>
      <c r="T12" s="7"/>
      <c r="U12" s="15" t="s">
        <v>19</v>
      </c>
      <c r="V12" s="15" t="s">
        <v>166</v>
      </c>
      <c r="W12" s="17" t="s">
        <v>167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170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171</v>
      </c>
      <c r="H13" s="7" t="s">
        <v>172</v>
      </c>
      <c r="I13" s="7" t="s">
        <v>78</v>
      </c>
      <c r="J13" s="7" t="s">
        <v>2</v>
      </c>
      <c r="K13" s="7" t="s">
        <v>173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5" t="s">
        <v>174</v>
      </c>
      <c r="S13" s="17" t="s">
        <v>19</v>
      </c>
      <c r="T13" s="7"/>
      <c r="U13" s="15" t="s">
        <v>19</v>
      </c>
      <c r="V13" s="15" t="s">
        <v>174</v>
      </c>
      <c r="W13" s="17" t="s">
        <v>128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5" t="s">
        <v>181</v>
      </c>
      <c r="S14" s="17" t="s">
        <v>19</v>
      </c>
      <c r="T14" s="7"/>
      <c r="U14" s="15" t="s">
        <v>19</v>
      </c>
      <c r="V14" s="15" t="s">
        <v>181</v>
      </c>
      <c r="W14" s="17" t="s">
        <v>182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166</v>
      </c>
      <c r="AD14" t="s">
        <v>6</v>
      </c>
      <c r="AE14" t="s">
        <v>183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5" t="s">
        <v>181</v>
      </c>
      <c r="S15" s="17" t="s">
        <v>19</v>
      </c>
      <c r="T15" s="7"/>
      <c r="U15" s="15" t="s">
        <v>19</v>
      </c>
      <c r="V15" s="15" t="s">
        <v>181</v>
      </c>
      <c r="W15" s="17" t="s">
        <v>182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166</v>
      </c>
      <c r="AD15" t="s">
        <v>6</v>
      </c>
      <c r="AE15" t="s">
        <v>188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147</v>
      </c>
      <c r="H16" s="7" t="s">
        <v>148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5" t="s">
        <v>168</v>
      </c>
      <c r="S16" s="17" t="s">
        <v>19</v>
      </c>
      <c r="T16" s="7"/>
      <c r="U16" s="15" t="s">
        <v>19</v>
      </c>
      <c r="V16" s="15" t="s">
        <v>168</v>
      </c>
      <c r="W16" s="17" t="s">
        <v>151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191</v>
      </c>
      <c r="AD16" t="s">
        <v>6</v>
      </c>
      <c r="AE16" t="s">
        <v>153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193</v>
      </c>
      <c r="H17" s="7" t="s">
        <v>194</v>
      </c>
      <c r="I17" s="7" t="s">
        <v>78</v>
      </c>
      <c r="J17" s="7" t="s">
        <v>2</v>
      </c>
      <c r="K17" s="7" t="s">
        <v>195</v>
      </c>
      <c r="L17" s="7">
        <v>1</v>
      </c>
      <c r="M17" s="7">
        <v>2</v>
      </c>
      <c r="N17" s="7" t="s">
        <v>101</v>
      </c>
      <c r="O17" s="7" t="s">
        <v>91</v>
      </c>
      <c r="P17" s="7" t="s">
        <v>81</v>
      </c>
      <c r="Q17" s="7"/>
      <c r="R17" s="15" t="s">
        <v>196</v>
      </c>
      <c r="S17" s="17" t="s">
        <v>19</v>
      </c>
      <c r="T17" s="7"/>
      <c r="U17" s="15" t="s">
        <v>19</v>
      </c>
      <c r="V17" s="15" t="s">
        <v>196</v>
      </c>
      <c r="W17" s="17" t="s">
        <v>197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201</v>
      </c>
      <c r="H18" s="7" t="s">
        <v>202</v>
      </c>
      <c r="I18" s="7" t="s">
        <v>78</v>
      </c>
      <c r="J18" s="7" t="s">
        <v>2</v>
      </c>
      <c r="K18" s="7" t="s">
        <v>203</v>
      </c>
      <c r="L18" s="7">
        <v>1</v>
      </c>
      <c r="M18" s="7">
        <v>1</v>
      </c>
      <c r="N18" s="7" t="s">
        <v>204</v>
      </c>
      <c r="O18" s="7" t="s">
        <v>80</v>
      </c>
      <c r="P18" s="7" t="s">
        <v>81</v>
      </c>
      <c r="Q18" s="7"/>
      <c r="R18" s="15" t="s">
        <v>205</v>
      </c>
      <c r="S18" s="17" t="s">
        <v>19</v>
      </c>
      <c r="T18" s="7"/>
      <c r="U18" s="15" t="s">
        <v>19</v>
      </c>
      <c r="V18" s="15" t="s">
        <v>205</v>
      </c>
      <c r="W18" s="17" t="s">
        <v>206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5" t="s">
        <v>213</v>
      </c>
      <c r="S19" s="17" t="s">
        <v>19</v>
      </c>
      <c r="T19" s="7"/>
      <c r="U19" s="15" t="s">
        <v>19</v>
      </c>
      <c r="V19" s="15" t="s">
        <v>213</v>
      </c>
      <c r="W19" s="17" t="s">
        <v>214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74</v>
      </c>
      <c r="AH19" t="s">
        <v>19</v>
      </c>
    </row>
    <row r="20" customHeight="1" spans="1:32">
      <c r="A20" s="14" t="s">
        <v>217</v>
      </c>
      <c r="B20" s="14"/>
      <c r="C20" s="14" t="s">
        <v>218</v>
      </c>
      <c r="D20" s="14"/>
      <c r="E20" s="14"/>
      <c r="F20" s="14"/>
      <c r="G20" s="14" t="s">
        <v>218</v>
      </c>
      <c r="H20" s="14" t="s">
        <v>218</v>
      </c>
      <c r="I20" s="14" t="s">
        <v>218</v>
      </c>
      <c r="J20" s="14" t="s">
        <v>218</v>
      </c>
      <c r="K20" s="14" t="s">
        <v>218</v>
      </c>
      <c r="L20" s="14" t="s">
        <v>218</v>
      </c>
      <c r="M20" s="14" t="s">
        <v>218</v>
      </c>
      <c r="N20" s="14" t="s">
        <v>218</v>
      </c>
      <c r="O20" s="14" t="s">
        <v>218</v>
      </c>
      <c r="P20" s="14" t="s">
        <v>218</v>
      </c>
      <c r="Q20" s="14"/>
      <c r="R20" s="16" t="s">
        <v>20</v>
      </c>
      <c r="S20" s="16" t="s">
        <v>19</v>
      </c>
      <c r="T20" s="14" t="s">
        <v>218</v>
      </c>
      <c r="U20" s="16"/>
      <c r="V20" s="16" t="s">
        <v>20</v>
      </c>
      <c r="W20" s="16" t="s">
        <v>21</v>
      </c>
      <c r="X20" s="16"/>
      <c r="Y20" s="16"/>
      <c r="Z20" s="16"/>
      <c r="AA20" s="14"/>
      <c r="AB20" s="16"/>
      <c r="AC20" s="14"/>
      <c r="AD20" s="14" t="s">
        <v>218</v>
      </c>
      <c r="AE20" s="14"/>
      <c r="AF20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M21" sqref="M2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219</v>
      </c>
      <c r="B1" s="4" t="s">
        <v>220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221</v>
      </c>
      <c r="H1" s="4" t="s">
        <v>222</v>
      </c>
      <c r="I1" s="4" t="s">
        <v>13</v>
      </c>
      <c r="J1" s="4" t="s">
        <v>17</v>
      </c>
      <c r="K1" s="4" t="s">
        <v>18</v>
      </c>
      <c r="L1" s="4" t="s">
        <v>223</v>
      </c>
      <c r="M1" s="4" t="s">
        <v>224</v>
      </c>
      <c r="N1" s="4" t="s">
        <v>225</v>
      </c>
    </row>
    <row r="2" ht="14.25" customHeight="1" spans="1:256">
      <c r="A2" s="6" t="s">
        <v>226</v>
      </c>
      <c r="B2" s="7" t="s">
        <v>227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228</v>
      </c>
      <c r="I2" s="15" t="s">
        <v>229</v>
      </c>
      <c r="J2" s="15" t="s">
        <v>19</v>
      </c>
      <c r="K2" s="15" t="s">
        <v>229</v>
      </c>
      <c r="L2" s="7" t="s">
        <v>230</v>
      </c>
      <c r="M2" s="7" t="s">
        <v>231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232</v>
      </c>
      <c r="B3" s="7" t="s">
        <v>233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228</v>
      </c>
      <c r="I3" s="15" t="s">
        <v>234</v>
      </c>
      <c r="J3" s="15" t="s">
        <v>19</v>
      </c>
      <c r="K3" s="15" t="s">
        <v>234</v>
      </c>
      <c r="L3" s="7" t="s">
        <v>230</v>
      </c>
      <c r="M3" s="7" t="s">
        <v>235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236</v>
      </c>
      <c r="B4" s="7" t="s">
        <v>237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228</v>
      </c>
      <c r="I4" s="15" t="s">
        <v>238</v>
      </c>
      <c r="J4" s="15" t="s">
        <v>19</v>
      </c>
      <c r="K4" s="15" t="s">
        <v>238</v>
      </c>
      <c r="L4" s="7" t="s">
        <v>230</v>
      </c>
      <c r="M4" s="7" t="s">
        <v>239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240</v>
      </c>
      <c r="B5" s="7" t="s">
        <v>241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228</v>
      </c>
      <c r="I5" s="15" t="s">
        <v>242</v>
      </c>
      <c r="J5" s="15" t="s">
        <v>19</v>
      </c>
      <c r="K5" s="15" t="s">
        <v>242</v>
      </c>
      <c r="L5" s="7" t="s">
        <v>230</v>
      </c>
      <c r="M5" s="7" t="s">
        <v>243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244</v>
      </c>
      <c r="B6" s="7" t="s">
        <v>245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228</v>
      </c>
      <c r="I6" s="15" t="s">
        <v>246</v>
      </c>
      <c r="J6" s="15" t="s">
        <v>19</v>
      </c>
      <c r="K6" s="15" t="s">
        <v>246</v>
      </c>
      <c r="L6" s="7" t="s">
        <v>230</v>
      </c>
      <c r="M6" s="7" t="s">
        <v>247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248</v>
      </c>
      <c r="B7" s="7" t="s">
        <v>249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81</v>
      </c>
      <c r="H7" s="7" t="s">
        <v>228</v>
      </c>
      <c r="I7" s="15" t="s">
        <v>250</v>
      </c>
      <c r="J7" s="15" t="s">
        <v>19</v>
      </c>
      <c r="K7" s="15" t="s">
        <v>250</v>
      </c>
      <c r="L7" s="7" t="s">
        <v>230</v>
      </c>
      <c r="M7" s="7" t="s">
        <v>251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252</v>
      </c>
      <c r="B8" s="7" t="s">
        <v>253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81</v>
      </c>
      <c r="H8" s="7" t="s">
        <v>228</v>
      </c>
      <c r="I8" s="15" t="s">
        <v>238</v>
      </c>
      <c r="J8" s="15" t="s">
        <v>19</v>
      </c>
      <c r="K8" s="15" t="s">
        <v>238</v>
      </c>
      <c r="L8" s="7" t="s">
        <v>230</v>
      </c>
      <c r="M8" s="7" t="s">
        <v>254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255</v>
      </c>
      <c r="B9" s="7" t="s">
        <v>256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81</v>
      </c>
      <c r="H9" s="7" t="s">
        <v>228</v>
      </c>
      <c r="I9" s="15" t="s">
        <v>257</v>
      </c>
      <c r="J9" s="15" t="s">
        <v>19</v>
      </c>
      <c r="K9" s="15" t="s">
        <v>257</v>
      </c>
      <c r="L9" s="7" t="s">
        <v>230</v>
      </c>
      <c r="M9" s="7" t="s">
        <v>258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259</v>
      </c>
      <c r="B10" s="7" t="s">
        <v>260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81</v>
      </c>
      <c r="H10" s="7" t="s">
        <v>228</v>
      </c>
      <c r="I10" s="15" t="s">
        <v>261</v>
      </c>
      <c r="J10" s="15" t="s">
        <v>19</v>
      </c>
      <c r="K10" s="15" t="s">
        <v>261</v>
      </c>
      <c r="L10" s="7" t="s">
        <v>230</v>
      </c>
      <c r="M10" s="7" t="s">
        <v>262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263</v>
      </c>
      <c r="B11" s="7" t="s">
        <v>264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81</v>
      </c>
      <c r="H11" s="7" t="s">
        <v>228</v>
      </c>
      <c r="I11" s="15" t="s">
        <v>265</v>
      </c>
      <c r="J11" s="15" t="s">
        <v>19</v>
      </c>
      <c r="K11" s="15" t="s">
        <v>265</v>
      </c>
      <c r="L11" s="7" t="s">
        <v>230</v>
      </c>
      <c r="M11" s="7" t="s">
        <v>266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267</v>
      </c>
      <c r="B12" s="7" t="s">
        <v>268</v>
      </c>
      <c r="C12" s="7" t="s">
        <v>78</v>
      </c>
      <c r="D12" s="7" t="s">
        <v>2</v>
      </c>
      <c r="E12" s="7" t="s">
        <v>75</v>
      </c>
      <c r="F12" s="7" t="s">
        <v>74</v>
      </c>
      <c r="G12" s="7" t="s">
        <v>81</v>
      </c>
      <c r="H12" s="7" t="s">
        <v>228</v>
      </c>
      <c r="I12" s="15" t="s">
        <v>269</v>
      </c>
      <c r="J12" s="15" t="s">
        <v>19</v>
      </c>
      <c r="K12" s="15" t="s">
        <v>269</v>
      </c>
      <c r="L12" s="7" t="s">
        <v>230</v>
      </c>
      <c r="M12" s="7" t="s">
        <v>270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271</v>
      </c>
      <c r="B13" s="7" t="s">
        <v>272</v>
      </c>
      <c r="C13" s="7" t="s">
        <v>78</v>
      </c>
      <c r="D13" s="7" t="s">
        <v>2</v>
      </c>
      <c r="E13" s="7" t="s">
        <v>75</v>
      </c>
      <c r="F13" s="7" t="s">
        <v>74</v>
      </c>
      <c r="G13" s="7" t="s">
        <v>81</v>
      </c>
      <c r="H13" s="7" t="s">
        <v>228</v>
      </c>
      <c r="I13" s="15" t="s">
        <v>273</v>
      </c>
      <c r="J13" s="15" t="s">
        <v>19</v>
      </c>
      <c r="K13" s="15" t="s">
        <v>273</v>
      </c>
      <c r="L13" s="7" t="s">
        <v>230</v>
      </c>
      <c r="M13" s="7" t="s">
        <v>274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275</v>
      </c>
      <c r="B14" s="7" t="s">
        <v>276</v>
      </c>
      <c r="C14" s="7" t="s">
        <v>78</v>
      </c>
      <c r="D14" s="7" t="s">
        <v>2</v>
      </c>
      <c r="E14" s="7" t="s">
        <v>75</v>
      </c>
      <c r="F14" s="7" t="s">
        <v>74</v>
      </c>
      <c r="G14" s="7" t="s">
        <v>81</v>
      </c>
      <c r="H14" s="7" t="s">
        <v>228</v>
      </c>
      <c r="I14" s="15" t="s">
        <v>277</v>
      </c>
      <c r="J14" s="15" t="s">
        <v>19</v>
      </c>
      <c r="K14" s="15" t="s">
        <v>277</v>
      </c>
      <c r="L14" s="7" t="s">
        <v>230</v>
      </c>
      <c r="M14" s="7" t="s">
        <v>278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279</v>
      </c>
      <c r="B15" s="7" t="s">
        <v>280</v>
      </c>
      <c r="C15" s="7" t="s">
        <v>78</v>
      </c>
      <c r="D15" s="7" t="s">
        <v>2</v>
      </c>
      <c r="E15" s="7" t="s">
        <v>75</v>
      </c>
      <c r="F15" s="7" t="s">
        <v>74</v>
      </c>
      <c r="G15" s="7" t="s">
        <v>81</v>
      </c>
      <c r="H15" s="7" t="s">
        <v>228</v>
      </c>
      <c r="I15" s="15" t="s">
        <v>281</v>
      </c>
      <c r="J15" s="15" t="s">
        <v>19</v>
      </c>
      <c r="K15" s="15" t="s">
        <v>281</v>
      </c>
      <c r="L15" s="7" t="s">
        <v>230</v>
      </c>
      <c r="M15" s="7" t="s">
        <v>282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6" t="s">
        <v>283</v>
      </c>
      <c r="B16" s="7" t="s">
        <v>284</v>
      </c>
      <c r="C16" s="7" t="s">
        <v>78</v>
      </c>
      <c r="D16" s="7" t="s">
        <v>2</v>
      </c>
      <c r="E16" s="7" t="s">
        <v>75</v>
      </c>
      <c r="F16" s="7" t="s">
        <v>74</v>
      </c>
      <c r="G16" s="7" t="s">
        <v>81</v>
      </c>
      <c r="H16" s="7" t="s">
        <v>228</v>
      </c>
      <c r="I16" s="15" t="s">
        <v>265</v>
      </c>
      <c r="J16" s="15" t="s">
        <v>19</v>
      </c>
      <c r="K16" s="15" t="s">
        <v>265</v>
      </c>
      <c r="L16" s="7" t="s">
        <v>230</v>
      </c>
      <c r="M16" s="7" t="s">
        <v>285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6" t="s">
        <v>286</v>
      </c>
      <c r="B17" s="7" t="s">
        <v>287</v>
      </c>
      <c r="C17" s="7" t="s">
        <v>78</v>
      </c>
      <c r="D17" s="7" t="s">
        <v>2</v>
      </c>
      <c r="E17" s="7" t="s">
        <v>75</v>
      </c>
      <c r="F17" s="7" t="s">
        <v>74</v>
      </c>
      <c r="G17" s="7" t="s">
        <v>81</v>
      </c>
      <c r="H17" s="7" t="s">
        <v>228</v>
      </c>
      <c r="I17" s="15" t="s">
        <v>288</v>
      </c>
      <c r="J17" s="15" t="s">
        <v>19</v>
      </c>
      <c r="K17" s="15" t="s">
        <v>288</v>
      </c>
      <c r="L17" s="7" t="s">
        <v>230</v>
      </c>
      <c r="M17" s="7" t="s">
        <v>289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6" t="s">
        <v>290</v>
      </c>
      <c r="B18" s="7" t="s">
        <v>291</v>
      </c>
      <c r="C18" s="7" t="s">
        <v>78</v>
      </c>
      <c r="D18" s="7" t="s">
        <v>2</v>
      </c>
      <c r="E18" s="7" t="s">
        <v>75</v>
      </c>
      <c r="F18" s="7" t="s">
        <v>74</v>
      </c>
      <c r="G18" s="7" t="s">
        <v>81</v>
      </c>
      <c r="H18" s="7" t="s">
        <v>228</v>
      </c>
      <c r="I18" s="15" t="s">
        <v>292</v>
      </c>
      <c r="J18" s="15" t="s">
        <v>19</v>
      </c>
      <c r="K18" s="15" t="s">
        <v>292</v>
      </c>
      <c r="L18" s="7" t="s">
        <v>230</v>
      </c>
      <c r="M18" s="7" t="s">
        <v>293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4.25" customHeight="1" spans="1:256">
      <c r="A19" s="6" t="s">
        <v>294</v>
      </c>
      <c r="B19" s="7" t="s">
        <v>295</v>
      </c>
      <c r="C19" s="7" t="s">
        <v>78</v>
      </c>
      <c r="D19" s="7" t="s">
        <v>2</v>
      </c>
      <c r="E19" s="7" t="s">
        <v>75</v>
      </c>
      <c r="F19" s="7" t="s">
        <v>74</v>
      </c>
      <c r="G19" s="7" t="s">
        <v>81</v>
      </c>
      <c r="H19" s="7" t="s">
        <v>228</v>
      </c>
      <c r="I19" s="15" t="s">
        <v>296</v>
      </c>
      <c r="J19" s="15" t="s">
        <v>19</v>
      </c>
      <c r="K19" s="15" t="s">
        <v>296</v>
      </c>
      <c r="L19" s="7" t="s">
        <v>230</v>
      </c>
      <c r="M19" s="7" t="s">
        <v>297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4.25" customHeight="1" spans="1:256">
      <c r="A20" s="6" t="s">
        <v>298</v>
      </c>
      <c r="B20" s="7" t="s">
        <v>299</v>
      </c>
      <c r="C20" s="7" t="s">
        <v>78</v>
      </c>
      <c r="D20" s="7" t="s">
        <v>2</v>
      </c>
      <c r="E20" s="7" t="s">
        <v>75</v>
      </c>
      <c r="F20" s="7" t="s">
        <v>74</v>
      </c>
      <c r="G20" s="7" t="s">
        <v>81</v>
      </c>
      <c r="H20" s="7" t="s">
        <v>228</v>
      </c>
      <c r="I20" s="15" t="s">
        <v>300</v>
      </c>
      <c r="J20" s="15" t="s">
        <v>19</v>
      </c>
      <c r="K20" s="15" t="s">
        <v>300</v>
      </c>
      <c r="L20" s="7" t="s">
        <v>230</v>
      </c>
      <c r="M20" s="7" t="s">
        <v>301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ht="14.25" customHeight="1" spans="1:256">
      <c r="A21" s="6" t="s">
        <v>302</v>
      </c>
      <c r="B21" s="7" t="s">
        <v>303</v>
      </c>
      <c r="C21" s="7" t="s">
        <v>78</v>
      </c>
      <c r="D21" s="7" t="s">
        <v>2</v>
      </c>
      <c r="E21" s="7" t="s">
        <v>75</v>
      </c>
      <c r="F21" s="7" t="s">
        <v>74</v>
      </c>
      <c r="G21" s="7" t="s">
        <v>81</v>
      </c>
      <c r="H21" s="7" t="s">
        <v>228</v>
      </c>
      <c r="I21" s="15" t="s">
        <v>304</v>
      </c>
      <c r="J21" s="15" t="s">
        <v>19</v>
      </c>
      <c r="K21" s="15" t="s">
        <v>304</v>
      </c>
      <c r="L21" s="7" t="s">
        <v>230</v>
      </c>
      <c r="M21" s="7" t="s">
        <v>305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customHeight="1" spans="1:14">
      <c r="A22" s="14" t="s">
        <v>217</v>
      </c>
      <c r="B22" s="14" t="s">
        <v>218</v>
      </c>
      <c r="C22" s="14" t="s">
        <v>218</v>
      </c>
      <c r="D22" s="14" t="s">
        <v>218</v>
      </c>
      <c r="E22" s="14"/>
      <c r="F22" s="14"/>
      <c r="G22" s="14" t="s">
        <v>218</v>
      </c>
      <c r="H22" s="14" t="s">
        <v>218</v>
      </c>
      <c r="I22" s="16" t="s">
        <v>22</v>
      </c>
      <c r="J22" s="16"/>
      <c r="K22" s="16"/>
      <c r="L22" s="14"/>
      <c r="M22" s="14" t="s">
        <v>218</v>
      </c>
      <c r="N22" t="s">
        <v>218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306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7"/>
  <sheetViews>
    <sheetView tabSelected="1" workbookViewId="0">
      <selection activeCell="A44" sqref="A44:C4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307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222</v>
      </c>
      <c r="E2" t="str">
        <f>VLOOKUP(A2,HOP!A:L,12,0)</f>
        <v>222.00</v>
      </c>
      <c r="F2" t="str">
        <f>VLOOKUP(A2,HOP!A:C,3,0)</f>
        <v>2274565</v>
      </c>
      <c r="G2">
        <f>D2-E2</f>
        <v>0</v>
      </c>
      <c r="H2" t="str">
        <f>$H$1&amp;F2</f>
        <v>，2274565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200</v>
      </c>
      <c r="E3" t="str">
        <f>VLOOKUP(A3,HOP!A:L,12,0)</f>
        <v>200.00</v>
      </c>
      <c r="F3" t="str">
        <f>VLOOKUP(A3,HOP!A:C,3,0)</f>
        <v>2274132</v>
      </c>
      <c r="G3">
        <f t="shared" ref="G3:G39" si="0">D3-E3</f>
        <v>0</v>
      </c>
      <c r="H3" t="str">
        <f t="shared" ref="H3:H39" si="1">$H$1&amp;F3</f>
        <v>，2274132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101</v>
      </c>
      <c r="C4" s="7" t="s">
        <v>81</v>
      </c>
      <c r="D4" s="3">
        <v>664</v>
      </c>
      <c r="E4" t="str">
        <f>VLOOKUP(A4,HOP!A:L,12,0)</f>
        <v>664.00</v>
      </c>
      <c r="F4" t="str">
        <f>VLOOKUP(A4,HOP!A:C,3,0)</f>
        <v>2267427</v>
      </c>
      <c r="G4">
        <f t="shared" si="0"/>
        <v>0</v>
      </c>
      <c r="H4" t="str">
        <f t="shared" si="1"/>
        <v>，2267427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81</v>
      </c>
      <c r="D5" s="3">
        <v>188</v>
      </c>
      <c r="E5" t="str">
        <f>VLOOKUP(A5,HOP!A:L,12,0)</f>
        <v>188.00</v>
      </c>
      <c r="F5" t="str">
        <f>VLOOKUP(A5,HOP!A:C,3,0)</f>
        <v>2268491</v>
      </c>
      <c r="G5">
        <f t="shared" si="0"/>
        <v>0</v>
      </c>
      <c r="H5" t="str">
        <f t="shared" si="1"/>
        <v>，2268491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80</v>
      </c>
      <c r="C6" s="7" t="s">
        <v>81</v>
      </c>
      <c r="D6" s="3">
        <v>88</v>
      </c>
      <c r="E6" t="str">
        <f>VLOOKUP(A6,HOP!A:L,12,0)</f>
        <v>88.00</v>
      </c>
      <c r="F6" t="str">
        <f>VLOOKUP(A6,HOP!A:C,3,0)</f>
        <v>2274318</v>
      </c>
      <c r="G6">
        <f t="shared" si="0"/>
        <v>0</v>
      </c>
      <c r="H6" t="str">
        <f t="shared" si="1"/>
        <v>，2274318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80</v>
      </c>
      <c r="C7" s="7" t="s">
        <v>81</v>
      </c>
      <c r="D7" s="3">
        <v>111</v>
      </c>
      <c r="E7" t="str">
        <f>VLOOKUP(A7,HOP!A:L,12,0)</f>
        <v>111.00</v>
      </c>
      <c r="F7" t="str">
        <f>VLOOKUP(A7,HOP!A:C,3,0)</f>
        <v>2274433</v>
      </c>
      <c r="G7">
        <f t="shared" si="0"/>
        <v>0</v>
      </c>
      <c r="H7" t="str">
        <f t="shared" si="1"/>
        <v>，2274433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80</v>
      </c>
      <c r="C8" s="7" t="s">
        <v>81</v>
      </c>
      <c r="D8" s="3">
        <v>176</v>
      </c>
      <c r="E8" t="str">
        <f>VLOOKUP(A8,HOP!A:L,12,0)</f>
        <v>176.00</v>
      </c>
      <c r="F8" t="str">
        <f>VLOOKUP(A8,HOP!A:C,3,0)</f>
        <v>2274350</v>
      </c>
      <c r="G8">
        <f t="shared" si="0"/>
        <v>0</v>
      </c>
      <c r="H8" t="str">
        <f t="shared" si="1"/>
        <v>，2274350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80</v>
      </c>
      <c r="C9" s="7" t="s">
        <v>81</v>
      </c>
      <c r="D9" s="3">
        <v>178</v>
      </c>
      <c r="E9" t="str">
        <f>VLOOKUP(A9,HOP!A:L,12,0)</f>
        <v>178.00</v>
      </c>
      <c r="F9" t="str">
        <f>VLOOKUP(A9,HOP!A:C,3,0)</f>
        <v>2274473</v>
      </c>
      <c r="G9">
        <f t="shared" si="0"/>
        <v>0</v>
      </c>
      <c r="H9" t="str">
        <f t="shared" si="1"/>
        <v>，2274473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80</v>
      </c>
      <c r="C10" s="7" t="s">
        <v>81</v>
      </c>
      <c r="D10" s="3">
        <v>117</v>
      </c>
      <c r="E10" t="str">
        <f>VLOOKUP(A10,HOP!A:L,12,0)</f>
        <v>117.00</v>
      </c>
      <c r="F10" t="str">
        <f>VLOOKUP(A10,HOP!A:C,3,0)</f>
        <v>2274376</v>
      </c>
      <c r="G10">
        <f t="shared" si="0"/>
        <v>0</v>
      </c>
      <c r="H10" t="str">
        <f t="shared" si="1"/>
        <v>，2274376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80</v>
      </c>
      <c r="C11" s="7" t="s">
        <v>81</v>
      </c>
      <c r="D11" s="3">
        <v>785</v>
      </c>
      <c r="E11" t="str">
        <f>VLOOKUP(A11,HOP!A:L,12,0)</f>
        <v>785.00</v>
      </c>
      <c r="F11" t="str">
        <f>VLOOKUP(A11,HOP!A:C,3,0)</f>
        <v>2274559</v>
      </c>
      <c r="G11">
        <f t="shared" si="0"/>
        <v>0</v>
      </c>
      <c r="H11" t="str">
        <f t="shared" si="1"/>
        <v>，2274559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80</v>
      </c>
      <c r="C12" s="7" t="s">
        <v>81</v>
      </c>
      <c r="D12" s="3">
        <v>134</v>
      </c>
      <c r="E12" t="str">
        <f>VLOOKUP(A12,HOP!A:L,12,0)</f>
        <v>134.00</v>
      </c>
      <c r="F12" t="str">
        <f>VLOOKUP(A12,HOP!A:C,3,0)</f>
        <v>2274576</v>
      </c>
      <c r="G12">
        <f t="shared" si="0"/>
        <v>0</v>
      </c>
      <c r="H12" t="str">
        <f t="shared" si="1"/>
        <v>，2274576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80</v>
      </c>
      <c r="C13" s="7" t="s">
        <v>81</v>
      </c>
      <c r="D13" s="3">
        <v>107</v>
      </c>
      <c r="E13" t="str">
        <f>VLOOKUP(A13,HOP!A:L,12,0)</f>
        <v>107.00</v>
      </c>
      <c r="F13" t="str">
        <f>VLOOKUP(A13,HOP!A:C,3,0)</f>
        <v>2274494</v>
      </c>
      <c r="G13">
        <f t="shared" si="0"/>
        <v>0</v>
      </c>
      <c r="H13" t="str">
        <f t="shared" si="1"/>
        <v>，2274494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80</v>
      </c>
      <c r="C14" s="7" t="s">
        <v>81</v>
      </c>
      <c r="D14" s="3">
        <v>155</v>
      </c>
      <c r="E14" t="str">
        <f>VLOOKUP(A14,HOP!A:L,12,0)</f>
        <v>155.00</v>
      </c>
      <c r="F14" t="str">
        <f>VLOOKUP(A14,HOP!A:C,3,0)</f>
        <v>2274463</v>
      </c>
      <c r="G14">
        <f t="shared" si="0"/>
        <v>0</v>
      </c>
      <c r="H14" t="str">
        <f t="shared" si="1"/>
        <v>，2274463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80</v>
      </c>
      <c r="C15" s="7" t="s">
        <v>81</v>
      </c>
      <c r="D15" s="3">
        <v>155</v>
      </c>
      <c r="E15" t="str">
        <f>VLOOKUP(A15,HOP!A:L,12,0)</f>
        <v>155.00</v>
      </c>
      <c r="F15" t="str">
        <f>VLOOKUP(A15,HOP!A:C,3,0)</f>
        <v>2274526</v>
      </c>
      <c r="G15">
        <f t="shared" si="0"/>
        <v>0</v>
      </c>
      <c r="H15" t="str">
        <f t="shared" si="1"/>
        <v>，2274526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80</v>
      </c>
      <c r="C16" s="7" t="s">
        <v>81</v>
      </c>
      <c r="D16" s="3">
        <v>116</v>
      </c>
      <c r="E16" t="str">
        <f>VLOOKUP(A16,HOP!A:L,12,0)</f>
        <v>116.00</v>
      </c>
      <c r="F16" t="str">
        <f>VLOOKUP(A16,HOP!A:C,3,0)</f>
        <v>2274485</v>
      </c>
      <c r="G16">
        <f t="shared" si="0"/>
        <v>0</v>
      </c>
      <c r="H16" t="str">
        <f t="shared" si="1"/>
        <v>，2274485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91</v>
      </c>
      <c r="C17" s="7" t="s">
        <v>81</v>
      </c>
      <c r="D17" s="3">
        <v>374</v>
      </c>
      <c r="E17" t="str">
        <f>VLOOKUP(A17,HOP!A:L,12,0)</f>
        <v>374.00</v>
      </c>
      <c r="F17" t="str">
        <f>VLOOKUP(A17,HOP!A:C,3,0)</f>
        <v>2273360</v>
      </c>
      <c r="G17">
        <f t="shared" si="0"/>
        <v>0</v>
      </c>
      <c r="H17" t="str">
        <f t="shared" si="1"/>
        <v>，2273360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80</v>
      </c>
      <c r="C18" s="7" t="s">
        <v>81</v>
      </c>
      <c r="D18" s="3">
        <v>1065</v>
      </c>
      <c r="E18" t="str">
        <f>VLOOKUP(A18,HOP!A:L,12,0)</f>
        <v>1065.00</v>
      </c>
      <c r="F18" t="str">
        <f>VLOOKUP(A18,HOP!A:C,3,0)</f>
        <v>2271892</v>
      </c>
      <c r="G18">
        <f t="shared" si="0"/>
        <v>0</v>
      </c>
      <c r="H18" t="str">
        <f t="shared" si="1"/>
        <v>，2271892</v>
      </c>
      <c r="I18" t="str">
        <f>VLOOKUP(A18,HOP!A:T,20,0)</f>
        <v>直采</v>
      </c>
    </row>
    <row r="19" ht="14.25" hidden="1" customHeight="1" spans="1:9">
      <c r="A19" s="6" t="s">
        <v>209</v>
      </c>
      <c r="B19" s="7" t="s">
        <v>80</v>
      </c>
      <c r="C19" s="7" t="s">
        <v>81</v>
      </c>
      <c r="D19" s="3">
        <v>337</v>
      </c>
      <c r="E19" t="str">
        <f>VLOOKUP(A19,HOP!A:L,12,0)</f>
        <v>337.00</v>
      </c>
      <c r="F19" t="str">
        <f>VLOOKUP(A19,HOP!A:C,3,0)</f>
        <v>2274451</v>
      </c>
      <c r="G19">
        <f t="shared" si="0"/>
        <v>0</v>
      </c>
      <c r="H19" t="str">
        <f t="shared" si="1"/>
        <v>，2274451</v>
      </c>
      <c r="I19" t="str">
        <f>VLOOKUP(A19,HOP!A:T,20,0)</f>
        <v>直连</v>
      </c>
    </row>
    <row r="20" customFormat="1" spans="1:11">
      <c r="A20" s="46" t="s">
        <v>227</v>
      </c>
      <c r="B20" s="9"/>
      <c r="C20" s="9"/>
      <c r="D20" s="10">
        <v>-95</v>
      </c>
      <c r="E20" s="9" t="e">
        <f>VLOOKUP(A20,HOP!A:L,12,0)</f>
        <v>#N/A</v>
      </c>
      <c r="F20" s="9">
        <v>2224587</v>
      </c>
      <c r="G20" s="9" t="e">
        <f t="shared" si="0"/>
        <v>#N/A</v>
      </c>
      <c r="H20" s="9" t="str">
        <f t="shared" si="1"/>
        <v>，2224587</v>
      </c>
      <c r="I20" s="9" t="e">
        <f>VLOOKUP(A20,HOP!A:T,20,0)</f>
        <v>#N/A</v>
      </c>
      <c r="J20" s="9" t="s">
        <v>308</v>
      </c>
      <c r="K20" s="9"/>
    </row>
    <row r="21" spans="1:10">
      <c r="A21" s="47" t="s">
        <v>233</v>
      </c>
      <c r="D21" s="11">
        <v>-77</v>
      </c>
      <c r="E21" t="e">
        <f>VLOOKUP(A21,HOP!A:L,12,0)</f>
        <v>#N/A</v>
      </c>
      <c r="F21">
        <v>2229456</v>
      </c>
      <c r="G21" t="e">
        <f t="shared" si="0"/>
        <v>#N/A</v>
      </c>
      <c r="H21" t="str">
        <f t="shared" si="1"/>
        <v>，2229456</v>
      </c>
      <c r="I21" t="e">
        <f>VLOOKUP(A21,HOP!A:T,20,0)</f>
        <v>#N/A</v>
      </c>
      <c r="J21" t="s">
        <v>309</v>
      </c>
    </row>
    <row r="22" spans="1:10">
      <c r="A22" s="47" t="s">
        <v>237</v>
      </c>
      <c r="D22" s="11">
        <v>-106</v>
      </c>
      <c r="E22" t="e">
        <f>VLOOKUP(A22,HOP!A:L,12,0)</f>
        <v>#N/A</v>
      </c>
      <c r="F22">
        <v>2231143</v>
      </c>
      <c r="G22" t="e">
        <f t="shared" si="0"/>
        <v>#N/A</v>
      </c>
      <c r="H22" t="str">
        <f t="shared" si="1"/>
        <v>，2231143</v>
      </c>
      <c r="I22" t="e">
        <f>VLOOKUP(A22,HOP!A:T,20,0)</f>
        <v>#N/A</v>
      </c>
      <c r="J22" t="s">
        <v>310</v>
      </c>
    </row>
    <row r="23" spans="1:11">
      <c r="A23" s="46" t="s">
        <v>241</v>
      </c>
      <c r="B23" s="9"/>
      <c r="C23" s="9"/>
      <c r="D23" s="10">
        <v>-160</v>
      </c>
      <c r="E23" s="9" t="e">
        <f>VLOOKUP(A23,HOP!A:L,12,0)</f>
        <v>#N/A</v>
      </c>
      <c r="F23" s="9">
        <v>2232492</v>
      </c>
      <c r="G23" s="9" t="e">
        <f t="shared" si="0"/>
        <v>#N/A</v>
      </c>
      <c r="H23" s="9" t="str">
        <f t="shared" si="1"/>
        <v>，2232492</v>
      </c>
      <c r="I23" s="9" t="e">
        <f>VLOOKUP(A23,HOP!A:T,20,0)</f>
        <v>#N/A</v>
      </c>
      <c r="J23" s="9" t="s">
        <v>311</v>
      </c>
      <c r="K23" s="9"/>
    </row>
    <row r="24" customFormat="1" spans="1:11">
      <c r="A24" s="46" t="s">
        <v>245</v>
      </c>
      <c r="B24" s="9"/>
      <c r="C24" s="9"/>
      <c r="D24" s="10">
        <v>-64</v>
      </c>
      <c r="E24" s="9" t="e">
        <f>VLOOKUP(A24,HOP!A:L,12,0)</f>
        <v>#N/A</v>
      </c>
      <c r="F24" s="9">
        <v>2231707</v>
      </c>
      <c r="G24" s="9" t="e">
        <f t="shared" si="0"/>
        <v>#N/A</v>
      </c>
      <c r="H24" s="9" t="str">
        <f t="shared" si="1"/>
        <v>，2231707</v>
      </c>
      <c r="I24" s="9" t="e">
        <f>VLOOKUP(A24,HOP!A:T,20,0)</f>
        <v>#N/A</v>
      </c>
      <c r="J24" s="9" t="s">
        <v>312</v>
      </c>
      <c r="K24" s="9"/>
    </row>
    <row r="25" spans="1:10">
      <c r="A25" s="47" t="s">
        <v>249</v>
      </c>
      <c r="D25" s="11">
        <v>-170</v>
      </c>
      <c r="E25" t="e">
        <f>VLOOKUP(A25,HOP!A:L,12,0)</f>
        <v>#N/A</v>
      </c>
      <c r="F25">
        <v>2234504</v>
      </c>
      <c r="G25" t="e">
        <f t="shared" si="0"/>
        <v>#N/A</v>
      </c>
      <c r="H25" t="str">
        <f t="shared" si="1"/>
        <v>，2234504</v>
      </c>
      <c r="I25" t="e">
        <f>VLOOKUP(A25,HOP!A:T,20,0)</f>
        <v>#N/A</v>
      </c>
      <c r="J25" t="s">
        <v>313</v>
      </c>
    </row>
    <row r="26" spans="1:10">
      <c r="A26" s="47" t="s">
        <v>253</v>
      </c>
      <c r="D26" s="11">
        <v>-106</v>
      </c>
      <c r="E26" t="e">
        <f>VLOOKUP(A26,HOP!A:L,12,0)</f>
        <v>#N/A</v>
      </c>
      <c r="F26">
        <v>2237219</v>
      </c>
      <c r="G26" t="e">
        <f t="shared" si="0"/>
        <v>#N/A</v>
      </c>
      <c r="H26" t="str">
        <f t="shared" si="1"/>
        <v>，2237219</v>
      </c>
      <c r="I26" t="e">
        <f>VLOOKUP(A26,HOP!A:T,20,0)</f>
        <v>#N/A</v>
      </c>
      <c r="J26" t="s">
        <v>314</v>
      </c>
    </row>
    <row r="27" customFormat="1" spans="1:11">
      <c r="A27" s="46" t="s">
        <v>256</v>
      </c>
      <c r="B27" s="9"/>
      <c r="C27" s="9"/>
      <c r="D27" s="10">
        <v>-82</v>
      </c>
      <c r="E27" s="9" t="e">
        <f>VLOOKUP(A27,HOP!A:L,12,0)</f>
        <v>#N/A</v>
      </c>
      <c r="F27" s="9">
        <v>2238833</v>
      </c>
      <c r="G27" s="9" t="e">
        <f t="shared" si="0"/>
        <v>#N/A</v>
      </c>
      <c r="H27" s="9" t="str">
        <f t="shared" si="1"/>
        <v>，2238833</v>
      </c>
      <c r="I27" s="9" t="e">
        <f>VLOOKUP(A27,HOP!A:T,20,0)</f>
        <v>#N/A</v>
      </c>
      <c r="J27" s="13" t="s">
        <v>315</v>
      </c>
      <c r="K27" s="9"/>
    </row>
    <row r="28" customFormat="1" spans="1:11">
      <c r="A28" s="46" t="s">
        <v>260</v>
      </c>
      <c r="B28" s="9"/>
      <c r="C28" s="9"/>
      <c r="D28" s="10">
        <v>-71</v>
      </c>
      <c r="E28" s="9" t="e">
        <f>VLOOKUP(A28,HOP!A:L,12,0)</f>
        <v>#N/A</v>
      </c>
      <c r="F28" s="9">
        <v>2240367</v>
      </c>
      <c r="G28" s="9" t="e">
        <f t="shared" si="0"/>
        <v>#N/A</v>
      </c>
      <c r="H28" s="9" t="str">
        <f t="shared" si="1"/>
        <v>，2240367</v>
      </c>
      <c r="I28" s="9" t="e">
        <f>VLOOKUP(A28,HOP!A:T,20,0)</f>
        <v>#N/A</v>
      </c>
      <c r="J28" s="9" t="s">
        <v>316</v>
      </c>
      <c r="K28" s="9"/>
    </row>
    <row r="29" spans="1:10">
      <c r="A29" s="47" t="s">
        <v>264</v>
      </c>
      <c r="D29" s="11">
        <v>-97</v>
      </c>
      <c r="E29" t="e">
        <f>VLOOKUP(A29,HOP!A:L,12,0)</f>
        <v>#N/A</v>
      </c>
      <c r="F29">
        <v>2239845</v>
      </c>
      <c r="G29" t="e">
        <f t="shared" si="0"/>
        <v>#N/A</v>
      </c>
      <c r="H29" t="str">
        <f t="shared" si="1"/>
        <v>，2239845</v>
      </c>
      <c r="I29" t="e">
        <f>VLOOKUP(A29,HOP!A:T,20,0)</f>
        <v>#N/A</v>
      </c>
      <c r="J29" t="s">
        <v>317</v>
      </c>
    </row>
    <row r="30" spans="1:10">
      <c r="A30" s="47" t="s">
        <v>268</v>
      </c>
      <c r="D30" s="11">
        <v>-193</v>
      </c>
      <c r="E30" t="e">
        <f>VLOOKUP(A30,HOP!A:L,12,0)</f>
        <v>#N/A</v>
      </c>
      <c r="F30">
        <v>2240671</v>
      </c>
      <c r="G30" t="e">
        <f t="shared" si="0"/>
        <v>#N/A</v>
      </c>
      <c r="H30" t="str">
        <f t="shared" si="1"/>
        <v>，2240671</v>
      </c>
      <c r="I30" t="e">
        <f>VLOOKUP(A30,HOP!A:T,20,0)</f>
        <v>#N/A</v>
      </c>
      <c r="J30" t="s">
        <v>318</v>
      </c>
    </row>
    <row r="31" spans="1:10">
      <c r="A31" s="47" t="s">
        <v>272</v>
      </c>
      <c r="D31" s="11">
        <v>-70</v>
      </c>
      <c r="E31" t="e">
        <f>VLOOKUP(A31,HOP!A:L,12,0)</f>
        <v>#N/A</v>
      </c>
      <c r="F31">
        <v>2241546</v>
      </c>
      <c r="G31" t="e">
        <f t="shared" si="0"/>
        <v>#N/A</v>
      </c>
      <c r="H31" t="str">
        <f t="shared" si="1"/>
        <v>，2241546</v>
      </c>
      <c r="I31" t="e">
        <f>VLOOKUP(A31,HOP!A:T,20,0)</f>
        <v>#N/A</v>
      </c>
      <c r="J31" t="s">
        <v>319</v>
      </c>
    </row>
    <row r="32" spans="1:10">
      <c r="A32" s="47" t="s">
        <v>276</v>
      </c>
      <c r="D32" s="11">
        <v>-176</v>
      </c>
      <c r="E32" t="e">
        <f>VLOOKUP(A32,HOP!A:L,12,0)</f>
        <v>#N/A</v>
      </c>
      <c r="F32">
        <v>2241523</v>
      </c>
      <c r="G32" t="e">
        <f t="shared" si="0"/>
        <v>#N/A</v>
      </c>
      <c r="H32" t="str">
        <f t="shared" si="1"/>
        <v>，2241523</v>
      </c>
      <c r="I32" t="e">
        <f>VLOOKUP(A32,HOP!A:T,20,0)</f>
        <v>#N/A</v>
      </c>
      <c r="J32" t="s">
        <v>320</v>
      </c>
    </row>
    <row r="33" spans="1:10">
      <c r="A33" s="47" t="s">
        <v>280</v>
      </c>
      <c r="D33" s="11">
        <v>-89</v>
      </c>
      <c r="E33" t="e">
        <f>VLOOKUP(A33,HOP!A:L,12,0)</f>
        <v>#N/A</v>
      </c>
      <c r="F33">
        <v>2245996</v>
      </c>
      <c r="G33" t="e">
        <f t="shared" si="0"/>
        <v>#N/A</v>
      </c>
      <c r="H33" t="str">
        <f t="shared" si="1"/>
        <v>，2245996</v>
      </c>
      <c r="I33" t="e">
        <f>VLOOKUP(A33,HOP!A:T,20,0)</f>
        <v>#N/A</v>
      </c>
      <c r="J33" t="s">
        <v>321</v>
      </c>
    </row>
    <row r="34" spans="1:11">
      <c r="A34" s="46" t="s">
        <v>284</v>
      </c>
      <c r="B34" s="9"/>
      <c r="C34" s="9"/>
      <c r="D34" s="10">
        <v>-97</v>
      </c>
      <c r="E34" s="9" t="e">
        <f>VLOOKUP(A34,HOP!A:L,12,0)</f>
        <v>#N/A</v>
      </c>
      <c r="F34" s="9">
        <v>2241978</v>
      </c>
      <c r="G34" s="9" t="e">
        <f t="shared" si="0"/>
        <v>#N/A</v>
      </c>
      <c r="H34" s="9" t="str">
        <f t="shared" si="1"/>
        <v>，2241978</v>
      </c>
      <c r="I34" s="9" t="e">
        <f>VLOOKUP(A34,HOP!A:T,20,0)</f>
        <v>#N/A</v>
      </c>
      <c r="J34" s="9" t="s">
        <v>322</v>
      </c>
      <c r="K34" s="9"/>
    </row>
    <row r="35" spans="1:10">
      <c r="A35" s="47" t="s">
        <v>287</v>
      </c>
      <c r="D35" s="11">
        <v>-324</v>
      </c>
      <c r="E35" t="e">
        <f>VLOOKUP(A35,HOP!A:L,12,0)</f>
        <v>#N/A</v>
      </c>
      <c r="F35">
        <v>2229441</v>
      </c>
      <c r="G35" t="e">
        <f t="shared" si="0"/>
        <v>#N/A</v>
      </c>
      <c r="H35" t="str">
        <f t="shared" si="1"/>
        <v>，2229441</v>
      </c>
      <c r="I35" t="e">
        <f>VLOOKUP(A35,HOP!A:T,20,0)</f>
        <v>#N/A</v>
      </c>
      <c r="J35" t="s">
        <v>323</v>
      </c>
    </row>
    <row r="36" spans="1:10">
      <c r="A36" s="47" t="s">
        <v>291</v>
      </c>
      <c r="D36" s="11">
        <v>-256</v>
      </c>
      <c r="E36" t="e">
        <f>VLOOKUP(A36,HOP!A:L,12,0)</f>
        <v>#N/A</v>
      </c>
      <c r="F36">
        <v>2234051</v>
      </c>
      <c r="G36" t="e">
        <f t="shared" si="0"/>
        <v>#N/A</v>
      </c>
      <c r="H36" t="str">
        <f t="shared" si="1"/>
        <v>，2234051</v>
      </c>
      <c r="I36" t="e">
        <f>VLOOKUP(A36,HOP!A:T,20,0)</f>
        <v>#N/A</v>
      </c>
      <c r="J36" t="s">
        <v>324</v>
      </c>
    </row>
    <row r="37" spans="1:10">
      <c r="A37" s="47" t="s">
        <v>295</v>
      </c>
      <c r="D37" s="11">
        <v>-690</v>
      </c>
      <c r="E37" t="e">
        <f>VLOOKUP(A37,HOP!A:L,12,0)</f>
        <v>#N/A</v>
      </c>
      <c r="F37">
        <v>2215641</v>
      </c>
      <c r="G37" t="e">
        <f t="shared" si="0"/>
        <v>#N/A</v>
      </c>
      <c r="H37" t="str">
        <f t="shared" si="1"/>
        <v>，2215641</v>
      </c>
      <c r="I37" t="e">
        <f>VLOOKUP(A37,HOP!A:T,20,0)</f>
        <v>#N/A</v>
      </c>
      <c r="J37" t="s">
        <v>325</v>
      </c>
    </row>
    <row r="38" spans="1:10">
      <c r="A38" s="47" t="s">
        <v>299</v>
      </c>
      <c r="D38" s="11">
        <v>-564</v>
      </c>
      <c r="E38" t="e">
        <f>VLOOKUP(A38,HOP!A:L,12,0)</f>
        <v>#N/A</v>
      </c>
      <c r="F38">
        <v>2249800</v>
      </c>
      <c r="G38" t="e">
        <f t="shared" si="0"/>
        <v>#N/A</v>
      </c>
      <c r="H38" t="str">
        <f t="shared" si="1"/>
        <v>，2249800</v>
      </c>
      <c r="I38" t="e">
        <f>VLOOKUP(A38,HOP!A:T,20,0)</f>
        <v>#N/A</v>
      </c>
      <c r="J38" t="s">
        <v>326</v>
      </c>
    </row>
    <row r="39" customFormat="1" spans="1:11">
      <c r="A39" s="46" t="s">
        <v>303</v>
      </c>
      <c r="B39" s="9"/>
      <c r="C39" s="9"/>
      <c r="D39" s="10">
        <v>-522</v>
      </c>
      <c r="E39" s="9" t="e">
        <f>VLOOKUP(A39,HOP!A:L,12,0)</f>
        <v>#N/A</v>
      </c>
      <c r="F39" s="9">
        <v>2230108</v>
      </c>
      <c r="G39" s="9" t="e">
        <f t="shared" si="0"/>
        <v>#N/A</v>
      </c>
      <c r="H39" s="9" t="str">
        <f t="shared" si="1"/>
        <v>，2230108</v>
      </c>
      <c r="I39" s="9" t="e">
        <f>VLOOKUP(A39,HOP!A:T,20,0)</f>
        <v>#N/A</v>
      </c>
      <c r="J39" s="9" t="s">
        <v>327</v>
      </c>
      <c r="K39" s="9"/>
    </row>
    <row r="41" spans="4:4">
      <c r="D41" s="3">
        <f>SUM(D2:D40)</f>
        <v>1163</v>
      </c>
    </row>
    <row r="42" ht="14.25" spans="4:4">
      <c r="D42" s="12" t="s">
        <v>23</v>
      </c>
    </row>
    <row r="44" spans="1:3">
      <c r="A44" t="s">
        <v>328</v>
      </c>
      <c r="C44">
        <v>1065</v>
      </c>
    </row>
    <row r="45" spans="1:3">
      <c r="A45" t="s">
        <v>329</v>
      </c>
      <c r="C45">
        <v>3016</v>
      </c>
    </row>
    <row r="46" spans="1:3">
      <c r="A46" t="s">
        <v>330</v>
      </c>
      <c r="C46">
        <v>-2918</v>
      </c>
    </row>
    <row r="47" spans="1:3">
      <c r="A47" s="5" t="s">
        <v>331</v>
      </c>
      <c r="C47">
        <f>SUBTOTAL(9,C44:C46)</f>
        <v>1163</v>
      </c>
    </row>
  </sheetData>
  <autoFilter ref="A1:I39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332</v>
      </c>
      <c r="B1" s="2" t="s">
        <v>333</v>
      </c>
      <c r="C1" s="2" t="s">
        <v>334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335</v>
      </c>
      <c r="I1" s="2" t="s">
        <v>336</v>
      </c>
      <c r="J1" s="2" t="s">
        <v>337</v>
      </c>
      <c r="K1" s="2" t="s">
        <v>338</v>
      </c>
      <c r="L1" s="2" t="s">
        <v>339</v>
      </c>
      <c r="M1" s="2" t="s">
        <v>340</v>
      </c>
      <c r="N1" s="2" t="s">
        <v>341</v>
      </c>
      <c r="O1" s="2" t="s">
        <v>342</v>
      </c>
      <c r="P1" s="2" t="s">
        <v>343</v>
      </c>
      <c r="Q1" s="2" t="s">
        <v>344</v>
      </c>
      <c r="R1" s="2" t="s">
        <v>345</v>
      </c>
      <c r="S1" s="2" t="s">
        <v>346</v>
      </c>
      <c r="T1" s="2" t="s">
        <v>347</v>
      </c>
    </row>
    <row r="2" s="1" customFormat="1" spans="1:20">
      <c r="A2" s="1" t="s">
        <v>348</v>
      </c>
      <c r="B2" s="1" t="s">
        <v>349</v>
      </c>
      <c r="C2" s="1" t="s">
        <v>350</v>
      </c>
      <c r="D2" s="1" t="s">
        <v>194</v>
      </c>
      <c r="E2" s="1" t="s">
        <v>351</v>
      </c>
      <c r="F2" s="1" t="s">
        <v>80</v>
      </c>
      <c r="G2" s="1" t="s">
        <v>352</v>
      </c>
      <c r="H2" s="1" t="s">
        <v>353</v>
      </c>
      <c r="I2" s="1" t="s">
        <v>354</v>
      </c>
      <c r="J2" s="1" t="s">
        <v>355</v>
      </c>
      <c r="K2" s="1" t="s">
        <v>354</v>
      </c>
      <c r="L2" s="1" t="s">
        <v>354</v>
      </c>
      <c r="M2" s="1" t="s">
        <v>356</v>
      </c>
      <c r="N2" s="1" t="s">
        <v>356</v>
      </c>
      <c r="O2" s="1" t="s">
        <v>357</v>
      </c>
      <c r="P2" s="1" t="s">
        <v>358</v>
      </c>
      <c r="Q2" s="1" t="s">
        <v>359</v>
      </c>
      <c r="R2" s="1" t="s">
        <v>74</v>
      </c>
      <c r="S2" s="1" t="s">
        <v>36</v>
      </c>
      <c r="T2" s="1" t="s">
        <v>360</v>
      </c>
    </row>
    <row r="3" s="1" customFormat="1" spans="1:20">
      <c r="A3" s="1" t="s">
        <v>96</v>
      </c>
      <c r="B3" s="1" t="s">
        <v>100</v>
      </c>
      <c r="C3" s="1" t="s">
        <v>361</v>
      </c>
      <c r="D3" s="1" t="s">
        <v>98</v>
      </c>
      <c r="E3" s="1" t="s">
        <v>99</v>
      </c>
      <c r="F3" s="1" t="s">
        <v>101</v>
      </c>
      <c r="G3" s="1" t="s">
        <v>81</v>
      </c>
      <c r="H3" s="1" t="s">
        <v>353</v>
      </c>
      <c r="I3" s="1" t="s">
        <v>362</v>
      </c>
      <c r="J3" s="1" t="s">
        <v>355</v>
      </c>
      <c r="K3" s="1" t="s">
        <v>362</v>
      </c>
      <c r="L3" s="1" t="s">
        <v>362</v>
      </c>
      <c r="M3" s="1" t="s">
        <v>356</v>
      </c>
      <c r="N3" s="1" t="s">
        <v>356</v>
      </c>
      <c r="O3" s="1" t="s">
        <v>357</v>
      </c>
      <c r="P3" s="1" t="s">
        <v>358</v>
      </c>
      <c r="Q3" s="1" t="s">
        <v>363</v>
      </c>
      <c r="R3" s="1" t="s">
        <v>74</v>
      </c>
      <c r="S3" s="1" t="s">
        <v>36</v>
      </c>
      <c r="T3" s="1" t="s">
        <v>360</v>
      </c>
    </row>
    <row r="4" s="1" customFormat="1" spans="1:20">
      <c r="A4" s="1" t="s">
        <v>106</v>
      </c>
      <c r="B4" s="1" t="s">
        <v>110</v>
      </c>
      <c r="C4" s="1" t="s">
        <v>364</v>
      </c>
      <c r="D4" s="1" t="s">
        <v>108</v>
      </c>
      <c r="E4" s="1" t="s">
        <v>109</v>
      </c>
      <c r="F4" s="1" t="s">
        <v>80</v>
      </c>
      <c r="G4" s="1" t="s">
        <v>81</v>
      </c>
      <c r="H4" s="1" t="s">
        <v>353</v>
      </c>
      <c r="I4" s="1" t="s">
        <v>365</v>
      </c>
      <c r="J4" s="1" t="s">
        <v>355</v>
      </c>
      <c r="K4" s="1" t="s">
        <v>365</v>
      </c>
      <c r="L4" s="1" t="s">
        <v>365</v>
      </c>
      <c r="M4" s="1" t="s">
        <v>356</v>
      </c>
      <c r="N4" s="1" t="s">
        <v>356</v>
      </c>
      <c r="O4" s="1" t="s">
        <v>357</v>
      </c>
      <c r="P4" s="1" t="s">
        <v>358</v>
      </c>
      <c r="Q4" s="1" t="s">
        <v>366</v>
      </c>
      <c r="R4" s="1" t="s">
        <v>74</v>
      </c>
      <c r="S4" s="1" t="s">
        <v>36</v>
      </c>
      <c r="T4" s="1" t="s">
        <v>360</v>
      </c>
    </row>
    <row r="5" s="1" customFormat="1" spans="1:20">
      <c r="A5" s="1" t="s">
        <v>367</v>
      </c>
      <c r="B5" s="1" t="s">
        <v>110</v>
      </c>
      <c r="C5" s="1" t="s">
        <v>368</v>
      </c>
      <c r="D5" s="1" t="s">
        <v>369</v>
      </c>
      <c r="E5" s="1" t="s">
        <v>370</v>
      </c>
      <c r="F5" s="1" t="s">
        <v>81</v>
      </c>
      <c r="G5" s="1" t="s">
        <v>352</v>
      </c>
      <c r="H5" s="1" t="s">
        <v>353</v>
      </c>
      <c r="I5" s="1" t="s">
        <v>371</v>
      </c>
      <c r="J5" s="1" t="s">
        <v>355</v>
      </c>
      <c r="K5" s="1" t="s">
        <v>371</v>
      </c>
      <c r="L5" s="1" t="s">
        <v>371</v>
      </c>
      <c r="M5" s="1" t="s">
        <v>356</v>
      </c>
      <c r="N5" s="1" t="s">
        <v>356</v>
      </c>
      <c r="O5" s="1" t="s">
        <v>357</v>
      </c>
      <c r="P5" s="1" t="s">
        <v>358</v>
      </c>
      <c r="Q5" s="1" t="s">
        <v>372</v>
      </c>
      <c r="R5" s="1" t="s">
        <v>74</v>
      </c>
      <c r="S5" s="1" t="s">
        <v>36</v>
      </c>
      <c r="T5" s="1" t="s">
        <v>360</v>
      </c>
    </row>
    <row r="6" s="1" customFormat="1" spans="1:20">
      <c r="A6" s="1" t="s">
        <v>200</v>
      </c>
      <c r="B6" s="1" t="s">
        <v>204</v>
      </c>
      <c r="C6" s="1" t="s">
        <v>373</v>
      </c>
      <c r="D6" s="1" t="s">
        <v>374</v>
      </c>
      <c r="E6" s="1" t="s">
        <v>203</v>
      </c>
      <c r="F6" s="1" t="s">
        <v>80</v>
      </c>
      <c r="G6" s="1" t="s">
        <v>81</v>
      </c>
      <c r="H6" s="1" t="s">
        <v>353</v>
      </c>
      <c r="I6" s="1" t="s">
        <v>375</v>
      </c>
      <c r="J6" s="1" t="s">
        <v>355</v>
      </c>
      <c r="K6" s="1" t="s">
        <v>375</v>
      </c>
      <c r="L6" s="1" t="s">
        <v>375</v>
      </c>
      <c r="M6" s="1" t="s">
        <v>356</v>
      </c>
      <c r="N6" s="1" t="s">
        <v>356</v>
      </c>
      <c r="O6" s="1" t="s">
        <v>357</v>
      </c>
      <c r="P6" s="1" t="s">
        <v>358</v>
      </c>
      <c r="Q6" s="1" t="s">
        <v>376</v>
      </c>
      <c r="R6" s="1" t="s">
        <v>74</v>
      </c>
      <c r="S6" s="1" t="s">
        <v>36</v>
      </c>
      <c r="T6" s="1" t="s">
        <v>377</v>
      </c>
    </row>
    <row r="7" s="1" customFormat="1" spans="1:20">
      <c r="A7" s="1" t="s">
        <v>192</v>
      </c>
      <c r="B7" s="1" t="s">
        <v>101</v>
      </c>
      <c r="C7" s="1" t="s">
        <v>378</v>
      </c>
      <c r="D7" s="1" t="s">
        <v>194</v>
      </c>
      <c r="E7" s="1" t="s">
        <v>195</v>
      </c>
      <c r="F7" s="1" t="s">
        <v>91</v>
      </c>
      <c r="G7" s="1" t="s">
        <v>81</v>
      </c>
      <c r="H7" s="1" t="s">
        <v>353</v>
      </c>
      <c r="I7" s="1" t="s">
        <v>379</v>
      </c>
      <c r="J7" s="1" t="s">
        <v>355</v>
      </c>
      <c r="K7" s="1" t="s">
        <v>379</v>
      </c>
      <c r="L7" s="1" t="s">
        <v>379</v>
      </c>
      <c r="M7" s="1" t="s">
        <v>356</v>
      </c>
      <c r="N7" s="1" t="s">
        <v>356</v>
      </c>
      <c r="O7" s="1" t="s">
        <v>357</v>
      </c>
      <c r="P7" s="1" t="s">
        <v>358</v>
      </c>
      <c r="Q7" s="1" t="s">
        <v>380</v>
      </c>
      <c r="R7" s="1" t="s">
        <v>74</v>
      </c>
      <c r="S7" s="1" t="s">
        <v>36</v>
      </c>
      <c r="T7" s="1" t="s">
        <v>360</v>
      </c>
    </row>
    <row r="8" s="1" customFormat="1" spans="1:20">
      <c r="A8" s="1" t="s">
        <v>87</v>
      </c>
      <c r="B8" s="1" t="s">
        <v>91</v>
      </c>
      <c r="C8" s="1" t="s">
        <v>381</v>
      </c>
      <c r="D8" s="1" t="s">
        <v>382</v>
      </c>
      <c r="E8" s="1" t="s">
        <v>90</v>
      </c>
      <c r="F8" s="1" t="s">
        <v>80</v>
      </c>
      <c r="G8" s="1" t="s">
        <v>81</v>
      </c>
      <c r="H8" s="1" t="s">
        <v>353</v>
      </c>
      <c r="I8" s="1" t="s">
        <v>383</v>
      </c>
      <c r="J8" s="1" t="s">
        <v>355</v>
      </c>
      <c r="K8" s="1" t="s">
        <v>383</v>
      </c>
      <c r="L8" s="1" t="s">
        <v>383</v>
      </c>
      <c r="M8" s="1" t="s">
        <v>356</v>
      </c>
      <c r="N8" s="1" t="s">
        <v>356</v>
      </c>
      <c r="O8" s="1" t="s">
        <v>357</v>
      </c>
      <c r="P8" s="1" t="s">
        <v>358</v>
      </c>
      <c r="Q8" s="1" t="s">
        <v>384</v>
      </c>
      <c r="R8" s="1" t="s">
        <v>74</v>
      </c>
      <c r="S8" s="1" t="s">
        <v>36</v>
      </c>
      <c r="T8" s="1" t="s">
        <v>360</v>
      </c>
    </row>
    <row r="9" s="1" customFormat="1" spans="1:20">
      <c r="A9" s="1" t="s">
        <v>385</v>
      </c>
      <c r="B9" s="1" t="s">
        <v>80</v>
      </c>
      <c r="C9" s="1" t="s">
        <v>386</v>
      </c>
      <c r="D9" s="1" t="s">
        <v>387</v>
      </c>
      <c r="E9" s="1" t="s">
        <v>388</v>
      </c>
      <c r="F9" s="1" t="s">
        <v>81</v>
      </c>
      <c r="G9" s="1" t="s">
        <v>352</v>
      </c>
      <c r="H9" s="1" t="s">
        <v>353</v>
      </c>
      <c r="I9" s="1" t="s">
        <v>389</v>
      </c>
      <c r="J9" s="1" t="s">
        <v>355</v>
      </c>
      <c r="K9" s="1" t="s">
        <v>389</v>
      </c>
      <c r="L9" s="1" t="s">
        <v>389</v>
      </c>
      <c r="M9" s="1" t="s">
        <v>356</v>
      </c>
      <c r="N9" s="1" t="s">
        <v>356</v>
      </c>
      <c r="O9" s="1" t="s">
        <v>357</v>
      </c>
      <c r="P9" s="1" t="s">
        <v>358</v>
      </c>
      <c r="Q9" s="1" t="s">
        <v>390</v>
      </c>
      <c r="R9" s="1" t="s">
        <v>74</v>
      </c>
      <c r="S9" s="1" t="s">
        <v>36</v>
      </c>
      <c r="T9" s="1" t="s">
        <v>360</v>
      </c>
    </row>
    <row r="10" s="1" customFormat="1" spans="1:20">
      <c r="A10" s="1" t="s">
        <v>115</v>
      </c>
      <c r="B10" s="1" t="s">
        <v>80</v>
      </c>
      <c r="C10" s="1" t="s">
        <v>391</v>
      </c>
      <c r="D10" s="1" t="s">
        <v>117</v>
      </c>
      <c r="E10" s="1" t="s">
        <v>118</v>
      </c>
      <c r="F10" s="1" t="s">
        <v>80</v>
      </c>
      <c r="G10" s="1" t="s">
        <v>81</v>
      </c>
      <c r="H10" s="1" t="s">
        <v>353</v>
      </c>
      <c r="I10" s="1" t="s">
        <v>392</v>
      </c>
      <c r="J10" s="1" t="s">
        <v>355</v>
      </c>
      <c r="K10" s="1" t="s">
        <v>392</v>
      </c>
      <c r="L10" s="1" t="s">
        <v>392</v>
      </c>
      <c r="M10" s="1" t="s">
        <v>356</v>
      </c>
      <c r="N10" s="1" t="s">
        <v>356</v>
      </c>
      <c r="O10" s="1" t="s">
        <v>357</v>
      </c>
      <c r="P10" s="1" t="s">
        <v>358</v>
      </c>
      <c r="Q10" s="1" t="s">
        <v>393</v>
      </c>
      <c r="R10" s="1" t="s">
        <v>74</v>
      </c>
      <c r="S10" s="1" t="s">
        <v>36</v>
      </c>
      <c r="T10" s="1" t="s">
        <v>360</v>
      </c>
    </row>
    <row r="11" s="1" customFormat="1" spans="1:20">
      <c r="A11" s="1" t="s">
        <v>131</v>
      </c>
      <c r="B11" s="1" t="s">
        <v>80</v>
      </c>
      <c r="C11" s="1" t="s">
        <v>394</v>
      </c>
      <c r="D11" s="1" t="s">
        <v>133</v>
      </c>
      <c r="E11" s="1" t="s">
        <v>134</v>
      </c>
      <c r="F11" s="1" t="s">
        <v>80</v>
      </c>
      <c r="G11" s="1" t="s">
        <v>81</v>
      </c>
      <c r="H11" s="1" t="s">
        <v>353</v>
      </c>
      <c r="I11" s="1" t="s">
        <v>395</v>
      </c>
      <c r="J11" s="1" t="s">
        <v>355</v>
      </c>
      <c r="K11" s="1" t="s">
        <v>395</v>
      </c>
      <c r="L11" s="1" t="s">
        <v>395</v>
      </c>
      <c r="M11" s="1" t="s">
        <v>356</v>
      </c>
      <c r="N11" s="1" t="s">
        <v>356</v>
      </c>
      <c r="O11" s="1" t="s">
        <v>357</v>
      </c>
      <c r="P11" s="1" t="s">
        <v>358</v>
      </c>
      <c r="Q11" s="1" t="s">
        <v>396</v>
      </c>
      <c r="R11" s="1" t="s">
        <v>74</v>
      </c>
      <c r="S11" s="1" t="s">
        <v>36</v>
      </c>
      <c r="T11" s="1" t="s">
        <v>360</v>
      </c>
    </row>
    <row r="12" s="1" customFormat="1" spans="1:20">
      <c r="A12" s="1" t="s">
        <v>397</v>
      </c>
      <c r="B12" s="1" t="s">
        <v>80</v>
      </c>
      <c r="C12" s="1" t="s">
        <v>398</v>
      </c>
      <c r="D12" s="1" t="s">
        <v>374</v>
      </c>
      <c r="E12" s="1" t="s">
        <v>203</v>
      </c>
      <c r="F12" s="1" t="s">
        <v>81</v>
      </c>
      <c r="G12" s="1" t="s">
        <v>352</v>
      </c>
      <c r="H12" s="1" t="s">
        <v>353</v>
      </c>
      <c r="I12" s="1" t="s">
        <v>375</v>
      </c>
      <c r="J12" s="1" t="s">
        <v>355</v>
      </c>
      <c r="K12" s="1" t="s">
        <v>375</v>
      </c>
      <c r="L12" s="1" t="s">
        <v>375</v>
      </c>
      <c r="M12" s="1" t="s">
        <v>356</v>
      </c>
      <c r="N12" s="1" t="s">
        <v>356</v>
      </c>
      <c r="O12" s="1" t="s">
        <v>357</v>
      </c>
      <c r="P12" s="1" t="s">
        <v>358</v>
      </c>
      <c r="Q12" s="1" t="s">
        <v>399</v>
      </c>
      <c r="R12" s="1" t="s">
        <v>74</v>
      </c>
      <c r="S12" s="1" t="s">
        <v>36</v>
      </c>
      <c r="T12" s="1" t="s">
        <v>377</v>
      </c>
    </row>
    <row r="13" s="1" customFormat="1" spans="1:20">
      <c r="A13" s="1" t="s">
        <v>146</v>
      </c>
      <c r="B13" s="1" t="s">
        <v>80</v>
      </c>
      <c r="C13" s="1" t="s">
        <v>400</v>
      </c>
      <c r="D13" s="1" t="s">
        <v>401</v>
      </c>
      <c r="E13" s="1" t="s">
        <v>149</v>
      </c>
      <c r="F13" s="1" t="s">
        <v>80</v>
      </c>
      <c r="G13" s="1" t="s">
        <v>81</v>
      </c>
      <c r="H13" s="1" t="s">
        <v>353</v>
      </c>
      <c r="I13" s="1" t="s">
        <v>402</v>
      </c>
      <c r="J13" s="1" t="s">
        <v>355</v>
      </c>
      <c r="K13" s="1" t="s">
        <v>402</v>
      </c>
      <c r="L13" s="1" t="s">
        <v>402</v>
      </c>
      <c r="M13" s="1" t="s">
        <v>356</v>
      </c>
      <c r="N13" s="1" t="s">
        <v>356</v>
      </c>
      <c r="O13" s="1" t="s">
        <v>357</v>
      </c>
      <c r="P13" s="1" t="s">
        <v>358</v>
      </c>
      <c r="Q13" s="1" t="s">
        <v>403</v>
      </c>
      <c r="R13" s="1" t="s">
        <v>74</v>
      </c>
      <c r="S13" s="1" t="s">
        <v>36</v>
      </c>
      <c r="T13" s="1" t="s">
        <v>360</v>
      </c>
    </row>
    <row r="14" s="1" customFormat="1" spans="1:20">
      <c r="A14" s="1" t="s">
        <v>123</v>
      </c>
      <c r="B14" s="1" t="s">
        <v>80</v>
      </c>
      <c r="C14" s="1" t="s">
        <v>404</v>
      </c>
      <c r="D14" s="1" t="s">
        <v>125</v>
      </c>
      <c r="E14" s="1" t="s">
        <v>126</v>
      </c>
      <c r="F14" s="1" t="s">
        <v>80</v>
      </c>
      <c r="G14" s="1" t="s">
        <v>81</v>
      </c>
      <c r="H14" s="1" t="s">
        <v>353</v>
      </c>
      <c r="I14" s="1" t="s">
        <v>405</v>
      </c>
      <c r="J14" s="1" t="s">
        <v>355</v>
      </c>
      <c r="K14" s="1" t="s">
        <v>405</v>
      </c>
      <c r="L14" s="1" t="s">
        <v>405</v>
      </c>
      <c r="M14" s="1" t="s">
        <v>356</v>
      </c>
      <c r="N14" s="1" t="s">
        <v>356</v>
      </c>
      <c r="O14" s="1" t="s">
        <v>357</v>
      </c>
      <c r="P14" s="1" t="s">
        <v>358</v>
      </c>
      <c r="Q14" s="1" t="s">
        <v>406</v>
      </c>
      <c r="R14" s="1" t="s">
        <v>74</v>
      </c>
      <c r="S14" s="1" t="s">
        <v>36</v>
      </c>
      <c r="T14" s="1" t="s">
        <v>360</v>
      </c>
    </row>
    <row r="15" s="1" customFormat="1" spans="1:20">
      <c r="A15" s="1" t="s">
        <v>209</v>
      </c>
      <c r="B15" s="1" t="s">
        <v>80</v>
      </c>
      <c r="C15" s="1" t="s">
        <v>407</v>
      </c>
      <c r="D15" s="1" t="s">
        <v>211</v>
      </c>
      <c r="E15" s="1" t="s">
        <v>212</v>
      </c>
      <c r="F15" s="1" t="s">
        <v>80</v>
      </c>
      <c r="G15" s="1" t="s">
        <v>81</v>
      </c>
      <c r="H15" s="1" t="s">
        <v>353</v>
      </c>
      <c r="I15" s="1" t="s">
        <v>408</v>
      </c>
      <c r="J15" s="1" t="s">
        <v>355</v>
      </c>
      <c r="K15" s="1" t="s">
        <v>408</v>
      </c>
      <c r="L15" s="1" t="s">
        <v>408</v>
      </c>
      <c r="M15" s="1" t="s">
        <v>356</v>
      </c>
      <c r="N15" s="1" t="s">
        <v>356</v>
      </c>
      <c r="O15" s="1" t="s">
        <v>357</v>
      </c>
      <c r="P15" s="1" t="s">
        <v>358</v>
      </c>
      <c r="Q15" s="1" t="s">
        <v>409</v>
      </c>
      <c r="R15" s="1" t="s">
        <v>74</v>
      </c>
      <c r="S15" s="1" t="s">
        <v>36</v>
      </c>
      <c r="T15" s="1" t="s">
        <v>360</v>
      </c>
    </row>
    <row r="16" s="1" customFormat="1" spans="1:20">
      <c r="A16" s="1" t="s">
        <v>177</v>
      </c>
      <c r="B16" s="1" t="s">
        <v>80</v>
      </c>
      <c r="C16" s="1" t="s">
        <v>410</v>
      </c>
      <c r="D16" s="1" t="s">
        <v>179</v>
      </c>
      <c r="E16" s="1" t="s">
        <v>180</v>
      </c>
      <c r="F16" s="1" t="s">
        <v>80</v>
      </c>
      <c r="G16" s="1" t="s">
        <v>81</v>
      </c>
      <c r="H16" s="1" t="s">
        <v>353</v>
      </c>
      <c r="I16" s="1" t="s">
        <v>411</v>
      </c>
      <c r="J16" s="1" t="s">
        <v>355</v>
      </c>
      <c r="K16" s="1" t="s">
        <v>411</v>
      </c>
      <c r="L16" s="1" t="s">
        <v>411</v>
      </c>
      <c r="M16" s="1" t="s">
        <v>356</v>
      </c>
      <c r="N16" s="1" t="s">
        <v>356</v>
      </c>
      <c r="O16" s="1" t="s">
        <v>357</v>
      </c>
      <c r="P16" s="1" t="s">
        <v>358</v>
      </c>
      <c r="Q16" s="1" t="s">
        <v>412</v>
      </c>
      <c r="R16" s="1" t="s">
        <v>74</v>
      </c>
      <c r="S16" s="1" t="s">
        <v>36</v>
      </c>
      <c r="T16" s="1" t="s">
        <v>360</v>
      </c>
    </row>
    <row r="17" s="1" customFormat="1" spans="1:20">
      <c r="A17" s="1" t="s">
        <v>139</v>
      </c>
      <c r="B17" s="1" t="s">
        <v>80</v>
      </c>
      <c r="C17" s="1" t="s">
        <v>413</v>
      </c>
      <c r="D17" s="1" t="s">
        <v>141</v>
      </c>
      <c r="E17" s="1" t="s">
        <v>142</v>
      </c>
      <c r="F17" s="1" t="s">
        <v>80</v>
      </c>
      <c r="G17" s="1" t="s">
        <v>81</v>
      </c>
      <c r="H17" s="1" t="s">
        <v>353</v>
      </c>
      <c r="I17" s="1" t="s">
        <v>414</v>
      </c>
      <c r="J17" s="1" t="s">
        <v>355</v>
      </c>
      <c r="K17" s="1" t="s">
        <v>414</v>
      </c>
      <c r="L17" s="1" t="s">
        <v>414</v>
      </c>
      <c r="M17" s="1" t="s">
        <v>356</v>
      </c>
      <c r="N17" s="1" t="s">
        <v>356</v>
      </c>
      <c r="O17" s="1" t="s">
        <v>357</v>
      </c>
      <c r="P17" s="1" t="s">
        <v>358</v>
      </c>
      <c r="Q17" s="1" t="s">
        <v>415</v>
      </c>
      <c r="R17" s="1" t="s">
        <v>74</v>
      </c>
      <c r="S17" s="1" t="s">
        <v>36</v>
      </c>
      <c r="T17" s="1" t="s">
        <v>360</v>
      </c>
    </row>
    <row r="18" s="1" customFormat="1" spans="1:20">
      <c r="A18" s="1" t="s">
        <v>189</v>
      </c>
      <c r="B18" s="1" t="s">
        <v>80</v>
      </c>
      <c r="C18" s="1" t="s">
        <v>416</v>
      </c>
      <c r="D18" s="1" t="s">
        <v>401</v>
      </c>
      <c r="E18" s="1" t="s">
        <v>190</v>
      </c>
      <c r="F18" s="1" t="s">
        <v>80</v>
      </c>
      <c r="G18" s="1" t="s">
        <v>81</v>
      </c>
      <c r="H18" s="1" t="s">
        <v>353</v>
      </c>
      <c r="I18" s="1" t="s">
        <v>417</v>
      </c>
      <c r="J18" s="1" t="s">
        <v>355</v>
      </c>
      <c r="K18" s="1" t="s">
        <v>417</v>
      </c>
      <c r="L18" s="1" t="s">
        <v>417</v>
      </c>
      <c r="M18" s="1" t="s">
        <v>356</v>
      </c>
      <c r="N18" s="1" t="s">
        <v>356</v>
      </c>
      <c r="O18" s="1" t="s">
        <v>357</v>
      </c>
      <c r="P18" s="1" t="s">
        <v>358</v>
      </c>
      <c r="Q18" s="1" t="s">
        <v>418</v>
      </c>
      <c r="R18" s="1" t="s">
        <v>74</v>
      </c>
      <c r="S18" s="1" t="s">
        <v>36</v>
      </c>
      <c r="T18" s="1" t="s">
        <v>360</v>
      </c>
    </row>
    <row r="19" s="1" customFormat="1" spans="1:20">
      <c r="A19" s="1" t="s">
        <v>170</v>
      </c>
      <c r="B19" s="1" t="s">
        <v>80</v>
      </c>
      <c r="C19" s="1" t="s">
        <v>419</v>
      </c>
      <c r="D19" s="1" t="s">
        <v>420</v>
      </c>
      <c r="E19" s="1" t="s">
        <v>173</v>
      </c>
      <c r="F19" s="1" t="s">
        <v>80</v>
      </c>
      <c r="G19" s="1" t="s">
        <v>81</v>
      </c>
      <c r="H19" s="1" t="s">
        <v>353</v>
      </c>
      <c r="I19" s="1" t="s">
        <v>421</v>
      </c>
      <c r="J19" s="1" t="s">
        <v>355</v>
      </c>
      <c r="K19" s="1" t="s">
        <v>421</v>
      </c>
      <c r="L19" s="1" t="s">
        <v>421</v>
      </c>
      <c r="M19" s="1" t="s">
        <v>356</v>
      </c>
      <c r="N19" s="1" t="s">
        <v>356</v>
      </c>
      <c r="O19" s="1" t="s">
        <v>357</v>
      </c>
      <c r="P19" s="1" t="s">
        <v>358</v>
      </c>
      <c r="Q19" s="1" t="s">
        <v>422</v>
      </c>
      <c r="R19" s="1" t="s">
        <v>74</v>
      </c>
      <c r="S19" s="1" t="s">
        <v>36</v>
      </c>
      <c r="T19" s="1" t="s">
        <v>360</v>
      </c>
    </row>
    <row r="20" s="1" customFormat="1" spans="1:20">
      <c r="A20" s="1" t="s">
        <v>184</v>
      </c>
      <c r="B20" s="1" t="s">
        <v>80</v>
      </c>
      <c r="C20" s="1" t="s">
        <v>423</v>
      </c>
      <c r="D20" s="1" t="s">
        <v>186</v>
      </c>
      <c r="E20" s="1" t="s">
        <v>187</v>
      </c>
      <c r="F20" s="1" t="s">
        <v>80</v>
      </c>
      <c r="G20" s="1" t="s">
        <v>81</v>
      </c>
      <c r="H20" s="1" t="s">
        <v>353</v>
      </c>
      <c r="I20" s="1" t="s">
        <v>411</v>
      </c>
      <c r="J20" s="1" t="s">
        <v>355</v>
      </c>
      <c r="K20" s="1" t="s">
        <v>411</v>
      </c>
      <c r="L20" s="1" t="s">
        <v>411</v>
      </c>
      <c r="M20" s="1" t="s">
        <v>356</v>
      </c>
      <c r="N20" s="1" t="s">
        <v>356</v>
      </c>
      <c r="O20" s="1" t="s">
        <v>357</v>
      </c>
      <c r="P20" s="1" t="s">
        <v>358</v>
      </c>
      <c r="Q20" s="1" t="s">
        <v>424</v>
      </c>
      <c r="R20" s="1" t="s">
        <v>74</v>
      </c>
      <c r="S20" s="1" t="s">
        <v>36</v>
      </c>
      <c r="T20" s="1" t="s">
        <v>360</v>
      </c>
    </row>
    <row r="21" s="1" customFormat="1" spans="1:20">
      <c r="A21" s="1" t="s">
        <v>154</v>
      </c>
      <c r="B21" s="1" t="s">
        <v>80</v>
      </c>
      <c r="C21" s="1" t="s">
        <v>425</v>
      </c>
      <c r="D21" s="1" t="s">
        <v>156</v>
      </c>
      <c r="E21" s="1" t="s">
        <v>157</v>
      </c>
      <c r="F21" s="1" t="s">
        <v>80</v>
      </c>
      <c r="G21" s="1" t="s">
        <v>81</v>
      </c>
      <c r="H21" s="1" t="s">
        <v>353</v>
      </c>
      <c r="I21" s="1" t="s">
        <v>426</v>
      </c>
      <c r="J21" s="1" t="s">
        <v>355</v>
      </c>
      <c r="K21" s="1" t="s">
        <v>426</v>
      </c>
      <c r="L21" s="1" t="s">
        <v>426</v>
      </c>
      <c r="M21" s="1" t="s">
        <v>356</v>
      </c>
      <c r="N21" s="1" t="s">
        <v>356</v>
      </c>
      <c r="O21" s="1" t="s">
        <v>357</v>
      </c>
      <c r="P21" s="1" t="s">
        <v>358</v>
      </c>
      <c r="Q21" s="1" t="s">
        <v>427</v>
      </c>
      <c r="R21" s="1" t="s">
        <v>74</v>
      </c>
      <c r="S21" s="1" t="s">
        <v>36</v>
      </c>
      <c r="T21" s="1" t="s">
        <v>360</v>
      </c>
    </row>
    <row r="22" s="1" customFormat="1" spans="1:20">
      <c r="A22" s="1" t="s">
        <v>72</v>
      </c>
      <c r="B22" s="1" t="s">
        <v>80</v>
      </c>
      <c r="C22" s="1" t="s">
        <v>428</v>
      </c>
      <c r="D22" s="1" t="s">
        <v>429</v>
      </c>
      <c r="E22" s="1" t="s">
        <v>79</v>
      </c>
      <c r="F22" s="1" t="s">
        <v>80</v>
      </c>
      <c r="G22" s="1" t="s">
        <v>81</v>
      </c>
      <c r="H22" s="1" t="s">
        <v>353</v>
      </c>
      <c r="I22" s="1" t="s">
        <v>430</v>
      </c>
      <c r="J22" s="1" t="s">
        <v>355</v>
      </c>
      <c r="K22" s="1" t="s">
        <v>430</v>
      </c>
      <c r="L22" s="1" t="s">
        <v>430</v>
      </c>
      <c r="M22" s="1" t="s">
        <v>356</v>
      </c>
      <c r="N22" s="1" t="s">
        <v>356</v>
      </c>
      <c r="O22" s="1" t="s">
        <v>357</v>
      </c>
      <c r="P22" s="1" t="s">
        <v>358</v>
      </c>
      <c r="Q22" s="1" t="s">
        <v>431</v>
      </c>
      <c r="R22" s="1" t="s">
        <v>74</v>
      </c>
      <c r="S22" s="1" t="s">
        <v>36</v>
      </c>
      <c r="T22" s="1" t="s">
        <v>360</v>
      </c>
    </row>
    <row r="23" s="1" customFormat="1" spans="1:20">
      <c r="A23" s="1" t="s">
        <v>162</v>
      </c>
      <c r="B23" s="1" t="s">
        <v>80</v>
      </c>
      <c r="C23" s="1" t="s">
        <v>432</v>
      </c>
      <c r="D23" s="1" t="s">
        <v>433</v>
      </c>
      <c r="E23" s="1" t="s">
        <v>165</v>
      </c>
      <c r="F23" s="1" t="s">
        <v>80</v>
      </c>
      <c r="G23" s="1" t="s">
        <v>81</v>
      </c>
      <c r="H23" s="1" t="s">
        <v>353</v>
      </c>
      <c r="I23" s="1" t="s">
        <v>434</v>
      </c>
      <c r="J23" s="1" t="s">
        <v>355</v>
      </c>
      <c r="K23" s="1" t="s">
        <v>434</v>
      </c>
      <c r="L23" s="1" t="s">
        <v>434</v>
      </c>
      <c r="M23" s="1" t="s">
        <v>356</v>
      </c>
      <c r="N23" s="1" t="s">
        <v>356</v>
      </c>
      <c r="O23" s="1" t="s">
        <v>357</v>
      </c>
      <c r="P23" s="1" t="s">
        <v>358</v>
      </c>
      <c r="Q23" s="1" t="s">
        <v>435</v>
      </c>
      <c r="R23" s="1" t="s">
        <v>74</v>
      </c>
      <c r="S23" s="1" t="s">
        <v>36</v>
      </c>
      <c r="T23" s="1" t="s">
        <v>360</v>
      </c>
    </row>
    <row r="24" s="1" customFormat="1" spans="1:20">
      <c r="A24" s="1" t="s">
        <v>436</v>
      </c>
      <c r="B24" s="1" t="s">
        <v>81</v>
      </c>
      <c r="C24" s="1" t="s">
        <v>437</v>
      </c>
      <c r="D24" s="1" t="s">
        <v>438</v>
      </c>
      <c r="E24" s="1" t="s">
        <v>439</v>
      </c>
      <c r="F24" s="1" t="s">
        <v>81</v>
      </c>
      <c r="G24" s="1" t="s">
        <v>352</v>
      </c>
      <c r="H24" s="1" t="s">
        <v>353</v>
      </c>
      <c r="I24" s="1" t="s">
        <v>440</v>
      </c>
      <c r="J24" s="1" t="s">
        <v>355</v>
      </c>
      <c r="K24" s="1" t="s">
        <v>440</v>
      </c>
      <c r="L24" s="1" t="s">
        <v>440</v>
      </c>
      <c r="M24" s="1" t="s">
        <v>356</v>
      </c>
      <c r="N24" s="1" t="s">
        <v>356</v>
      </c>
      <c r="O24" s="1" t="s">
        <v>357</v>
      </c>
      <c r="P24" s="1" t="s">
        <v>358</v>
      </c>
      <c r="Q24" s="1" t="s">
        <v>441</v>
      </c>
      <c r="R24" s="1" t="s">
        <v>74</v>
      </c>
      <c r="S24" s="1" t="s">
        <v>36</v>
      </c>
      <c r="T24" s="1" t="s">
        <v>360</v>
      </c>
    </row>
    <row r="25" s="1" customFormat="1" spans="1:20">
      <c r="A25" s="1" t="s">
        <v>442</v>
      </c>
      <c r="B25" s="1" t="s">
        <v>81</v>
      </c>
      <c r="C25" s="1" t="s">
        <v>443</v>
      </c>
      <c r="D25" s="1" t="s">
        <v>444</v>
      </c>
      <c r="E25" s="1" t="s">
        <v>445</v>
      </c>
      <c r="F25" s="1" t="s">
        <v>81</v>
      </c>
      <c r="G25" s="1" t="s">
        <v>352</v>
      </c>
      <c r="H25" s="1" t="s">
        <v>353</v>
      </c>
      <c r="I25" s="1" t="s">
        <v>446</v>
      </c>
      <c r="J25" s="1" t="s">
        <v>355</v>
      </c>
      <c r="K25" s="1" t="s">
        <v>446</v>
      </c>
      <c r="L25" s="1" t="s">
        <v>446</v>
      </c>
      <c r="M25" s="1" t="s">
        <v>356</v>
      </c>
      <c r="N25" s="1" t="s">
        <v>356</v>
      </c>
      <c r="O25" s="1" t="s">
        <v>357</v>
      </c>
      <c r="P25" s="1" t="s">
        <v>358</v>
      </c>
      <c r="Q25" s="1" t="s">
        <v>447</v>
      </c>
      <c r="R25" s="1" t="s">
        <v>74</v>
      </c>
      <c r="S25" s="1" t="s">
        <v>36</v>
      </c>
      <c r="T25" s="1" t="s">
        <v>360</v>
      </c>
    </row>
    <row r="26" s="1" customFormat="1" spans="1:20">
      <c r="A26" s="1" t="s">
        <v>448</v>
      </c>
      <c r="B26" s="1" t="s">
        <v>81</v>
      </c>
      <c r="C26" s="1" t="s">
        <v>449</v>
      </c>
      <c r="D26" s="1" t="s">
        <v>444</v>
      </c>
      <c r="E26" s="1" t="s">
        <v>450</v>
      </c>
      <c r="F26" s="1" t="s">
        <v>81</v>
      </c>
      <c r="G26" s="1" t="s">
        <v>352</v>
      </c>
      <c r="H26" s="1" t="s">
        <v>353</v>
      </c>
      <c r="I26" s="1" t="s">
        <v>451</v>
      </c>
      <c r="J26" s="1" t="s">
        <v>355</v>
      </c>
      <c r="K26" s="1" t="s">
        <v>451</v>
      </c>
      <c r="L26" s="1" t="s">
        <v>451</v>
      </c>
      <c r="M26" s="1" t="s">
        <v>356</v>
      </c>
      <c r="N26" s="1" t="s">
        <v>356</v>
      </c>
      <c r="O26" s="1" t="s">
        <v>357</v>
      </c>
      <c r="P26" s="1" t="s">
        <v>358</v>
      </c>
      <c r="Q26" s="1" t="s">
        <v>452</v>
      </c>
      <c r="R26" s="1" t="s">
        <v>74</v>
      </c>
      <c r="S26" s="1" t="s">
        <v>36</v>
      </c>
      <c r="T26" s="1" t="s">
        <v>360</v>
      </c>
    </row>
    <row r="27" s="1" customFormat="1" spans="1:20">
      <c r="A27" s="1" t="s">
        <v>453</v>
      </c>
      <c r="B27" s="1" t="s">
        <v>81</v>
      </c>
      <c r="C27" s="1" t="s">
        <v>454</v>
      </c>
      <c r="D27" s="1" t="s">
        <v>455</v>
      </c>
      <c r="E27" s="1" t="s">
        <v>456</v>
      </c>
      <c r="F27" s="1" t="s">
        <v>81</v>
      </c>
      <c r="G27" s="1" t="s">
        <v>352</v>
      </c>
      <c r="H27" s="1" t="s">
        <v>353</v>
      </c>
      <c r="I27" s="1" t="s">
        <v>457</v>
      </c>
      <c r="J27" s="1" t="s">
        <v>355</v>
      </c>
      <c r="K27" s="1" t="s">
        <v>457</v>
      </c>
      <c r="L27" s="1" t="s">
        <v>457</v>
      </c>
      <c r="M27" s="1" t="s">
        <v>356</v>
      </c>
      <c r="N27" s="1" t="s">
        <v>356</v>
      </c>
      <c r="O27" s="1" t="s">
        <v>357</v>
      </c>
      <c r="P27" s="1" t="s">
        <v>358</v>
      </c>
      <c r="Q27" s="1" t="s">
        <v>458</v>
      </c>
      <c r="R27" s="1" t="s">
        <v>74</v>
      </c>
      <c r="S27" s="1" t="s">
        <v>36</v>
      </c>
      <c r="T27" s="1" t="s">
        <v>360</v>
      </c>
    </row>
    <row r="28" s="1" customFormat="1" spans="1:20">
      <c r="A28" s="1" t="s">
        <v>459</v>
      </c>
      <c r="B28" s="1" t="s">
        <v>81</v>
      </c>
      <c r="C28" s="1" t="s">
        <v>460</v>
      </c>
      <c r="D28" s="1" t="s">
        <v>455</v>
      </c>
      <c r="E28" s="1" t="s">
        <v>461</v>
      </c>
      <c r="F28" s="1" t="s">
        <v>81</v>
      </c>
      <c r="G28" s="1" t="s">
        <v>352</v>
      </c>
      <c r="H28" s="1" t="s">
        <v>353</v>
      </c>
      <c r="I28" s="1" t="s">
        <v>462</v>
      </c>
      <c r="J28" s="1" t="s">
        <v>355</v>
      </c>
      <c r="K28" s="1" t="s">
        <v>462</v>
      </c>
      <c r="L28" s="1" t="s">
        <v>462</v>
      </c>
      <c r="M28" s="1" t="s">
        <v>356</v>
      </c>
      <c r="N28" s="1" t="s">
        <v>356</v>
      </c>
      <c r="O28" s="1" t="s">
        <v>357</v>
      </c>
      <c r="P28" s="1" t="s">
        <v>358</v>
      </c>
      <c r="Q28" s="1" t="s">
        <v>463</v>
      </c>
      <c r="R28" s="1" t="s">
        <v>74</v>
      </c>
      <c r="S28" s="1" t="s">
        <v>36</v>
      </c>
      <c r="T28" s="1" t="s">
        <v>360</v>
      </c>
    </row>
    <row r="29" s="1" customFormat="1" spans="1:20">
      <c r="A29" s="1" t="s">
        <v>464</v>
      </c>
      <c r="B29" s="1" t="s">
        <v>81</v>
      </c>
      <c r="C29" s="1" t="s">
        <v>465</v>
      </c>
      <c r="D29" s="1" t="s">
        <v>466</v>
      </c>
      <c r="E29" s="1" t="s">
        <v>467</v>
      </c>
      <c r="F29" s="1" t="s">
        <v>81</v>
      </c>
      <c r="G29" s="1" t="s">
        <v>352</v>
      </c>
      <c r="H29" s="1" t="s">
        <v>353</v>
      </c>
      <c r="I29" s="1" t="s">
        <v>417</v>
      </c>
      <c r="J29" s="1" t="s">
        <v>355</v>
      </c>
      <c r="K29" s="1" t="s">
        <v>417</v>
      </c>
      <c r="L29" s="1" t="s">
        <v>417</v>
      </c>
      <c r="M29" s="1" t="s">
        <v>356</v>
      </c>
      <c r="N29" s="1" t="s">
        <v>356</v>
      </c>
      <c r="O29" s="1" t="s">
        <v>357</v>
      </c>
      <c r="P29" s="1" t="s">
        <v>358</v>
      </c>
      <c r="Q29" s="1" t="s">
        <v>468</v>
      </c>
      <c r="R29" s="1" t="s">
        <v>74</v>
      </c>
      <c r="S29" s="1" t="s">
        <v>36</v>
      </c>
      <c r="T29" s="1" t="s">
        <v>360</v>
      </c>
    </row>
    <row r="30" s="1" customFormat="1" spans="1:20">
      <c r="A30" s="1" t="s">
        <v>469</v>
      </c>
      <c r="B30" s="1" t="s">
        <v>81</v>
      </c>
      <c r="C30" s="1" t="s">
        <v>470</v>
      </c>
      <c r="D30" s="1" t="s">
        <v>433</v>
      </c>
      <c r="E30" s="1" t="s">
        <v>165</v>
      </c>
      <c r="F30" s="1" t="s">
        <v>81</v>
      </c>
      <c r="G30" s="1" t="s">
        <v>352</v>
      </c>
      <c r="H30" s="1" t="s">
        <v>353</v>
      </c>
      <c r="I30" s="1" t="s">
        <v>434</v>
      </c>
      <c r="J30" s="1" t="s">
        <v>355</v>
      </c>
      <c r="K30" s="1" t="s">
        <v>434</v>
      </c>
      <c r="L30" s="1" t="s">
        <v>434</v>
      </c>
      <c r="M30" s="1" t="s">
        <v>356</v>
      </c>
      <c r="N30" s="1" t="s">
        <v>356</v>
      </c>
      <c r="O30" s="1" t="s">
        <v>357</v>
      </c>
      <c r="P30" s="1" t="s">
        <v>358</v>
      </c>
      <c r="Q30" s="1" t="s">
        <v>471</v>
      </c>
      <c r="R30" s="1" t="s">
        <v>74</v>
      </c>
      <c r="S30" s="1" t="s">
        <v>36</v>
      </c>
      <c r="T30" s="1" t="s">
        <v>360</v>
      </c>
    </row>
    <row r="31" s="1" customFormat="1" spans="1:20">
      <c r="A31" s="1" t="s">
        <v>472</v>
      </c>
      <c r="B31" s="1" t="s">
        <v>81</v>
      </c>
      <c r="C31" s="1" t="s">
        <v>473</v>
      </c>
      <c r="D31" s="1" t="s">
        <v>474</v>
      </c>
      <c r="E31" s="1" t="s">
        <v>475</v>
      </c>
      <c r="F31" s="1" t="s">
        <v>81</v>
      </c>
      <c r="G31" s="1" t="s">
        <v>352</v>
      </c>
      <c r="H31" s="1" t="s">
        <v>353</v>
      </c>
      <c r="I31" s="1" t="s">
        <v>476</v>
      </c>
      <c r="J31" s="1" t="s">
        <v>355</v>
      </c>
      <c r="K31" s="1" t="s">
        <v>476</v>
      </c>
      <c r="L31" s="1" t="s">
        <v>476</v>
      </c>
      <c r="M31" s="1" t="s">
        <v>356</v>
      </c>
      <c r="N31" s="1" t="s">
        <v>356</v>
      </c>
      <c r="O31" s="1" t="s">
        <v>357</v>
      </c>
      <c r="P31" s="1" t="s">
        <v>358</v>
      </c>
      <c r="Q31" s="1" t="s">
        <v>477</v>
      </c>
      <c r="R31" s="1" t="s">
        <v>74</v>
      </c>
      <c r="S31" s="1" t="s">
        <v>36</v>
      </c>
      <c r="T31" s="1" t="s">
        <v>360</v>
      </c>
    </row>
    <row r="32" s="1" customFormat="1" spans="1:20">
      <c r="A32" s="1" t="s">
        <v>478</v>
      </c>
      <c r="B32" s="1" t="s">
        <v>81</v>
      </c>
      <c r="C32" s="1" t="s">
        <v>479</v>
      </c>
      <c r="D32" s="1" t="s">
        <v>480</v>
      </c>
      <c r="E32" s="1" t="s">
        <v>481</v>
      </c>
      <c r="F32" s="1" t="s">
        <v>81</v>
      </c>
      <c r="G32" s="1" t="s">
        <v>352</v>
      </c>
      <c r="H32" s="1" t="s">
        <v>353</v>
      </c>
      <c r="I32" s="1" t="s">
        <v>482</v>
      </c>
      <c r="J32" s="1" t="s">
        <v>355</v>
      </c>
      <c r="K32" s="1" t="s">
        <v>482</v>
      </c>
      <c r="L32" s="1" t="s">
        <v>482</v>
      </c>
      <c r="M32" s="1" t="s">
        <v>356</v>
      </c>
      <c r="N32" s="1" t="s">
        <v>356</v>
      </c>
      <c r="O32" s="1" t="s">
        <v>357</v>
      </c>
      <c r="P32" s="1" t="s">
        <v>358</v>
      </c>
      <c r="Q32" s="1" t="s">
        <v>483</v>
      </c>
      <c r="R32" s="1" t="s">
        <v>74</v>
      </c>
      <c r="S32" s="1" t="s">
        <v>36</v>
      </c>
      <c r="T32" s="1" t="s">
        <v>360</v>
      </c>
    </row>
    <row r="33" s="1" customFormat="1" spans="1:20">
      <c r="A33" s="1" t="s">
        <v>484</v>
      </c>
      <c r="B33" s="1" t="s">
        <v>81</v>
      </c>
      <c r="C33" s="1" t="s">
        <v>485</v>
      </c>
      <c r="D33" s="1" t="s">
        <v>382</v>
      </c>
      <c r="E33" s="1" t="s">
        <v>486</v>
      </c>
      <c r="F33" s="1" t="s">
        <v>81</v>
      </c>
      <c r="G33" s="1" t="s">
        <v>352</v>
      </c>
      <c r="H33" s="1" t="s">
        <v>353</v>
      </c>
      <c r="I33" s="1" t="s">
        <v>487</v>
      </c>
      <c r="J33" s="1" t="s">
        <v>355</v>
      </c>
      <c r="K33" s="1" t="s">
        <v>487</v>
      </c>
      <c r="L33" s="1" t="s">
        <v>487</v>
      </c>
      <c r="M33" s="1" t="s">
        <v>356</v>
      </c>
      <c r="N33" s="1" t="s">
        <v>356</v>
      </c>
      <c r="O33" s="1" t="s">
        <v>357</v>
      </c>
      <c r="P33" s="1" t="s">
        <v>358</v>
      </c>
      <c r="Q33" s="1" t="s">
        <v>488</v>
      </c>
      <c r="R33" s="1" t="s">
        <v>74</v>
      </c>
      <c r="S33" s="1" t="s">
        <v>36</v>
      </c>
      <c r="T33" s="1" t="s">
        <v>360</v>
      </c>
    </row>
    <row r="34" s="1" customFormat="1" spans="1:20">
      <c r="A34" s="1" t="s">
        <v>489</v>
      </c>
      <c r="B34" s="1" t="s">
        <v>81</v>
      </c>
      <c r="C34" s="1" t="s">
        <v>490</v>
      </c>
      <c r="D34" s="1" t="s">
        <v>491</v>
      </c>
      <c r="E34" s="1" t="s">
        <v>492</v>
      </c>
      <c r="F34" s="1" t="s">
        <v>81</v>
      </c>
      <c r="G34" s="1" t="s">
        <v>352</v>
      </c>
      <c r="H34" s="1" t="s">
        <v>353</v>
      </c>
      <c r="I34" s="1" t="s">
        <v>493</v>
      </c>
      <c r="J34" s="1" t="s">
        <v>355</v>
      </c>
      <c r="K34" s="1" t="s">
        <v>493</v>
      </c>
      <c r="L34" s="1" t="s">
        <v>493</v>
      </c>
      <c r="M34" s="1" t="s">
        <v>356</v>
      </c>
      <c r="N34" s="1" t="s">
        <v>356</v>
      </c>
      <c r="O34" s="1" t="s">
        <v>357</v>
      </c>
      <c r="P34" s="1" t="s">
        <v>358</v>
      </c>
      <c r="Q34" s="1" t="s">
        <v>494</v>
      </c>
      <c r="R34" s="1" t="s">
        <v>74</v>
      </c>
      <c r="S34" s="1" t="s">
        <v>36</v>
      </c>
      <c r="T34" s="1" t="s">
        <v>360</v>
      </c>
    </row>
    <row r="35" s="1" customFormat="1" spans="1:20">
      <c r="A35" s="1" t="s">
        <v>495</v>
      </c>
      <c r="B35" s="1" t="s">
        <v>81</v>
      </c>
      <c r="C35" s="1" t="s">
        <v>496</v>
      </c>
      <c r="D35" s="1" t="s">
        <v>474</v>
      </c>
      <c r="E35" s="1" t="s">
        <v>497</v>
      </c>
      <c r="F35" s="1" t="s">
        <v>81</v>
      </c>
      <c r="G35" s="1" t="s">
        <v>352</v>
      </c>
      <c r="H35" s="1" t="s">
        <v>353</v>
      </c>
      <c r="I35" s="1" t="s">
        <v>476</v>
      </c>
      <c r="J35" s="1" t="s">
        <v>355</v>
      </c>
      <c r="K35" s="1" t="s">
        <v>476</v>
      </c>
      <c r="L35" s="1" t="s">
        <v>476</v>
      </c>
      <c r="M35" s="1" t="s">
        <v>356</v>
      </c>
      <c r="N35" s="1" t="s">
        <v>356</v>
      </c>
      <c r="O35" s="1" t="s">
        <v>357</v>
      </c>
      <c r="P35" s="1" t="s">
        <v>358</v>
      </c>
      <c r="Q35" s="1" t="s">
        <v>498</v>
      </c>
      <c r="R35" s="1" t="s">
        <v>74</v>
      </c>
      <c r="S35" s="1" t="s">
        <v>36</v>
      </c>
      <c r="T35" s="1" t="s">
        <v>360</v>
      </c>
    </row>
    <row r="36" s="1" customFormat="1" spans="1:20">
      <c r="A36" s="1" t="s">
        <v>499</v>
      </c>
      <c r="B36" s="1" t="s">
        <v>81</v>
      </c>
      <c r="C36" s="1" t="s">
        <v>500</v>
      </c>
      <c r="D36" s="1" t="s">
        <v>501</v>
      </c>
      <c r="E36" s="1" t="s">
        <v>502</v>
      </c>
      <c r="F36" s="1" t="s">
        <v>81</v>
      </c>
      <c r="G36" s="1" t="s">
        <v>352</v>
      </c>
      <c r="H36" s="1" t="s">
        <v>353</v>
      </c>
      <c r="I36" s="1" t="s">
        <v>503</v>
      </c>
      <c r="J36" s="1" t="s">
        <v>355</v>
      </c>
      <c r="K36" s="1" t="s">
        <v>503</v>
      </c>
      <c r="L36" s="1" t="s">
        <v>503</v>
      </c>
      <c r="M36" s="1" t="s">
        <v>356</v>
      </c>
      <c r="N36" s="1" t="s">
        <v>356</v>
      </c>
      <c r="O36" s="1" t="s">
        <v>357</v>
      </c>
      <c r="P36" s="1" t="s">
        <v>358</v>
      </c>
      <c r="Q36" s="1" t="s">
        <v>504</v>
      </c>
      <c r="R36" s="1" t="s">
        <v>74</v>
      </c>
      <c r="S36" s="1" t="s">
        <v>36</v>
      </c>
      <c r="T36" s="1" t="s">
        <v>360</v>
      </c>
    </row>
    <row r="37" s="1" customFormat="1" spans="1:20">
      <c r="A37" s="1" t="s">
        <v>505</v>
      </c>
      <c r="B37" s="1" t="s">
        <v>81</v>
      </c>
      <c r="C37" s="1" t="s">
        <v>506</v>
      </c>
      <c r="D37" s="1" t="s">
        <v>438</v>
      </c>
      <c r="E37" s="1" t="s">
        <v>507</v>
      </c>
      <c r="F37" s="1" t="s">
        <v>81</v>
      </c>
      <c r="G37" s="1" t="s">
        <v>352</v>
      </c>
      <c r="H37" s="1" t="s">
        <v>353</v>
      </c>
      <c r="I37" s="1" t="s">
        <v>508</v>
      </c>
      <c r="J37" s="1" t="s">
        <v>355</v>
      </c>
      <c r="K37" s="1" t="s">
        <v>508</v>
      </c>
      <c r="L37" s="1" t="s">
        <v>508</v>
      </c>
      <c r="M37" s="1" t="s">
        <v>356</v>
      </c>
      <c r="N37" s="1" t="s">
        <v>356</v>
      </c>
      <c r="O37" s="1" t="s">
        <v>357</v>
      </c>
      <c r="P37" s="1" t="s">
        <v>358</v>
      </c>
      <c r="Q37" s="1" t="s">
        <v>509</v>
      </c>
      <c r="R37" s="1" t="s">
        <v>74</v>
      </c>
      <c r="S37" s="1" t="s">
        <v>36</v>
      </c>
      <c r="T37" s="1" t="s">
        <v>360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2021-10-12T10:02:38Z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C77F3116BB2946908DD121B7645A6F4C</vt:lpwstr>
  </property>
</Properties>
</file>