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对账!$A$1:$I$56</definedName>
  </definedNames>
  <calcPr calcId="144525"/>
</workbook>
</file>

<file path=xl/sharedStrings.xml><?xml version="1.0" encoding="utf-8"?>
<sst xmlns="http://schemas.openxmlformats.org/spreadsheetml/2006/main" count="3042" uniqueCount="652">
  <si>
    <t>去哪儿网酒店预付对账单</t>
  </si>
  <si>
    <t>供应商名称：</t>
  </si>
  <si>
    <t>遇见时光</t>
  </si>
  <si>
    <t>结算周期：</t>
  </si>
  <si>
    <t>2021-10-11至2021-10-12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</si>
  <si>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</si>
  <si>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</si>
  <si>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</si>
  <si>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</si>
  <si>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</si>
  <si>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</si>
  <si>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</si>
  <si>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</si>
  <si>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</si>
  <si>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</si>
  <si>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</si>
  <si>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</si>
  <si>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</si>
  <si>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</si>
  <si>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</si>
  <si>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¥18,853.00</t>
  </si>
  <si>
    <t>¥2,483.00</t>
  </si>
  <si>
    <t>¥16,370.00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</si>
  <si>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</si>
  <si>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</si>
  <si>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</si>
  <si>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</si>
  <si>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</si>
  <si>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</si>
  <si>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</si>
  <si>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</si>
  <si>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</si>
  <si>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</si>
  <si>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</si>
  <si>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</si>
  <si>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</si>
  <si>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</si>
  <si>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</si>
  <si>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</si>
  <si>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</si>
  <si>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</si>
  <si>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</si>
  <si>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</si>
  <si>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</si>
  <si>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</si>
  <si>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</si>
  <si>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</si>
  <si>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</si>
  <si>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</si>
  <si>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</si>
  <si>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</si>
  <si>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</si>
  <si>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</si>
  <si>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</si>
  <si>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</si>
  <si>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</si>
  <si>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</si>
  <si>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</si>
  <si>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</si>
  <si>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</si>
  <si>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</si>
  <si>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</si>
  <si>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</si>
  <si>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</si>
  <si>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</si>
  <si>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</si>
  <si>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</si>
  <si>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</si>
  <si>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</si>
  <si>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102770077497</t>
  </si>
  <si>
    <t>酒店预付</t>
  </si>
  <si>
    <t>否</t>
  </si>
  <si>
    <t>普通</t>
  </si>
  <si>
    <t>268946555</t>
  </si>
  <si>
    <t>和颐至尊酒店(上海中山公园店)</t>
  </si>
  <si>
    <t>1616855</t>
  </si>
  <si>
    <t>祝林</t>
  </si>
  <si>
    <t>2021-09-29</t>
  </si>
  <si>
    <t>2021-10-11</t>
  </si>
  <si>
    <t>2021-10-12</t>
  </si>
  <si>
    <t>¥547.00</t>
  </si>
  <si>
    <t>¥72.00</t>
  </si>
  <si>
    <t>¥475.00</t>
  </si>
  <si>
    <t>至尊高级双床房</t>
  </si>
  <si>
    <t>WEBSITE</t>
  </si>
  <si>
    <t>102782650758</t>
  </si>
  <si>
    <t>293925310</t>
  </si>
  <si>
    <t>格林联盟酒店(上海临港新城南芦公路店)</t>
  </si>
  <si>
    <t>何文斌</t>
  </si>
  <si>
    <t>¥190.00</t>
  </si>
  <si>
    <t>¥25.00</t>
  </si>
  <si>
    <t>¥165.00</t>
  </si>
  <si>
    <t>双床房</t>
  </si>
  <si>
    <t>102782751241</t>
  </si>
  <si>
    <t>283447654</t>
  </si>
  <si>
    <t>青岛U酒店</t>
  </si>
  <si>
    <t>刘首会</t>
  </si>
  <si>
    <t>¥635.00</t>
  </si>
  <si>
    <t>¥83.00</t>
  </si>
  <si>
    <t>¥552.00</t>
  </si>
  <si>
    <t>惊喜山景大床房</t>
  </si>
  <si>
    <t>102782604843</t>
  </si>
  <si>
    <t>294442141</t>
  </si>
  <si>
    <t>格林豪泰酒店(合肥明发广场店)</t>
  </si>
  <si>
    <t>翟军</t>
  </si>
  <si>
    <t>¥145.00</t>
  </si>
  <si>
    <t>¥19.00</t>
  </si>
  <si>
    <t>¥126.00</t>
  </si>
  <si>
    <t>大床房,特惠</t>
  </si>
  <si>
    <t>102782762695</t>
  </si>
  <si>
    <t>266558039</t>
  </si>
  <si>
    <t>宁波华侨温德姆至尊豪廷大酒店</t>
  </si>
  <si>
    <t>王霄汉</t>
  </si>
  <si>
    <t>¥639.00</t>
  </si>
  <si>
    <t>¥84.00</t>
  </si>
  <si>
    <t>¥555.00</t>
  </si>
  <si>
    <t>B座高级双床房</t>
  </si>
  <si>
    <t>102782953641</t>
  </si>
  <si>
    <t>278592153</t>
  </si>
  <si>
    <t>城市便捷酒店(武汉友谊大道车管所店)</t>
  </si>
  <si>
    <t>娄锐</t>
  </si>
  <si>
    <t>¥283.00</t>
  </si>
  <si>
    <t>¥37.00</t>
  </si>
  <si>
    <t>¥246.00</t>
  </si>
  <si>
    <t>商务双床房</t>
  </si>
  <si>
    <t>102782638185</t>
  </si>
  <si>
    <t>286116550</t>
  </si>
  <si>
    <t>7天优品酒店(南京新街口张府园地铁站店)</t>
  </si>
  <si>
    <t>胡世超</t>
  </si>
  <si>
    <t>¥148.00</t>
  </si>
  <si>
    <t>¥20.00</t>
  </si>
  <si>
    <t>¥128.00</t>
  </si>
  <si>
    <t>精选大床房(无窗)</t>
  </si>
  <si>
    <t>102782939479</t>
  </si>
  <si>
    <t>278592441</t>
  </si>
  <si>
    <t>城市便捷酒店(重庆火车西站店)</t>
  </si>
  <si>
    <t>南洋洋</t>
  </si>
  <si>
    <t>¥188.00</t>
  </si>
  <si>
    <t>¥163.00</t>
  </si>
  <si>
    <t>高级大床房</t>
  </si>
  <si>
    <t>102782728799</t>
  </si>
  <si>
    <t>379259208</t>
  </si>
  <si>
    <t>贝壳酒店(平山县标店)</t>
  </si>
  <si>
    <t>王春富</t>
  </si>
  <si>
    <t>¥129.00</t>
  </si>
  <si>
    <t>¥17.00</t>
  </si>
  <si>
    <t>¥112.00</t>
  </si>
  <si>
    <t>商务大床房</t>
  </si>
  <si>
    <t>102782322233</t>
  </si>
  <si>
    <t>¥194.00</t>
  </si>
  <si>
    <t>¥26.00</t>
  </si>
  <si>
    <t>¥168.00</t>
  </si>
  <si>
    <t>高级双床房</t>
  </si>
  <si>
    <t>102775251554</t>
  </si>
  <si>
    <t>297003178</t>
  </si>
  <si>
    <t>白玉兰酒店(上海国际旅游度假区浦东机场店)</t>
  </si>
  <si>
    <t>陆美桦</t>
  </si>
  <si>
    <t>2021-10-04</t>
  </si>
  <si>
    <t>¥348.00</t>
  </si>
  <si>
    <t>¥46.00</t>
  </si>
  <si>
    <t>¥302.00</t>
  </si>
  <si>
    <t>舒雅大床房</t>
  </si>
  <si>
    <t>102781992803</t>
  </si>
  <si>
    <t>268929623</t>
  </si>
  <si>
    <t>格林豪泰(胶州三里河公园店)</t>
  </si>
  <si>
    <t>高立鹏</t>
  </si>
  <si>
    <t>2021-10-10</t>
  </si>
  <si>
    <t>¥256.00</t>
  </si>
  <si>
    <t>¥34.00</t>
  </si>
  <si>
    <t>¥222.00</t>
  </si>
  <si>
    <t>1.5m大床房无窗</t>
  </si>
  <si>
    <t>102782347207</t>
  </si>
  <si>
    <t>295807981</t>
  </si>
  <si>
    <t>花筑·西双版纳轻舍民宿</t>
  </si>
  <si>
    <t>卓桂雄</t>
  </si>
  <si>
    <t>¥157.00</t>
  </si>
  <si>
    <t>¥21.00</t>
  </si>
  <si>
    <t>¥136.00</t>
  </si>
  <si>
    <t>102782873615</t>
  </si>
  <si>
    <t>316575535</t>
  </si>
  <si>
    <t>骏怡连锁酒店(太和火车站店)</t>
  </si>
  <si>
    <t>郭庆浪</t>
  </si>
  <si>
    <t>¥95.00</t>
  </si>
  <si>
    <t>¥13.00</t>
  </si>
  <si>
    <t>¥82.00</t>
  </si>
  <si>
    <t>102782716231</t>
  </si>
  <si>
    <t>278591346</t>
  </si>
  <si>
    <t>城市便捷酒店(泰州万达广场店)</t>
  </si>
  <si>
    <t>徐中杰</t>
  </si>
  <si>
    <t>¥160.00</t>
  </si>
  <si>
    <t>¥139.00</t>
  </si>
  <si>
    <t>标准大床房</t>
  </si>
  <si>
    <t>102782666799</t>
  </si>
  <si>
    <t>278592534</t>
  </si>
  <si>
    <t>城市便捷酒店佛山祖庙张槎店</t>
  </si>
  <si>
    <t>肖宝华</t>
  </si>
  <si>
    <t>¥150.00</t>
  </si>
  <si>
    <t>¥130.00</t>
  </si>
  <si>
    <t>特惠大床房</t>
  </si>
  <si>
    <t>102782034593</t>
  </si>
  <si>
    <t>278592210</t>
  </si>
  <si>
    <t>城市便捷酒店(武汉佳园路店)</t>
  </si>
  <si>
    <t>陈杰</t>
  </si>
  <si>
    <t>¥187.00</t>
  </si>
  <si>
    <t>¥162.00</t>
  </si>
  <si>
    <t>102782534433</t>
  </si>
  <si>
    <t>326762236</t>
  </si>
  <si>
    <t>柏曼酒店(济南西站山东国际会展中心店)</t>
  </si>
  <si>
    <t>叶晓克</t>
  </si>
  <si>
    <t>¥232.00</t>
  </si>
  <si>
    <t>¥31.00</t>
  </si>
  <si>
    <t>¥201.00</t>
  </si>
  <si>
    <t>102782132912</t>
  </si>
  <si>
    <t>辛宝林</t>
  </si>
  <si>
    <t>102782904265</t>
  </si>
  <si>
    <t>266552270</t>
  </si>
  <si>
    <t>深圳丽都酒店</t>
  </si>
  <si>
    <t>朱振凯</t>
  </si>
  <si>
    <t>¥334.00</t>
  </si>
  <si>
    <t>¥44.00</t>
  </si>
  <si>
    <t>¥290.00</t>
  </si>
  <si>
    <t>102782124626</t>
  </si>
  <si>
    <t>293479396</t>
  </si>
  <si>
    <t>泸州新华宾馆</t>
  </si>
  <si>
    <t>孟令辰</t>
  </si>
  <si>
    <t>¥181.00</t>
  </si>
  <si>
    <t>¥24.00</t>
  </si>
  <si>
    <t>商务单间</t>
  </si>
  <si>
    <t>102782521877</t>
  </si>
  <si>
    <t>271513844</t>
  </si>
  <si>
    <t>绵阳亦烜轻奢酒店</t>
  </si>
  <si>
    <t>何洪才</t>
  </si>
  <si>
    <t>¥216.00</t>
  </si>
  <si>
    <t>¥29.00</t>
  </si>
  <si>
    <t>精致单间</t>
  </si>
  <si>
    <t>102782433985</t>
  </si>
  <si>
    <t>293381977</t>
  </si>
  <si>
    <t>7天优品酒店(岳阳巴陵东路高铁站店)</t>
  </si>
  <si>
    <t>吴喜金</t>
  </si>
  <si>
    <t>¥164.00</t>
  </si>
  <si>
    <t>¥22.00</t>
  </si>
  <si>
    <t>¥142.00</t>
  </si>
  <si>
    <t>精选特优房</t>
  </si>
  <si>
    <t>102763360381</t>
  </si>
  <si>
    <t>316406569</t>
  </si>
  <si>
    <t>臻馨公寓(深圳国际会展中心店)</t>
  </si>
  <si>
    <t>任闯</t>
  </si>
  <si>
    <t>2021-09-22</t>
  </si>
  <si>
    <t>¥492.00</t>
  </si>
  <si>
    <t>¥65.00</t>
  </si>
  <si>
    <t>¥427.00</t>
  </si>
  <si>
    <t>102770286814</t>
  </si>
  <si>
    <t>275069097</t>
  </si>
  <si>
    <t>北京承泰苑酒店</t>
  </si>
  <si>
    <t>张茜雅</t>
  </si>
  <si>
    <t>2021-10-07</t>
  </si>
  <si>
    <t>¥708.00</t>
  </si>
  <si>
    <t>¥93.00</t>
  </si>
  <si>
    <t>¥615.00</t>
  </si>
  <si>
    <t>普通大床间</t>
  </si>
  <si>
    <t>102782871974</t>
  </si>
  <si>
    <t>288764986</t>
  </si>
  <si>
    <t>锦江都城酒店(吉安城北店)</t>
  </si>
  <si>
    <t>黄于明</t>
  </si>
  <si>
    <t>¥262.00</t>
  </si>
  <si>
    <t>¥35.00</t>
  </si>
  <si>
    <t>¥227.00</t>
  </si>
  <si>
    <t>风雅双床房</t>
  </si>
  <si>
    <t>102782716085</t>
  </si>
  <si>
    <t>278591481</t>
  </si>
  <si>
    <t>城市便捷酒店(驻马店正阳路店)</t>
  </si>
  <si>
    <t>何俊</t>
  </si>
  <si>
    <t>¥198.00</t>
  </si>
  <si>
    <t>¥172.00</t>
  </si>
  <si>
    <t>102782801387</t>
  </si>
  <si>
    <t>278593800</t>
  </si>
  <si>
    <t>城市便捷连锁酒店(桐乡濮院店)</t>
  </si>
  <si>
    <t>葛兰兰</t>
  </si>
  <si>
    <t>¥195.00</t>
  </si>
  <si>
    <t>¥169.00</t>
  </si>
  <si>
    <t>102782814138</t>
  </si>
  <si>
    <t>278592204</t>
  </si>
  <si>
    <t>城市便捷酒店(郑州火车站大同路德化街店)</t>
  </si>
  <si>
    <t>曾辉</t>
  </si>
  <si>
    <t>102782079102</t>
  </si>
  <si>
    <t>286117093</t>
  </si>
  <si>
    <t>7天连锁酒店(昆明吴井路塘子巷地铁站店)</t>
  </si>
  <si>
    <t>王强</t>
  </si>
  <si>
    <t>¥124.00</t>
  </si>
  <si>
    <t>¥107.00</t>
  </si>
  <si>
    <t>自主双床房</t>
  </si>
  <si>
    <t>102782828031</t>
  </si>
  <si>
    <t>277400302</t>
  </si>
  <si>
    <t>重庆银鑫世纪酒店</t>
  </si>
  <si>
    <t>朱淞</t>
  </si>
  <si>
    <t>¥434.00</t>
  </si>
  <si>
    <t>¥57.00</t>
  </si>
  <si>
    <t>¥377.00</t>
  </si>
  <si>
    <t>102782160005</t>
  </si>
  <si>
    <t>278592423</t>
  </si>
  <si>
    <t>城市便捷酒店(重庆茶园地铁站店)</t>
  </si>
  <si>
    <t>林志荣</t>
  </si>
  <si>
    <t>¥241.00</t>
  </si>
  <si>
    <t>¥32.00</t>
  </si>
  <si>
    <t>¥209.00</t>
  </si>
  <si>
    <t>102768327794</t>
  </si>
  <si>
    <t>330992689</t>
  </si>
  <si>
    <t>腾冲泊度·温泉度假客栈</t>
  </si>
  <si>
    <t>李尹航</t>
  </si>
  <si>
    <t>2021-09-27</t>
  </si>
  <si>
    <t>¥5,060.00</t>
  </si>
  <si>
    <t>¥660.00</t>
  </si>
  <si>
    <t>¥4,400.00</t>
  </si>
  <si>
    <t>月隐星辰·温泉星空套房</t>
  </si>
  <si>
    <t>102782789949</t>
  </si>
  <si>
    <t>289837693</t>
  </si>
  <si>
    <t>锦江之星风尚(上海北外滩店)</t>
  </si>
  <si>
    <t>臧长新</t>
  </si>
  <si>
    <t>¥183.00</t>
  </si>
  <si>
    <t>¥159.00</t>
  </si>
  <si>
    <t>双人房b</t>
  </si>
  <si>
    <t>102782443877</t>
  </si>
  <si>
    <t>贾超然</t>
  </si>
  <si>
    <t>¥457.00</t>
  </si>
  <si>
    <t>¥60.00</t>
  </si>
  <si>
    <t>¥397.00</t>
  </si>
  <si>
    <t>豪华大床房</t>
  </si>
  <si>
    <t>102782048522</t>
  </si>
  <si>
    <t>278593623</t>
  </si>
  <si>
    <t>城市便捷酒店(应城上荷广场店)</t>
  </si>
  <si>
    <t>邢超</t>
  </si>
  <si>
    <t>¥176.00</t>
  </si>
  <si>
    <t>¥23.00</t>
  </si>
  <si>
    <t>¥153.00</t>
  </si>
  <si>
    <t>102781648618</t>
  </si>
  <si>
    <t>295807711</t>
  </si>
  <si>
    <t>蔚徕酒店(重庆城口客运中心站店)</t>
  </si>
  <si>
    <t>罗长庆</t>
  </si>
  <si>
    <t>¥306.00</t>
  </si>
  <si>
    <t>¥40.00</t>
  </si>
  <si>
    <t>¥266.00</t>
  </si>
  <si>
    <t>臻享双床房</t>
  </si>
  <si>
    <t>102782843619</t>
  </si>
  <si>
    <t>289837744</t>
  </si>
  <si>
    <t>锦江之星品尚(昆明高铁南站大学城店)</t>
  </si>
  <si>
    <t>¥203.00</t>
  </si>
  <si>
    <t>¥27.00</t>
  </si>
  <si>
    <t>标准房a</t>
  </si>
  <si>
    <t>102782285153</t>
  </si>
  <si>
    <t>295808626</t>
  </si>
  <si>
    <t>花筑·黄山雅园大酒店(黄山风景区南大门换乘中心店)</t>
  </si>
  <si>
    <t>李佳芮</t>
  </si>
  <si>
    <t>¥231.00</t>
  </si>
  <si>
    <t>102782521811</t>
  </si>
  <si>
    <t>278592516</t>
  </si>
  <si>
    <t>城市便捷酒店(佛山龙江会展中心店)</t>
  </si>
  <si>
    <t>邱天</t>
  </si>
  <si>
    <t>102782104114</t>
  </si>
  <si>
    <t>291211432</t>
  </si>
  <si>
    <t>富县星空大酒店</t>
  </si>
  <si>
    <t>刘翔宇</t>
  </si>
  <si>
    <t>¥237.00</t>
  </si>
  <si>
    <t>¥206.00</t>
  </si>
  <si>
    <t>豪华单间</t>
  </si>
  <si>
    <t>102782760331</t>
  </si>
  <si>
    <t>266557985</t>
  </si>
  <si>
    <t>7天优品酒店(石家庄火车站店)</t>
  </si>
  <si>
    <t>宋媛</t>
  </si>
  <si>
    <t>102782333571</t>
  </si>
  <si>
    <t>278593734</t>
  </si>
  <si>
    <t>城市便捷酒店(荆州红星路店)</t>
  </si>
  <si>
    <t>刘浩</t>
  </si>
  <si>
    <t>¥155.00</t>
  </si>
  <si>
    <t>¥134.00</t>
  </si>
  <si>
    <t>102769720637</t>
  </si>
  <si>
    <t>275068983</t>
  </si>
  <si>
    <t>如家酒店·neo(上海新国际博览中心龙阳路地铁站店)</t>
  </si>
  <si>
    <t>甄世钰</t>
  </si>
  <si>
    <t>2021-09-28</t>
  </si>
  <si>
    <t>2021-10-09</t>
  </si>
  <si>
    <t>¥808.00</t>
  </si>
  <si>
    <t>¥106.00</t>
  </si>
  <si>
    <t>¥702.00</t>
  </si>
  <si>
    <t>全新双床房(无窗)</t>
  </si>
  <si>
    <t>102782489933</t>
  </si>
  <si>
    <t>284945149</t>
  </si>
  <si>
    <t>维也纳酒店(南充高坪机场店)</t>
  </si>
  <si>
    <t>涂艇</t>
  </si>
  <si>
    <t>102782134265</t>
  </si>
  <si>
    <t>297003466</t>
  </si>
  <si>
    <t>锦江之星品尚(天水火车站金都商厦店)</t>
  </si>
  <si>
    <t>李军龙</t>
  </si>
  <si>
    <t>零压商务房a</t>
  </si>
  <si>
    <t>102782257728</t>
  </si>
  <si>
    <t>268944350</t>
  </si>
  <si>
    <t>成都海伦柏悦酒店</t>
  </si>
  <si>
    <t>王付辉</t>
  </si>
  <si>
    <t>¥152.00</t>
  </si>
  <si>
    <t>¥132.00</t>
  </si>
  <si>
    <t>情调主题房</t>
  </si>
  <si>
    <t>102782873105</t>
  </si>
  <si>
    <t>278593479</t>
  </si>
  <si>
    <t>城市便捷酒店(武汉武珞路中南宝通寺地铁站店)</t>
  </si>
  <si>
    <t>张杰</t>
  </si>
  <si>
    <t>102782388333</t>
  </si>
  <si>
    <t>326762854</t>
  </si>
  <si>
    <t>城市便捷酒店(来宾滨江店)</t>
  </si>
  <si>
    <t>张文健</t>
  </si>
  <si>
    <t>102782726294</t>
  </si>
  <si>
    <t>278591358</t>
  </si>
  <si>
    <t>城市便捷酒店(徐州高铁站店)</t>
  </si>
  <si>
    <t>安晨</t>
  </si>
  <si>
    <t>¥184.00</t>
  </si>
  <si>
    <t>102782371378</t>
  </si>
  <si>
    <t>278593572</t>
  </si>
  <si>
    <t>城市便捷酒店(荆州北京中路店)</t>
  </si>
  <si>
    <t>杜强利</t>
  </si>
  <si>
    <t>¥204.00</t>
  </si>
  <si>
    <t>¥177.00</t>
  </si>
  <si>
    <t>102782578383</t>
  </si>
  <si>
    <t>278591316</t>
  </si>
  <si>
    <t>城市便捷连锁酒店(肥东禹洲中央广场店)</t>
  </si>
  <si>
    <t>吴强</t>
  </si>
  <si>
    <t>¥144.00</t>
  </si>
  <si>
    <t>¥125.00</t>
  </si>
  <si>
    <t>102782173859</t>
  </si>
  <si>
    <t>277286604</t>
  </si>
  <si>
    <t>格林豪泰贝壳酒店(深圳龙华汽车站店)</t>
  </si>
  <si>
    <t>方海生</t>
  </si>
  <si>
    <t>¥158.00</t>
  </si>
  <si>
    <t>¥137.00</t>
  </si>
  <si>
    <t>大床房,1.5m床</t>
  </si>
  <si>
    <t>102782718651</t>
  </si>
  <si>
    <t>326762836</t>
  </si>
  <si>
    <t>宜尚酒店(南宁新阳路区妇幼店)</t>
  </si>
  <si>
    <t>谢莉</t>
  </si>
  <si>
    <t>¥28.00</t>
  </si>
  <si>
    <t>宜馨大床房</t>
  </si>
  <si>
    <t>102782562692</t>
  </si>
  <si>
    <t>293484649</t>
  </si>
  <si>
    <t>宜尚酒店(临沂银雀山路店)</t>
  </si>
  <si>
    <t>史圣田</t>
  </si>
  <si>
    <t>¥242.00</t>
  </si>
  <si>
    <t>¥210.00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</si>
  <si>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</si>
  <si>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</si>
  <si>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</si>
  <si>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</si>
  <si>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</si>
  <si>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</si>
  <si>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</si>
  <si>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</si>
  <si>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</si>
  <si>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</si>
  <si>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</si>
  <si>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A211013092448481</t>
  </si>
  <si>
    <t>A211013092510481</t>
  </si>
  <si>
    <r>
      <t>总计：</t>
    </r>
    <r>
      <rPr>
        <sz val="10"/>
        <rFont val="Arial"/>
        <charset val="134"/>
      </rPr>
      <t>16370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</si>
  <si>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</si>
  <si>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</si>
  <si>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</si>
  <si>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</si>
  <si>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</si>
  <si>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</si>
  <si>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</si>
  <si>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</si>
  <si>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</si>
  <si>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</si>
  <si>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</si>
  <si>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</si>
  <si>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</si>
  <si>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</si>
  <si>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</si>
  <si>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</si>
  <si>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2275879</t>
  </si>
  <si>
    <t>退房日周结</t>
  </si>
  <si>
    <t>125.00</t>
  </si>
  <si>
    <t>RMB</t>
  </si>
  <si>
    <t>0</t>
  </si>
  <si>
    <t>0.00</t>
  </si>
  <si>
    <t>龙卷风国内直连</t>
  </si>
  <si>
    <t>2021-10-11 23:16:57</t>
  </si>
  <si>
    <t>汇智国际旅游发展有限公司</t>
  </si>
  <si>
    <t>直连</t>
  </si>
  <si>
    <t>2275875</t>
  </si>
  <si>
    <t>377.00</t>
  </si>
  <si>
    <t>2021-10-11 23:12:12</t>
  </si>
  <si>
    <t>2275863</t>
  </si>
  <si>
    <t>209.00</t>
  </si>
  <si>
    <t>2021-10-11 22:46:31</t>
  </si>
  <si>
    <t>2275861</t>
  </si>
  <si>
    <t>246.00</t>
  </si>
  <si>
    <t>2021-10-11 22:44:04</t>
  </si>
  <si>
    <t>2275856</t>
  </si>
  <si>
    <t>181.00</t>
  </si>
  <si>
    <t>2021-10-11 22:30:53</t>
  </si>
  <si>
    <t>2275855</t>
  </si>
  <si>
    <t>130.00</t>
  </si>
  <si>
    <t>2021-10-11 22:28:42</t>
  </si>
  <si>
    <t>2275849</t>
  </si>
  <si>
    <t>168.00</t>
  </si>
  <si>
    <t>2021-10-11 22:21:34</t>
  </si>
  <si>
    <t>2275847</t>
  </si>
  <si>
    <t>163.00</t>
  </si>
  <si>
    <t>2021-10-11 22:20:52</t>
  </si>
  <si>
    <t>2275842</t>
  </si>
  <si>
    <t>153.00</t>
  </si>
  <si>
    <t>2021-10-11 22:07:55</t>
  </si>
  <si>
    <t>2275841</t>
  </si>
  <si>
    <t>城市便捷酒店(郑州火车站店)</t>
  </si>
  <si>
    <t>128.00</t>
  </si>
  <si>
    <t>2021-10-11 22:07:28</t>
  </si>
  <si>
    <t>2275837</t>
  </si>
  <si>
    <t>201.00</t>
  </si>
  <si>
    <t>2021-10-11 22:03:31</t>
  </si>
  <si>
    <t>2275816</t>
  </si>
  <si>
    <t>160.00</t>
  </si>
  <si>
    <t>2021-10-11 21:24:11</t>
  </si>
  <si>
    <t>2275801</t>
  </si>
  <si>
    <t>187.00</t>
  </si>
  <si>
    <t>2021-10-11 21:01:36</t>
  </si>
  <si>
    <t>2275798</t>
  </si>
  <si>
    <t>177.00</t>
  </si>
  <si>
    <t>2021-10-11 20:54:12</t>
  </si>
  <si>
    <t>2275792</t>
  </si>
  <si>
    <t>165.00</t>
  </si>
  <si>
    <t>2021-10-11 20:46:20</t>
  </si>
  <si>
    <t>2275791</t>
  </si>
  <si>
    <t>162.00</t>
  </si>
  <si>
    <t>2021-10-11 20:44:40</t>
  </si>
  <si>
    <t>2275787</t>
  </si>
  <si>
    <t>172.00</t>
  </si>
  <si>
    <t>2021-10-11 20:40:56</t>
  </si>
  <si>
    <t>2275784</t>
  </si>
  <si>
    <t>2021-10-11 20:38:01</t>
  </si>
  <si>
    <t>2275768</t>
  </si>
  <si>
    <t>169.00</t>
  </si>
  <si>
    <t>2021-10-11 20:21:55</t>
  </si>
  <si>
    <t>2275767</t>
  </si>
  <si>
    <t>城市便捷应城火车站上荷广场店</t>
  </si>
  <si>
    <t>2021-10-11 20:21:02</t>
  </si>
  <si>
    <t>2275761</t>
  </si>
  <si>
    <t>134.00</t>
  </si>
  <si>
    <t>2021-10-11 20:14:05</t>
  </si>
  <si>
    <t>2275753</t>
  </si>
  <si>
    <t>139.00</t>
  </si>
  <si>
    <t>2021-10-11 20:00:23</t>
  </si>
  <si>
    <t>2275747</t>
  </si>
  <si>
    <t>宜尚酒店（临沂银雀山路店）</t>
  </si>
  <si>
    <t>210.00</t>
  </si>
  <si>
    <t>2021-10-11 19:49:17</t>
  </si>
  <si>
    <t>2275706</t>
  </si>
  <si>
    <t>552.00</t>
  </si>
  <si>
    <t>2021-10-11 18:10:32</t>
  </si>
  <si>
    <t>2275705</t>
  </si>
  <si>
    <t>君豪商务快捷酒店</t>
  </si>
  <si>
    <t>112.00</t>
  </si>
  <si>
    <t>2021-10-11 18:09:54</t>
  </si>
  <si>
    <t>2275704</t>
  </si>
  <si>
    <t>142.00</t>
  </si>
  <si>
    <t>2021-10-11 18:03:02</t>
  </si>
  <si>
    <t>2275687</t>
  </si>
  <si>
    <t>126.00</t>
  </si>
  <si>
    <t>2021-10-11 17:22:40</t>
  </si>
  <si>
    <t>2275665</t>
  </si>
  <si>
    <t>137.00</t>
  </si>
  <si>
    <t>2021-10-11 16:31:05</t>
  </si>
  <si>
    <t>2275652</t>
  </si>
  <si>
    <t>7天连锁酒店（昆明吴井路塘子巷地铁站店）</t>
  </si>
  <si>
    <t>107.00</t>
  </si>
  <si>
    <t>2021-10-11 15:58:54</t>
  </si>
  <si>
    <t>2275629</t>
  </si>
  <si>
    <t>555.00</t>
  </si>
  <si>
    <t>2021-10-11 15:07:20</t>
  </si>
  <si>
    <t>2275623</t>
  </si>
  <si>
    <t>132.00</t>
  </si>
  <si>
    <t>2021-10-11 14:41:35</t>
  </si>
  <si>
    <t>2275618</t>
  </si>
  <si>
    <t>花筑·黄山雅园大酒店</t>
  </si>
  <si>
    <t>231.00</t>
  </si>
  <si>
    <t>2021-10-11 14:31:22</t>
  </si>
  <si>
    <t>2275581</t>
  </si>
  <si>
    <t>157.00</t>
  </si>
  <si>
    <t>2021-10-11 12:52:45</t>
  </si>
  <si>
    <t>2275580</t>
  </si>
  <si>
    <t>82.00</t>
  </si>
  <si>
    <t>2021-10-11 12:50:46</t>
  </si>
  <si>
    <t>2275558</t>
  </si>
  <si>
    <t>397.00</t>
  </si>
  <si>
    <t>2021-10-11 11:56:49</t>
  </si>
  <si>
    <t>2275550</t>
  </si>
  <si>
    <t>7天优品酒店（南京新街口张府园地铁站店）</t>
  </si>
  <si>
    <t>2021-10-11 11:38:15</t>
  </si>
  <si>
    <t>2275549</t>
  </si>
  <si>
    <t>136.00</t>
  </si>
  <si>
    <t>2021-10-11 11:27:12</t>
  </si>
  <si>
    <t>2275535</t>
  </si>
  <si>
    <t>星空大酒店</t>
  </si>
  <si>
    <t>206.00</t>
  </si>
  <si>
    <t>2021-10-11 10:40:54</t>
  </si>
  <si>
    <t>2275528</t>
  </si>
  <si>
    <t>290.00</t>
  </si>
  <si>
    <t>2021-10-11 10:23:19</t>
  </si>
  <si>
    <t>2275499</t>
  </si>
  <si>
    <t>2021-10-11 08:24:02</t>
  </si>
  <si>
    <t>2275492</t>
  </si>
  <si>
    <t>锦江之星品尚（昆明高铁站店）</t>
  </si>
  <si>
    <t>176.00</t>
  </si>
  <si>
    <t>2021-10-11 07:46:21</t>
  </si>
  <si>
    <t>2275482</t>
  </si>
  <si>
    <t>227.00</t>
  </si>
  <si>
    <t>2021-10-11 07:15:32</t>
  </si>
  <si>
    <t>2275457</t>
  </si>
  <si>
    <t>锦江之星品尚天水火车站金都商厦酒店</t>
  </si>
  <si>
    <t>2021-10-11 05:13:19</t>
  </si>
  <si>
    <t>2275455</t>
  </si>
  <si>
    <t>159.00</t>
  </si>
  <si>
    <t>2021-10-11 05:06:33</t>
  </si>
  <si>
    <t>2275421</t>
  </si>
  <si>
    <t>2021-10-11 01:26:31</t>
  </si>
  <si>
    <t>2275404</t>
  </si>
  <si>
    <t>2021-10-11 00:46:30</t>
  </si>
  <si>
    <t>2275393</t>
  </si>
  <si>
    <t>2021-10-11 00:32:11</t>
  </si>
  <si>
    <t>2275290</t>
  </si>
  <si>
    <t>222.00</t>
  </si>
  <si>
    <t>2021-10-10 18:22:11</t>
  </si>
  <si>
    <t>2275221</t>
  </si>
  <si>
    <t>Vyluk蔚徕酒店(城口客运中心店)</t>
  </si>
  <si>
    <t>266.00</t>
  </si>
  <si>
    <t>2021-10-10 14:24:11</t>
  </si>
  <si>
    <t>2272592</t>
  </si>
  <si>
    <t>白玉兰上海国际旅游度假区浦东机场酒店</t>
  </si>
  <si>
    <t>302.00</t>
  </si>
  <si>
    <t>2021-10-04 15:14:18</t>
  </si>
  <si>
    <t>2268558</t>
  </si>
  <si>
    <t>475.00</t>
  </si>
  <si>
    <t>2021-09-29 12:00:26</t>
  </si>
  <si>
    <t>2268415</t>
  </si>
  <si>
    <t>615.00</t>
  </si>
  <si>
    <t>2021-09-29 08:46:36</t>
  </si>
  <si>
    <t>2267991</t>
  </si>
  <si>
    <t>702.00</t>
  </si>
  <si>
    <t>2021-09-28 21:24:59</t>
  </si>
  <si>
    <t>2266364</t>
  </si>
  <si>
    <t>4400.00</t>
  </si>
  <si>
    <t>2021-09-27 14:30:38</t>
  </si>
  <si>
    <t>直采</t>
  </si>
  <si>
    <t>2260965</t>
  </si>
  <si>
    <t>深圳臻馨公寓</t>
  </si>
  <si>
    <t>427.00</t>
  </si>
  <si>
    <t>2021-09-22 10:23:57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</si>
</sst>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0" borderId="1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90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134</v>
      </c>
      <c r="H11" s="7" t="s">
        <v>135</v>
      </c>
      <c r="I11" s="7" t="s">
        <v>75</v>
      </c>
      <c r="J11" s="7" t="s">
        <v>2</v>
      </c>
      <c r="K11" s="7" t="s">
        <v>136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149</v>
      </c>
      <c r="S11" s="12" t="s">
        <v>19</v>
      </c>
      <c r="T11" s="7"/>
      <c r="U11" s="11" t="s">
        <v>19</v>
      </c>
      <c r="V11" s="11" t="s">
        <v>149</v>
      </c>
      <c r="W11" s="12" t="s">
        <v>150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153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154</v>
      </c>
      <c r="H12" s="7" t="s">
        <v>155</v>
      </c>
      <c r="I12" s="7" t="s">
        <v>75</v>
      </c>
      <c r="J12" s="7" t="s">
        <v>2</v>
      </c>
      <c r="K12" s="7" t="s">
        <v>156</v>
      </c>
      <c r="L12" s="7">
        <v>1</v>
      </c>
      <c r="M12" s="7">
        <v>1</v>
      </c>
      <c r="N12" s="7" t="s">
        <v>157</v>
      </c>
      <c r="O12" s="7" t="s">
        <v>78</v>
      </c>
      <c r="P12" s="7" t="s">
        <v>79</v>
      </c>
      <c r="Q12" s="7"/>
      <c r="R12" s="11" t="s">
        <v>158</v>
      </c>
      <c r="S12" s="12" t="s">
        <v>19</v>
      </c>
      <c r="T12" s="7"/>
      <c r="U12" s="11" t="s">
        <v>19</v>
      </c>
      <c r="V12" s="11" t="s">
        <v>158</v>
      </c>
      <c r="W12" s="12" t="s">
        <v>159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162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163</v>
      </c>
      <c r="H13" s="7" t="s">
        <v>164</v>
      </c>
      <c r="I13" s="7" t="s">
        <v>75</v>
      </c>
      <c r="J13" s="7" t="s">
        <v>2</v>
      </c>
      <c r="K13" s="7" t="s">
        <v>165</v>
      </c>
      <c r="L13" s="7">
        <v>1</v>
      </c>
      <c r="M13" s="7">
        <v>2</v>
      </c>
      <c r="N13" s="7" t="s">
        <v>166</v>
      </c>
      <c r="O13" s="7" t="s">
        <v>166</v>
      </c>
      <c r="P13" s="7" t="s">
        <v>79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172</v>
      </c>
      <c r="H14" s="7" t="s">
        <v>173</v>
      </c>
      <c r="I14" s="7" t="s">
        <v>75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147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179</v>
      </c>
      <c r="H15" s="7" t="s">
        <v>180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182</v>
      </c>
      <c r="S15" s="12" t="s">
        <v>19</v>
      </c>
      <c r="T15" s="7"/>
      <c r="U15" s="11" t="s">
        <v>19</v>
      </c>
      <c r="V15" s="11" t="s">
        <v>182</v>
      </c>
      <c r="W15" s="12" t="s">
        <v>183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139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185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186</v>
      </c>
      <c r="H16" s="7" t="s">
        <v>187</v>
      </c>
      <c r="I16" s="7" t="s">
        <v>75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189</v>
      </c>
      <c r="S16" s="12" t="s">
        <v>19</v>
      </c>
      <c r="T16" s="7"/>
      <c r="U16" s="11" t="s">
        <v>19</v>
      </c>
      <c r="V16" s="11" t="s">
        <v>189</v>
      </c>
      <c r="W16" s="12" t="s">
        <v>176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192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193</v>
      </c>
      <c r="H17" s="7" t="s">
        <v>194</v>
      </c>
      <c r="I17" s="7" t="s">
        <v>75</v>
      </c>
      <c r="J17" s="7" t="s">
        <v>2</v>
      </c>
      <c r="K17" s="7" t="s">
        <v>195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1" t="s">
        <v>196</v>
      </c>
      <c r="S17" s="12" t="s">
        <v>19</v>
      </c>
      <c r="T17" s="7"/>
      <c r="U17" s="11" t="s">
        <v>19</v>
      </c>
      <c r="V17" s="11" t="s">
        <v>196</v>
      </c>
      <c r="W17" s="12" t="s">
        <v>130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200</v>
      </c>
      <c r="H18" s="7" t="s">
        <v>201</v>
      </c>
      <c r="I18" s="7" t="s">
        <v>75</v>
      </c>
      <c r="J18" s="7" t="s">
        <v>2</v>
      </c>
      <c r="K18" s="7" t="s">
        <v>202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203</v>
      </c>
      <c r="S18" s="12" t="s">
        <v>19</v>
      </c>
      <c r="T18" s="7"/>
      <c r="U18" s="11" t="s">
        <v>19</v>
      </c>
      <c r="V18" s="11" t="s">
        <v>203</v>
      </c>
      <c r="W18" s="12" t="s">
        <v>90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198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206</v>
      </c>
      <c r="H19" s="7" t="s">
        <v>207</v>
      </c>
      <c r="I19" s="7" t="s">
        <v>75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209</v>
      </c>
      <c r="S19" s="12" t="s">
        <v>19</v>
      </c>
      <c r="T19" s="7"/>
      <c r="U19" s="11" t="s">
        <v>19</v>
      </c>
      <c r="V19" s="11" t="s">
        <v>209</v>
      </c>
      <c r="W19" s="12" t="s">
        <v>210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152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193</v>
      </c>
      <c r="H20" s="7" t="s">
        <v>194</v>
      </c>
      <c r="I20" s="7" t="s">
        <v>75</v>
      </c>
      <c r="J20" s="7" t="s">
        <v>2</v>
      </c>
      <c r="K20" s="7" t="s">
        <v>213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1" t="s">
        <v>196</v>
      </c>
      <c r="S20" s="12" t="s">
        <v>19</v>
      </c>
      <c r="T20" s="7"/>
      <c r="U20" s="11" t="s">
        <v>19</v>
      </c>
      <c r="V20" s="11" t="s">
        <v>196</v>
      </c>
      <c r="W20" s="12" t="s">
        <v>130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197</v>
      </c>
      <c r="AD20" t="s">
        <v>6</v>
      </c>
      <c r="AE20" t="s">
        <v>198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214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215</v>
      </c>
      <c r="H21" s="7" t="s">
        <v>216</v>
      </c>
      <c r="I21" s="7" t="s">
        <v>75</v>
      </c>
      <c r="J21" s="7" t="s">
        <v>2</v>
      </c>
      <c r="K21" s="7" t="s">
        <v>217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1" t="s">
        <v>218</v>
      </c>
      <c r="S21" s="12" t="s">
        <v>19</v>
      </c>
      <c r="T21" s="7"/>
      <c r="U21" s="11" t="s">
        <v>19</v>
      </c>
      <c r="V21" s="11" t="s">
        <v>218</v>
      </c>
      <c r="W21" s="12" t="s">
        <v>219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220</v>
      </c>
      <c r="AD21" t="s">
        <v>6</v>
      </c>
      <c r="AE21" t="s">
        <v>191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222</v>
      </c>
      <c r="H22" s="7" t="s">
        <v>223</v>
      </c>
      <c r="I22" s="7" t="s">
        <v>75</v>
      </c>
      <c r="J22" s="7" t="s">
        <v>2</v>
      </c>
      <c r="K22" s="7" t="s">
        <v>224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1" t="s">
        <v>225</v>
      </c>
      <c r="S22" s="12" t="s">
        <v>19</v>
      </c>
      <c r="T22" s="7"/>
      <c r="U22" s="11" t="s">
        <v>19</v>
      </c>
      <c r="V22" s="11" t="s">
        <v>225</v>
      </c>
      <c r="W22" s="12" t="s">
        <v>226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175</v>
      </c>
      <c r="AD22" t="s">
        <v>6</v>
      </c>
      <c r="AE22" t="s">
        <v>227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229</v>
      </c>
      <c r="H23" s="7" t="s">
        <v>230</v>
      </c>
      <c r="I23" s="7" t="s">
        <v>75</v>
      </c>
      <c r="J23" s="7" t="s">
        <v>2</v>
      </c>
      <c r="K23" s="7" t="s">
        <v>231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1" t="s">
        <v>232</v>
      </c>
      <c r="S23" s="12" t="s">
        <v>19</v>
      </c>
      <c r="T23" s="7"/>
      <c r="U23" s="11" t="s">
        <v>19</v>
      </c>
      <c r="V23" s="11" t="s">
        <v>232</v>
      </c>
      <c r="W23" s="12" t="s">
        <v>233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203</v>
      </c>
      <c r="AD23" t="s">
        <v>6</v>
      </c>
      <c r="AE23" t="s">
        <v>234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235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236</v>
      </c>
      <c r="H24" s="7" t="s">
        <v>237</v>
      </c>
      <c r="I24" s="7" t="s">
        <v>75</v>
      </c>
      <c r="J24" s="7" t="s">
        <v>2</v>
      </c>
      <c r="K24" s="7" t="s">
        <v>238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1" t="s">
        <v>239</v>
      </c>
      <c r="S24" s="12" t="s">
        <v>19</v>
      </c>
      <c r="T24" s="7"/>
      <c r="U24" s="11" t="s">
        <v>19</v>
      </c>
      <c r="V24" s="11" t="s">
        <v>239</v>
      </c>
      <c r="W24" s="12" t="s">
        <v>240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244</v>
      </c>
      <c r="H25" s="7" t="s">
        <v>245</v>
      </c>
      <c r="I25" s="7" t="s">
        <v>75</v>
      </c>
      <c r="J25" s="7" t="s">
        <v>2</v>
      </c>
      <c r="K25" s="7" t="s">
        <v>246</v>
      </c>
      <c r="L25" s="7">
        <v>1</v>
      </c>
      <c r="M25" s="7">
        <v>2</v>
      </c>
      <c r="N25" s="7" t="s">
        <v>247</v>
      </c>
      <c r="O25" s="7" t="s">
        <v>166</v>
      </c>
      <c r="P25" s="7" t="s">
        <v>79</v>
      </c>
      <c r="Q25" s="7"/>
      <c r="R25" s="11" t="s">
        <v>248</v>
      </c>
      <c r="S25" s="12" t="s">
        <v>19</v>
      </c>
      <c r="T25" s="7"/>
      <c r="U25" s="11" t="s">
        <v>19</v>
      </c>
      <c r="V25" s="11" t="s">
        <v>248</v>
      </c>
      <c r="W25" s="12" t="s">
        <v>249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250</v>
      </c>
      <c r="AD25" t="s">
        <v>6</v>
      </c>
      <c r="AE25" t="s">
        <v>139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252</v>
      </c>
      <c r="H26" s="7" t="s">
        <v>253</v>
      </c>
      <c r="I26" s="7" t="s">
        <v>75</v>
      </c>
      <c r="J26" s="7" t="s">
        <v>2</v>
      </c>
      <c r="K26" s="7" t="s">
        <v>254</v>
      </c>
      <c r="L26" s="7">
        <v>1</v>
      </c>
      <c r="M26" s="7">
        <v>5</v>
      </c>
      <c r="N26" s="7" t="s">
        <v>77</v>
      </c>
      <c r="O26" s="7" t="s">
        <v>255</v>
      </c>
      <c r="P26" s="7" t="s">
        <v>79</v>
      </c>
      <c r="Q26" s="7"/>
      <c r="R26" s="11" t="s">
        <v>256</v>
      </c>
      <c r="S26" s="12" t="s">
        <v>19</v>
      </c>
      <c r="T26" s="7"/>
      <c r="U26" s="11" t="s">
        <v>19</v>
      </c>
      <c r="V26" s="11" t="s">
        <v>256</v>
      </c>
      <c r="W26" s="12" t="s">
        <v>257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258</v>
      </c>
      <c r="AD26" t="s">
        <v>6</v>
      </c>
      <c r="AE26" t="s">
        <v>259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261</v>
      </c>
      <c r="H27" s="7" t="s">
        <v>262</v>
      </c>
      <c r="I27" s="7" t="s">
        <v>75</v>
      </c>
      <c r="J27" s="7" t="s">
        <v>2</v>
      </c>
      <c r="K27" s="7" t="s">
        <v>263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1" t="s">
        <v>264</v>
      </c>
      <c r="S27" s="12" t="s">
        <v>19</v>
      </c>
      <c r="T27" s="7"/>
      <c r="U27" s="11" t="s">
        <v>19</v>
      </c>
      <c r="V27" s="11" t="s">
        <v>264</v>
      </c>
      <c r="W27" s="12" t="s">
        <v>265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266</v>
      </c>
      <c r="AD27" t="s">
        <v>6</v>
      </c>
      <c r="AE27" t="s">
        <v>267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268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269</v>
      </c>
      <c r="H28" s="7" t="s">
        <v>270</v>
      </c>
      <c r="I28" s="7" t="s">
        <v>75</v>
      </c>
      <c r="J28" s="7" t="s">
        <v>2</v>
      </c>
      <c r="K28" s="7" t="s">
        <v>271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1" t="s">
        <v>272</v>
      </c>
      <c r="S28" s="12" t="s">
        <v>19</v>
      </c>
      <c r="T28" s="7"/>
      <c r="U28" s="11" t="s">
        <v>19</v>
      </c>
      <c r="V28" s="11" t="s">
        <v>272</v>
      </c>
      <c r="W28" s="12" t="s">
        <v>150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273</v>
      </c>
      <c r="AD28" t="s">
        <v>6</v>
      </c>
      <c r="AE28" t="s">
        <v>152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274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275</v>
      </c>
      <c r="H29" s="7" t="s">
        <v>276</v>
      </c>
      <c r="I29" s="7" t="s">
        <v>75</v>
      </c>
      <c r="J29" s="7" t="s">
        <v>2</v>
      </c>
      <c r="K29" s="7" t="s">
        <v>277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1" t="s">
        <v>278</v>
      </c>
      <c r="S29" s="12" t="s">
        <v>19</v>
      </c>
      <c r="T29" s="7"/>
      <c r="U29" s="11" t="s">
        <v>19</v>
      </c>
      <c r="V29" s="11" t="s">
        <v>278</v>
      </c>
      <c r="W29" s="12" t="s">
        <v>150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279</v>
      </c>
      <c r="AD29" t="s">
        <v>6</v>
      </c>
      <c r="AE29" t="s">
        <v>124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280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281</v>
      </c>
      <c r="H30" s="7" t="s">
        <v>282</v>
      </c>
      <c r="I30" s="7" t="s">
        <v>75</v>
      </c>
      <c r="J30" s="7" t="s">
        <v>2</v>
      </c>
      <c r="K30" s="7" t="s">
        <v>283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1" t="s">
        <v>129</v>
      </c>
      <c r="S30" s="12" t="s">
        <v>19</v>
      </c>
      <c r="T30" s="7"/>
      <c r="U30" s="11" t="s">
        <v>19</v>
      </c>
      <c r="V30" s="11" t="s">
        <v>129</v>
      </c>
      <c r="W30" s="12" t="s">
        <v>130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131</v>
      </c>
      <c r="AD30" t="s">
        <v>6</v>
      </c>
      <c r="AE30" t="s">
        <v>191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285</v>
      </c>
      <c r="H31" s="7" t="s">
        <v>286</v>
      </c>
      <c r="I31" s="7" t="s">
        <v>75</v>
      </c>
      <c r="J31" s="7" t="s">
        <v>2</v>
      </c>
      <c r="K31" s="7" t="s">
        <v>287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1" t="s">
        <v>288</v>
      </c>
      <c r="S31" s="12" t="s">
        <v>19</v>
      </c>
      <c r="T31" s="7"/>
      <c r="U31" s="11" t="s">
        <v>19</v>
      </c>
      <c r="V31" s="11" t="s">
        <v>288</v>
      </c>
      <c r="W31" s="12" t="s">
        <v>145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292</v>
      </c>
      <c r="H32" s="7" t="s">
        <v>293</v>
      </c>
      <c r="I32" s="7" t="s">
        <v>75</v>
      </c>
      <c r="J32" s="7" t="s">
        <v>2</v>
      </c>
      <c r="K32" s="7" t="s">
        <v>294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1" t="s">
        <v>295</v>
      </c>
      <c r="S32" s="12" t="s">
        <v>19</v>
      </c>
      <c r="T32" s="7"/>
      <c r="U32" s="11" t="s">
        <v>19</v>
      </c>
      <c r="V32" s="11" t="s">
        <v>295</v>
      </c>
      <c r="W32" s="12" t="s">
        <v>296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297</v>
      </c>
      <c r="AD32" t="s">
        <v>6</v>
      </c>
      <c r="AE32" t="s">
        <v>139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298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299</v>
      </c>
      <c r="H33" s="7" t="s">
        <v>300</v>
      </c>
      <c r="I33" s="7" t="s">
        <v>75</v>
      </c>
      <c r="J33" s="7" t="s">
        <v>2</v>
      </c>
      <c r="K33" s="7" t="s">
        <v>301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1" t="s">
        <v>302</v>
      </c>
      <c r="S33" s="12" t="s">
        <v>19</v>
      </c>
      <c r="T33" s="7"/>
      <c r="U33" s="11" t="s">
        <v>19</v>
      </c>
      <c r="V33" s="11" t="s">
        <v>302</v>
      </c>
      <c r="W33" s="12" t="s">
        <v>303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304</v>
      </c>
      <c r="AD33" t="s">
        <v>6</v>
      </c>
      <c r="AE33" t="s">
        <v>147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305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306</v>
      </c>
      <c r="H34" s="7" t="s">
        <v>307</v>
      </c>
      <c r="I34" s="7" t="s">
        <v>75</v>
      </c>
      <c r="J34" s="7" t="s">
        <v>2</v>
      </c>
      <c r="K34" s="7" t="s">
        <v>308</v>
      </c>
      <c r="L34" s="7">
        <v>1</v>
      </c>
      <c r="M34" s="7">
        <v>2</v>
      </c>
      <c r="N34" s="7" t="s">
        <v>309</v>
      </c>
      <c r="O34" s="7" t="s">
        <v>166</v>
      </c>
      <c r="P34" s="7" t="s">
        <v>79</v>
      </c>
      <c r="Q34" s="7"/>
      <c r="R34" s="11" t="s">
        <v>310</v>
      </c>
      <c r="S34" s="12" t="s">
        <v>19</v>
      </c>
      <c r="T34" s="7"/>
      <c r="U34" s="11" t="s">
        <v>19</v>
      </c>
      <c r="V34" s="11" t="s">
        <v>310</v>
      </c>
      <c r="W34" s="12" t="s">
        <v>311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314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315</v>
      </c>
      <c r="H35" s="7" t="s">
        <v>316</v>
      </c>
      <c r="I35" s="7" t="s">
        <v>75</v>
      </c>
      <c r="J35" s="7" t="s">
        <v>2</v>
      </c>
      <c r="K35" s="7" t="s">
        <v>317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1" t="s">
        <v>318</v>
      </c>
      <c r="S35" s="12" t="s">
        <v>19</v>
      </c>
      <c r="T35" s="7"/>
      <c r="U35" s="11" t="s">
        <v>19</v>
      </c>
      <c r="V35" s="11" t="s">
        <v>318</v>
      </c>
      <c r="W35" s="12" t="s">
        <v>226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319</v>
      </c>
      <c r="AD35" t="s">
        <v>6</v>
      </c>
      <c r="AE35" t="s">
        <v>320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321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292</v>
      </c>
      <c r="H36" s="7" t="s">
        <v>293</v>
      </c>
      <c r="I36" s="7" t="s">
        <v>75</v>
      </c>
      <c r="J36" s="7" t="s">
        <v>2</v>
      </c>
      <c r="K36" s="7" t="s">
        <v>322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1" t="s">
        <v>323</v>
      </c>
      <c r="S36" s="12" t="s">
        <v>19</v>
      </c>
      <c r="T36" s="7"/>
      <c r="U36" s="11" t="s">
        <v>19</v>
      </c>
      <c r="V36" s="11" t="s">
        <v>323</v>
      </c>
      <c r="W36" s="12" t="s">
        <v>324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328</v>
      </c>
      <c r="H37" s="7" t="s">
        <v>329</v>
      </c>
      <c r="I37" s="7" t="s">
        <v>75</v>
      </c>
      <c r="J37" s="7" t="s">
        <v>2</v>
      </c>
      <c r="K37" s="7" t="s">
        <v>330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1" t="s">
        <v>331</v>
      </c>
      <c r="S37" s="12" t="s">
        <v>19</v>
      </c>
      <c r="T37" s="7"/>
      <c r="U37" s="11" t="s">
        <v>19</v>
      </c>
      <c r="V37" s="11" t="s">
        <v>331</v>
      </c>
      <c r="W37" s="12" t="s">
        <v>332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333</v>
      </c>
      <c r="AD37" t="s">
        <v>6</v>
      </c>
      <c r="AE37" t="s">
        <v>198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334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335</v>
      </c>
      <c r="H38" s="7" t="s">
        <v>336</v>
      </c>
      <c r="I38" s="7" t="s">
        <v>75</v>
      </c>
      <c r="J38" s="7" t="s">
        <v>2</v>
      </c>
      <c r="K38" s="7" t="s">
        <v>337</v>
      </c>
      <c r="L38" s="7">
        <v>1</v>
      </c>
      <c r="M38" s="7">
        <v>1</v>
      </c>
      <c r="N38" s="7" t="s">
        <v>166</v>
      </c>
      <c r="O38" s="7" t="s">
        <v>78</v>
      </c>
      <c r="P38" s="7" t="s">
        <v>79</v>
      </c>
      <c r="Q38" s="7"/>
      <c r="R38" s="11" t="s">
        <v>338</v>
      </c>
      <c r="S38" s="12" t="s">
        <v>19</v>
      </c>
      <c r="T38" s="7"/>
      <c r="U38" s="11" t="s">
        <v>19</v>
      </c>
      <c r="V38" s="11" t="s">
        <v>338</v>
      </c>
      <c r="W38" s="12" t="s">
        <v>339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340</v>
      </c>
      <c r="AD38" t="s">
        <v>6</v>
      </c>
      <c r="AE38" t="s">
        <v>341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342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343</v>
      </c>
      <c r="H39" s="7" t="s">
        <v>344</v>
      </c>
      <c r="I39" s="7" t="s">
        <v>75</v>
      </c>
      <c r="J39" s="7" t="s">
        <v>2</v>
      </c>
      <c r="K39" s="7" t="s">
        <v>202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1" t="s">
        <v>345</v>
      </c>
      <c r="S39" s="12" t="s">
        <v>19</v>
      </c>
      <c r="T39" s="7"/>
      <c r="U39" s="11" t="s">
        <v>19</v>
      </c>
      <c r="V39" s="11" t="s">
        <v>345</v>
      </c>
      <c r="W39" s="12" t="s">
        <v>346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331</v>
      </c>
      <c r="AD39" t="s">
        <v>6</v>
      </c>
      <c r="AE39" t="s">
        <v>347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348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349</v>
      </c>
      <c r="H40" s="7" t="s">
        <v>350</v>
      </c>
      <c r="I40" s="7" t="s">
        <v>75</v>
      </c>
      <c r="J40" s="7" t="s">
        <v>2</v>
      </c>
      <c r="K40" s="7" t="s">
        <v>351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1" t="s">
        <v>340</v>
      </c>
      <c r="S40" s="12" t="s">
        <v>19</v>
      </c>
      <c r="T40" s="7"/>
      <c r="U40" s="11" t="s">
        <v>19</v>
      </c>
      <c r="V40" s="11" t="s">
        <v>340</v>
      </c>
      <c r="W40" s="12" t="s">
        <v>265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352</v>
      </c>
      <c r="AD40" t="s">
        <v>6</v>
      </c>
      <c r="AE40" t="s">
        <v>326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354</v>
      </c>
      <c r="H41" s="7" t="s">
        <v>355</v>
      </c>
      <c r="I41" s="7" t="s">
        <v>75</v>
      </c>
      <c r="J41" s="7" t="s">
        <v>2</v>
      </c>
      <c r="K41" s="7" t="s">
        <v>356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1" t="s">
        <v>89</v>
      </c>
      <c r="S41" s="12" t="s">
        <v>19</v>
      </c>
      <c r="T41" s="7"/>
      <c r="U41" s="11" t="s">
        <v>19</v>
      </c>
      <c r="V41" s="11" t="s">
        <v>89</v>
      </c>
      <c r="W41" s="12" t="s">
        <v>90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91</v>
      </c>
      <c r="AD41" t="s">
        <v>6</v>
      </c>
      <c r="AE41" t="s">
        <v>124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357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358</v>
      </c>
      <c r="H42" s="7" t="s">
        <v>359</v>
      </c>
      <c r="I42" s="7" t="s">
        <v>75</v>
      </c>
      <c r="J42" s="7" t="s">
        <v>2</v>
      </c>
      <c r="K42" s="7" t="s">
        <v>360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1" t="s">
        <v>361</v>
      </c>
      <c r="S42" s="12" t="s">
        <v>19</v>
      </c>
      <c r="T42" s="7"/>
      <c r="U42" s="11" t="s">
        <v>19</v>
      </c>
      <c r="V42" s="11" t="s">
        <v>361</v>
      </c>
      <c r="W42" s="12" t="s">
        <v>210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362</v>
      </c>
      <c r="AD42" t="s">
        <v>6</v>
      </c>
      <c r="AE42" t="s">
        <v>363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364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365</v>
      </c>
      <c r="H43" s="7" t="s">
        <v>366</v>
      </c>
      <c r="I43" s="7" t="s">
        <v>75</v>
      </c>
      <c r="J43" s="7" t="s">
        <v>2</v>
      </c>
      <c r="K43" s="7" t="s">
        <v>367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1" t="s">
        <v>196</v>
      </c>
      <c r="S43" s="12" t="s">
        <v>19</v>
      </c>
      <c r="T43" s="7"/>
      <c r="U43" s="11" t="s">
        <v>19</v>
      </c>
      <c r="V43" s="11" t="s">
        <v>196</v>
      </c>
      <c r="W43" s="12" t="s">
        <v>130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197</v>
      </c>
      <c r="AD43" t="s">
        <v>6</v>
      </c>
      <c r="AE43" t="s">
        <v>242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368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369</v>
      </c>
      <c r="H44" s="7" t="s">
        <v>370</v>
      </c>
      <c r="I44" s="7" t="s">
        <v>75</v>
      </c>
      <c r="J44" s="7" t="s">
        <v>2</v>
      </c>
      <c r="K44" s="7" t="s">
        <v>371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1" t="s">
        <v>372</v>
      </c>
      <c r="S44" s="12" t="s">
        <v>19</v>
      </c>
      <c r="T44" s="7"/>
      <c r="U44" s="11" t="s">
        <v>19</v>
      </c>
      <c r="V44" s="11" t="s">
        <v>372</v>
      </c>
      <c r="W44" s="12" t="s">
        <v>176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373</v>
      </c>
      <c r="AD44" t="s">
        <v>6</v>
      </c>
      <c r="AE44" t="s">
        <v>198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374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375</v>
      </c>
      <c r="H45" s="7" t="s">
        <v>376</v>
      </c>
      <c r="I45" s="7" t="s">
        <v>75</v>
      </c>
      <c r="J45" s="7" t="s">
        <v>2</v>
      </c>
      <c r="K45" s="7" t="s">
        <v>377</v>
      </c>
      <c r="L45" s="7">
        <v>1</v>
      </c>
      <c r="M45" s="7">
        <v>3</v>
      </c>
      <c r="N45" s="7" t="s">
        <v>378</v>
      </c>
      <c r="O45" s="7" t="s">
        <v>379</v>
      </c>
      <c r="P45" s="7" t="s">
        <v>79</v>
      </c>
      <c r="Q45" s="7"/>
      <c r="R45" s="11" t="s">
        <v>380</v>
      </c>
      <c r="S45" s="12" t="s">
        <v>19</v>
      </c>
      <c r="T45" s="7"/>
      <c r="U45" s="11" t="s">
        <v>19</v>
      </c>
      <c r="V45" s="11" t="s">
        <v>380</v>
      </c>
      <c r="W45" s="12" t="s">
        <v>381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384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385</v>
      </c>
      <c r="H46" s="7" t="s">
        <v>386</v>
      </c>
      <c r="I46" s="7" t="s">
        <v>75</v>
      </c>
      <c r="J46" s="7" t="s">
        <v>2</v>
      </c>
      <c r="K46" s="7" t="s">
        <v>387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1" t="s">
        <v>302</v>
      </c>
      <c r="S46" s="12" t="s">
        <v>19</v>
      </c>
      <c r="T46" s="7"/>
      <c r="U46" s="11" t="s">
        <v>19</v>
      </c>
      <c r="V46" s="11" t="s">
        <v>302</v>
      </c>
      <c r="W46" s="12" t="s">
        <v>303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304</v>
      </c>
      <c r="AD46" t="s">
        <v>6</v>
      </c>
      <c r="AE46" t="s">
        <v>152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388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389</v>
      </c>
      <c r="H47" s="7" t="s">
        <v>390</v>
      </c>
      <c r="I47" s="7" t="s">
        <v>75</v>
      </c>
      <c r="J47" s="7" t="s">
        <v>2</v>
      </c>
      <c r="K47" s="7" t="s">
        <v>391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1" t="s">
        <v>209</v>
      </c>
      <c r="S47" s="12" t="s">
        <v>19</v>
      </c>
      <c r="T47" s="7"/>
      <c r="U47" s="11" t="s">
        <v>19</v>
      </c>
      <c r="V47" s="11" t="s">
        <v>209</v>
      </c>
      <c r="W47" s="12" t="s">
        <v>210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211</v>
      </c>
      <c r="AD47" t="s">
        <v>6</v>
      </c>
      <c r="AE47" t="s">
        <v>392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393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394</v>
      </c>
      <c r="H48" s="7" t="s">
        <v>395</v>
      </c>
      <c r="I48" s="7" t="s">
        <v>75</v>
      </c>
      <c r="J48" s="7" t="s">
        <v>2</v>
      </c>
      <c r="K48" s="7" t="s">
        <v>396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1" t="s">
        <v>397</v>
      </c>
      <c r="S48" s="12" t="s">
        <v>19</v>
      </c>
      <c r="T48" s="7"/>
      <c r="U48" s="11" t="s">
        <v>19</v>
      </c>
      <c r="V48" s="11" t="s">
        <v>397</v>
      </c>
      <c r="W48" s="12" t="s">
        <v>130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398</v>
      </c>
      <c r="AD48" t="s">
        <v>6</v>
      </c>
      <c r="AE48" t="s">
        <v>399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400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401</v>
      </c>
      <c r="H49" s="7" t="s">
        <v>402</v>
      </c>
      <c r="I49" s="7" t="s">
        <v>75</v>
      </c>
      <c r="J49" s="7" t="s">
        <v>2</v>
      </c>
      <c r="K49" s="7" t="s">
        <v>403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1" t="s">
        <v>89</v>
      </c>
      <c r="S49" s="12" t="s">
        <v>19</v>
      </c>
      <c r="T49" s="7"/>
      <c r="U49" s="11" t="s">
        <v>19</v>
      </c>
      <c r="V49" s="11" t="s">
        <v>89</v>
      </c>
      <c r="W49" s="12" t="s">
        <v>90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91</v>
      </c>
      <c r="AD49" t="s">
        <v>6</v>
      </c>
      <c r="AE49" t="s">
        <v>191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405</v>
      </c>
      <c r="H50" s="7" t="s">
        <v>406</v>
      </c>
      <c r="I50" s="7" t="s">
        <v>75</v>
      </c>
      <c r="J50" s="7" t="s">
        <v>2</v>
      </c>
      <c r="K50" s="7" t="s">
        <v>407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1" t="s">
        <v>331</v>
      </c>
      <c r="S50" s="12" t="s">
        <v>19</v>
      </c>
      <c r="T50" s="7"/>
      <c r="U50" s="11" t="s">
        <v>19</v>
      </c>
      <c r="V50" s="11" t="s">
        <v>331</v>
      </c>
      <c r="W50" s="12" t="s">
        <v>332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333</v>
      </c>
      <c r="AD50" t="s">
        <v>6</v>
      </c>
      <c r="AE50" t="s">
        <v>147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408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409</v>
      </c>
      <c r="H51" s="7" t="s">
        <v>410</v>
      </c>
      <c r="I51" s="7" t="s">
        <v>75</v>
      </c>
      <c r="J51" s="7" t="s">
        <v>2</v>
      </c>
      <c r="K51" s="7" t="s">
        <v>411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1" t="s">
        <v>412</v>
      </c>
      <c r="S51" s="12" t="s">
        <v>19</v>
      </c>
      <c r="T51" s="7"/>
      <c r="U51" s="11" t="s">
        <v>19</v>
      </c>
      <c r="V51" s="11" t="s">
        <v>412</v>
      </c>
      <c r="W51" s="12" t="s">
        <v>226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189</v>
      </c>
      <c r="AD51" t="s">
        <v>6</v>
      </c>
      <c r="AE51" t="s">
        <v>124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414</v>
      </c>
      <c r="H52" s="7" t="s">
        <v>415</v>
      </c>
      <c r="I52" s="7" t="s">
        <v>75</v>
      </c>
      <c r="J52" s="7" t="s">
        <v>2</v>
      </c>
      <c r="K52" s="7" t="s">
        <v>416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1" t="s">
        <v>417</v>
      </c>
      <c r="S52" s="12" t="s">
        <v>19</v>
      </c>
      <c r="T52" s="7"/>
      <c r="U52" s="11" t="s">
        <v>19</v>
      </c>
      <c r="V52" s="11" t="s">
        <v>417</v>
      </c>
      <c r="W52" s="12" t="s">
        <v>346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418</v>
      </c>
      <c r="AD52" t="s">
        <v>6</v>
      </c>
      <c r="AE52" t="s">
        <v>147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419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420</v>
      </c>
      <c r="H53" s="7" t="s">
        <v>421</v>
      </c>
      <c r="I53" s="7" t="s">
        <v>75</v>
      </c>
      <c r="J53" s="7" t="s">
        <v>2</v>
      </c>
      <c r="K53" s="7" t="s">
        <v>422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1" t="s">
        <v>423</v>
      </c>
      <c r="S53" s="12" t="s">
        <v>19</v>
      </c>
      <c r="T53" s="7"/>
      <c r="U53" s="11" t="s">
        <v>19</v>
      </c>
      <c r="V53" s="11" t="s">
        <v>423</v>
      </c>
      <c r="W53" s="12" t="s">
        <v>106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424</v>
      </c>
      <c r="AD53" t="s">
        <v>6</v>
      </c>
      <c r="AE53" t="s">
        <v>191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425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426</v>
      </c>
      <c r="H54" s="7" t="s">
        <v>427</v>
      </c>
      <c r="I54" s="7" t="s">
        <v>75</v>
      </c>
      <c r="J54" s="7" t="s">
        <v>2</v>
      </c>
      <c r="K54" s="7" t="s">
        <v>428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1" t="s">
        <v>429</v>
      </c>
      <c r="S54" s="12" t="s">
        <v>19</v>
      </c>
      <c r="T54" s="7"/>
      <c r="U54" s="11" t="s">
        <v>19</v>
      </c>
      <c r="V54" s="11" t="s">
        <v>429</v>
      </c>
      <c r="W54" s="12" t="s">
        <v>176</v>
      </c>
      <c r="X54" s="12" t="s">
        <v>19</v>
      </c>
      <c r="Y54" s="11" t="s">
        <v>19</v>
      </c>
      <c r="Z54" s="12" t="s">
        <v>19</v>
      </c>
      <c r="AA54" s="14" t="s">
        <v>19</v>
      </c>
      <c r="AB54" t="s">
        <v>19</v>
      </c>
      <c r="AC54" t="s">
        <v>430</v>
      </c>
      <c r="AD54" t="s">
        <v>6</v>
      </c>
      <c r="AE54" t="s">
        <v>431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432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433</v>
      </c>
      <c r="H55" s="7" t="s">
        <v>434</v>
      </c>
      <c r="I55" s="7" t="s">
        <v>75</v>
      </c>
      <c r="J55" s="7" t="s">
        <v>2</v>
      </c>
      <c r="K55" s="7" t="s">
        <v>435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11" t="s">
        <v>304</v>
      </c>
      <c r="S55" s="12" t="s">
        <v>19</v>
      </c>
      <c r="T55" s="7"/>
      <c r="U55" s="11" t="s">
        <v>19</v>
      </c>
      <c r="V55" s="11" t="s">
        <v>304</v>
      </c>
      <c r="W55" s="12" t="s">
        <v>436</v>
      </c>
      <c r="X55" s="12" t="s">
        <v>19</v>
      </c>
      <c r="Y55" s="11" t="s">
        <v>19</v>
      </c>
      <c r="Z55" s="12" t="s">
        <v>19</v>
      </c>
      <c r="AA55" s="14" t="s">
        <v>19</v>
      </c>
      <c r="AB55" t="s">
        <v>19</v>
      </c>
      <c r="AC55" t="s">
        <v>225</v>
      </c>
      <c r="AD55" t="s">
        <v>6</v>
      </c>
      <c r="AE55" t="s">
        <v>437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438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439</v>
      </c>
      <c r="H56" s="7" t="s">
        <v>440</v>
      </c>
      <c r="I56" s="7" t="s">
        <v>75</v>
      </c>
      <c r="J56" s="7" t="s">
        <v>2</v>
      </c>
      <c r="K56" s="7" t="s">
        <v>441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1" t="s">
        <v>442</v>
      </c>
      <c r="S56" s="12" t="s">
        <v>19</v>
      </c>
      <c r="T56" s="7"/>
      <c r="U56" s="11" t="s">
        <v>19</v>
      </c>
      <c r="V56" s="11" t="s">
        <v>442</v>
      </c>
      <c r="W56" s="12" t="s">
        <v>303</v>
      </c>
      <c r="X56" s="12" t="s">
        <v>19</v>
      </c>
      <c r="Y56" s="11" t="s">
        <v>19</v>
      </c>
      <c r="Z56" s="12" t="s">
        <v>19</v>
      </c>
      <c r="AA56" s="14" t="s">
        <v>19</v>
      </c>
      <c r="AB56" t="s">
        <v>19</v>
      </c>
      <c r="AC56" t="s">
        <v>443</v>
      </c>
      <c r="AD56" t="s">
        <v>6</v>
      </c>
      <c r="AE56" t="s">
        <v>139</v>
      </c>
      <c r="AF56" t="s">
        <v>84</v>
      </c>
      <c r="AG56" t="s">
        <v>71</v>
      </c>
      <c r="AH56" t="s">
        <v>19</v>
      </c>
    </row>
    <row r="57" customHeight="1" spans="1:32">
      <c r="A57" s="10" t="s">
        <v>444</v>
      </c>
      <c r="B57" s="10"/>
      <c r="C57" s="10" t="s">
        <v>445</v>
      </c>
      <c r="D57" s="10"/>
      <c r="E57" s="10"/>
      <c r="F57" s="10"/>
      <c r="G57" s="10" t="s">
        <v>445</v>
      </c>
      <c r="H57" s="10" t="s">
        <v>445</v>
      </c>
      <c r="I57" s="10" t="s">
        <v>445</v>
      </c>
      <c r="J57" s="10" t="s">
        <v>445</v>
      </c>
      <c r="K57" s="10" t="s">
        <v>445</v>
      </c>
      <c r="L57" s="10" t="s">
        <v>445</v>
      </c>
      <c r="M57" s="10" t="s">
        <v>445</v>
      </c>
      <c r="N57" s="10" t="s">
        <v>445</v>
      </c>
      <c r="O57" s="10" t="s">
        <v>445</v>
      </c>
      <c r="P57" s="10" t="s">
        <v>445</v>
      </c>
      <c r="Q57" s="10"/>
      <c r="R57" s="13" t="s">
        <v>20</v>
      </c>
      <c r="S57" s="13" t="s">
        <v>19</v>
      </c>
      <c r="T57" s="10" t="s">
        <v>445</v>
      </c>
      <c r="U57" s="13"/>
      <c r="V57" s="13" t="s">
        <v>20</v>
      </c>
      <c r="W57" s="13" t="s">
        <v>21</v>
      </c>
      <c r="X57" s="13"/>
      <c r="Y57" s="13"/>
      <c r="Z57" s="13"/>
      <c r="AA57" s="10"/>
      <c r="AB57" s="13"/>
      <c r="AC57" s="10"/>
      <c r="AD57" s="10" t="s">
        <v>445</v>
      </c>
      <c r="AE57" s="10"/>
      <c r="AF5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446</v>
      </c>
      <c r="B1" s="4" t="s">
        <v>447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448</v>
      </c>
      <c r="H1" s="4" t="s">
        <v>449</v>
      </c>
      <c r="I1" s="4" t="s">
        <v>13</v>
      </c>
      <c r="J1" s="4" t="s">
        <v>17</v>
      </c>
      <c r="K1" s="4" t="s">
        <v>18</v>
      </c>
      <c r="L1" s="9" t="s">
        <v>450</v>
      </c>
      <c r="M1" s="4" t="s">
        <v>451</v>
      </c>
      <c r="N1" s="4" t="s">
        <v>452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453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topLeftCell="A30" workbookViewId="0">
      <selection activeCell="H66" sqref="H6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454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475</v>
      </c>
      <c r="E2" t="str">
        <f>VLOOKUP(A2,HOP!A:L,12,0)</f>
        <v>475.00</v>
      </c>
      <c r="F2" t="str">
        <f>VLOOKUP(A2,HOP!A:C,3,0)</f>
        <v>2268558</v>
      </c>
      <c r="G2">
        <f>D2-E2</f>
        <v>0</v>
      </c>
      <c r="H2" t="str">
        <f>$H$1&amp;F2</f>
        <v>，2268558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165</v>
      </c>
      <c r="E3" t="str">
        <f>VLOOKUP(A3,HOP!A:L,12,0)</f>
        <v>165.00</v>
      </c>
      <c r="F3" t="str">
        <f>VLOOKUP(A3,HOP!A:C,3,0)</f>
        <v>2275499</v>
      </c>
      <c r="G3">
        <f t="shared" ref="G3:G34" si="0">D3-E3</f>
        <v>0</v>
      </c>
      <c r="H3" t="str">
        <f t="shared" ref="H3:H34" si="1">$H$1&amp;F3</f>
        <v>，2275499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552</v>
      </c>
      <c r="E4" t="str">
        <f>VLOOKUP(A4,HOP!A:L,12,0)</f>
        <v>552.00</v>
      </c>
      <c r="F4" t="str">
        <f>VLOOKUP(A4,HOP!A:C,3,0)</f>
        <v>2275706</v>
      </c>
      <c r="G4">
        <f t="shared" si="0"/>
        <v>0</v>
      </c>
      <c r="H4" t="str">
        <f t="shared" si="1"/>
        <v>，2275706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126</v>
      </c>
      <c r="E5" t="str">
        <f>VLOOKUP(A5,HOP!A:L,12,0)</f>
        <v>126.00</v>
      </c>
      <c r="F5" t="str">
        <f>VLOOKUP(A5,HOP!A:C,3,0)</f>
        <v>2275687</v>
      </c>
      <c r="G5">
        <f t="shared" si="0"/>
        <v>0</v>
      </c>
      <c r="H5" t="str">
        <f t="shared" si="1"/>
        <v>，2275687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555</v>
      </c>
      <c r="E6" t="str">
        <f>VLOOKUP(A6,HOP!A:L,12,0)</f>
        <v>555.00</v>
      </c>
      <c r="F6" t="str">
        <f>VLOOKUP(A6,HOP!A:C,3,0)</f>
        <v>2275629</v>
      </c>
      <c r="G6">
        <f t="shared" si="0"/>
        <v>0</v>
      </c>
      <c r="H6" t="str">
        <f t="shared" si="1"/>
        <v>，2275629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246</v>
      </c>
      <c r="E7" t="str">
        <f>VLOOKUP(A7,HOP!A:L,12,0)</f>
        <v>246.00</v>
      </c>
      <c r="F7" t="str">
        <f>VLOOKUP(A7,HOP!A:C,3,0)</f>
        <v>2275861</v>
      </c>
      <c r="G7">
        <f t="shared" si="0"/>
        <v>0</v>
      </c>
      <c r="H7" t="str">
        <f t="shared" si="1"/>
        <v>，2275861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78</v>
      </c>
      <c r="C8" s="7" t="s">
        <v>79</v>
      </c>
      <c r="D8" s="3">
        <v>128</v>
      </c>
      <c r="E8" t="str">
        <f>VLOOKUP(A8,HOP!A:L,12,0)</f>
        <v>128.00</v>
      </c>
      <c r="F8" t="str">
        <f>VLOOKUP(A8,HOP!A:C,3,0)</f>
        <v>2275550</v>
      </c>
      <c r="G8">
        <f t="shared" si="0"/>
        <v>0</v>
      </c>
      <c r="H8" t="str">
        <f t="shared" si="1"/>
        <v>，2275550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78</v>
      </c>
      <c r="C9" s="7" t="s">
        <v>79</v>
      </c>
      <c r="D9" s="3">
        <v>163</v>
      </c>
      <c r="E9" t="str">
        <f>VLOOKUP(A9,HOP!A:L,12,0)</f>
        <v>163.00</v>
      </c>
      <c r="F9" t="str">
        <f>VLOOKUP(A9,HOP!A:C,3,0)</f>
        <v>2275847</v>
      </c>
      <c r="G9">
        <f t="shared" si="0"/>
        <v>0</v>
      </c>
      <c r="H9" t="str">
        <f t="shared" si="1"/>
        <v>，2275847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78</v>
      </c>
      <c r="C10" s="7" t="s">
        <v>79</v>
      </c>
      <c r="D10" s="3">
        <v>112</v>
      </c>
      <c r="E10" t="str">
        <f>VLOOKUP(A10,HOP!A:L,12,0)</f>
        <v>112.00</v>
      </c>
      <c r="F10" t="str">
        <f>VLOOKUP(A10,HOP!A:C,3,0)</f>
        <v>2275705</v>
      </c>
      <c r="G10">
        <f t="shared" si="0"/>
        <v>0</v>
      </c>
      <c r="H10" t="str">
        <f t="shared" si="1"/>
        <v>，2275705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78</v>
      </c>
      <c r="C11" s="7" t="s">
        <v>79</v>
      </c>
      <c r="D11" s="3">
        <v>168</v>
      </c>
      <c r="E11" t="str">
        <f>VLOOKUP(A11,HOP!A:L,12,0)</f>
        <v>168.00</v>
      </c>
      <c r="F11" t="str">
        <f>VLOOKUP(A11,HOP!A:C,3,0)</f>
        <v>2275849</v>
      </c>
      <c r="G11">
        <f t="shared" si="0"/>
        <v>0</v>
      </c>
      <c r="H11" t="str">
        <f t="shared" si="1"/>
        <v>，2275849</v>
      </c>
      <c r="I11" t="str">
        <f>VLOOKUP(A11,HOP!A:T,20,0)</f>
        <v>直连</v>
      </c>
    </row>
    <row r="12" ht="14.25" customHeight="1" spans="1:9">
      <c r="A12" s="6" t="s">
        <v>153</v>
      </c>
      <c r="B12" s="7" t="s">
        <v>78</v>
      </c>
      <c r="C12" s="7" t="s">
        <v>79</v>
      </c>
      <c r="D12" s="3">
        <v>302</v>
      </c>
      <c r="E12" t="str">
        <f>VLOOKUP(A12,HOP!A:L,12,0)</f>
        <v>302.00</v>
      </c>
      <c r="F12" t="str">
        <f>VLOOKUP(A12,HOP!A:C,3,0)</f>
        <v>2272592</v>
      </c>
      <c r="G12">
        <f t="shared" si="0"/>
        <v>0</v>
      </c>
      <c r="H12" t="str">
        <f t="shared" si="1"/>
        <v>，2272592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166</v>
      </c>
      <c r="C13" s="7" t="s">
        <v>79</v>
      </c>
      <c r="D13" s="3">
        <v>222</v>
      </c>
      <c r="E13" t="str">
        <f>VLOOKUP(A13,HOP!A:L,12,0)</f>
        <v>222.00</v>
      </c>
      <c r="F13" t="str">
        <f>VLOOKUP(A13,HOP!A:C,3,0)</f>
        <v>2275290</v>
      </c>
      <c r="G13">
        <f t="shared" si="0"/>
        <v>0</v>
      </c>
      <c r="H13" t="str">
        <f t="shared" si="1"/>
        <v>，2275290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78</v>
      </c>
      <c r="C14" s="7" t="s">
        <v>79</v>
      </c>
      <c r="D14" s="3">
        <v>136</v>
      </c>
      <c r="E14" t="str">
        <f>VLOOKUP(A14,HOP!A:L,12,0)</f>
        <v>136.00</v>
      </c>
      <c r="F14" t="str">
        <f>VLOOKUP(A14,HOP!A:C,3,0)</f>
        <v>2275549</v>
      </c>
      <c r="G14">
        <f t="shared" si="0"/>
        <v>0</v>
      </c>
      <c r="H14" t="str">
        <f t="shared" si="1"/>
        <v>，2275549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78</v>
      </c>
      <c r="C15" s="7" t="s">
        <v>79</v>
      </c>
      <c r="D15" s="3">
        <v>82</v>
      </c>
      <c r="E15" t="str">
        <f>VLOOKUP(A15,HOP!A:L,12,0)</f>
        <v>82.00</v>
      </c>
      <c r="F15" t="str">
        <f>VLOOKUP(A15,HOP!A:C,3,0)</f>
        <v>2275580</v>
      </c>
      <c r="G15">
        <f t="shared" si="0"/>
        <v>0</v>
      </c>
      <c r="H15" t="str">
        <f t="shared" si="1"/>
        <v>，2275580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78</v>
      </c>
      <c r="C16" s="7" t="s">
        <v>79</v>
      </c>
      <c r="D16" s="3">
        <v>139</v>
      </c>
      <c r="E16" t="str">
        <f>VLOOKUP(A16,HOP!A:L,12,0)</f>
        <v>139.00</v>
      </c>
      <c r="F16" t="str">
        <f>VLOOKUP(A16,HOP!A:C,3,0)</f>
        <v>2275753</v>
      </c>
      <c r="G16">
        <f t="shared" si="0"/>
        <v>0</v>
      </c>
      <c r="H16" t="str">
        <f t="shared" si="1"/>
        <v>，2275753</v>
      </c>
      <c r="I16" t="str">
        <f>VLOOKUP(A16,HOP!A:T,20,0)</f>
        <v>直连</v>
      </c>
    </row>
    <row r="17" ht="14.25" customHeight="1" spans="1:9">
      <c r="A17" s="6" t="s">
        <v>192</v>
      </c>
      <c r="B17" s="7" t="s">
        <v>78</v>
      </c>
      <c r="C17" s="7" t="s">
        <v>79</v>
      </c>
      <c r="D17" s="3">
        <v>130</v>
      </c>
      <c r="E17" t="str">
        <f>VLOOKUP(A17,HOP!A:L,12,0)</f>
        <v>130.00</v>
      </c>
      <c r="F17" t="str">
        <f>VLOOKUP(A17,HOP!A:C,3,0)</f>
        <v>2275784</v>
      </c>
      <c r="G17">
        <f t="shared" si="0"/>
        <v>0</v>
      </c>
      <c r="H17" t="str">
        <f t="shared" si="1"/>
        <v>，2275784</v>
      </c>
      <c r="I17" t="str">
        <f>VLOOKUP(A17,HOP!A:T,20,0)</f>
        <v>直连</v>
      </c>
    </row>
    <row r="18" ht="14.25" customHeight="1" spans="1:9">
      <c r="A18" s="6" t="s">
        <v>199</v>
      </c>
      <c r="B18" s="7" t="s">
        <v>78</v>
      </c>
      <c r="C18" s="7" t="s">
        <v>79</v>
      </c>
      <c r="D18" s="3">
        <v>162</v>
      </c>
      <c r="E18" t="str">
        <f>VLOOKUP(A18,HOP!A:L,12,0)</f>
        <v>162.00</v>
      </c>
      <c r="F18" t="str">
        <f>VLOOKUP(A18,HOP!A:C,3,0)</f>
        <v>2275791</v>
      </c>
      <c r="G18">
        <f t="shared" si="0"/>
        <v>0</v>
      </c>
      <c r="H18" t="str">
        <f t="shared" si="1"/>
        <v>，2275791</v>
      </c>
      <c r="I18" t="str">
        <f>VLOOKUP(A18,HOP!A:T,20,0)</f>
        <v>直连</v>
      </c>
    </row>
    <row r="19" ht="14.25" customHeight="1" spans="1:9">
      <c r="A19" s="6" t="s">
        <v>205</v>
      </c>
      <c r="B19" s="7" t="s">
        <v>78</v>
      </c>
      <c r="C19" s="7" t="s">
        <v>79</v>
      </c>
      <c r="D19" s="3">
        <v>201</v>
      </c>
      <c r="E19" t="str">
        <f>VLOOKUP(A19,HOP!A:L,12,0)</f>
        <v>201.00</v>
      </c>
      <c r="F19" t="str">
        <f>VLOOKUP(A19,HOP!A:C,3,0)</f>
        <v>2275837</v>
      </c>
      <c r="G19">
        <f t="shared" si="0"/>
        <v>0</v>
      </c>
      <c r="H19" t="str">
        <f t="shared" si="1"/>
        <v>，2275837</v>
      </c>
      <c r="I19" t="str">
        <f>VLOOKUP(A19,HOP!A:T,20,0)</f>
        <v>直连</v>
      </c>
    </row>
    <row r="20" ht="14.25" customHeight="1" spans="1:9">
      <c r="A20" s="6" t="s">
        <v>212</v>
      </c>
      <c r="B20" s="7" t="s">
        <v>78</v>
      </c>
      <c r="C20" s="7" t="s">
        <v>79</v>
      </c>
      <c r="D20" s="3">
        <v>130</v>
      </c>
      <c r="E20" t="str">
        <f>VLOOKUP(A20,HOP!A:L,12,0)</f>
        <v>130.00</v>
      </c>
      <c r="F20" t="str">
        <f>VLOOKUP(A20,HOP!A:C,3,0)</f>
        <v>2275855</v>
      </c>
      <c r="G20">
        <f t="shared" si="0"/>
        <v>0</v>
      </c>
      <c r="H20" t="str">
        <f t="shared" si="1"/>
        <v>，2275855</v>
      </c>
      <c r="I20" t="str">
        <f>VLOOKUP(A20,HOP!A:T,20,0)</f>
        <v>直连</v>
      </c>
    </row>
    <row r="21" ht="14.25" customHeight="1" spans="1:9">
      <c r="A21" s="6" t="s">
        <v>214</v>
      </c>
      <c r="B21" s="7" t="s">
        <v>78</v>
      </c>
      <c r="C21" s="7" t="s">
        <v>79</v>
      </c>
      <c r="D21" s="3">
        <v>290</v>
      </c>
      <c r="E21" t="str">
        <f>VLOOKUP(A21,HOP!A:L,12,0)</f>
        <v>290.00</v>
      </c>
      <c r="F21" t="str">
        <f>VLOOKUP(A21,HOP!A:C,3,0)</f>
        <v>2275528</v>
      </c>
      <c r="G21">
        <f t="shared" si="0"/>
        <v>0</v>
      </c>
      <c r="H21" t="str">
        <f t="shared" si="1"/>
        <v>，2275528</v>
      </c>
      <c r="I21" t="str">
        <f>VLOOKUP(A21,HOP!A:T,20,0)</f>
        <v>直连</v>
      </c>
    </row>
    <row r="22" ht="14.25" customHeight="1" spans="1:9">
      <c r="A22" s="6" t="s">
        <v>221</v>
      </c>
      <c r="B22" s="7" t="s">
        <v>78</v>
      </c>
      <c r="C22" s="7" t="s">
        <v>79</v>
      </c>
      <c r="D22" s="3">
        <v>157</v>
      </c>
      <c r="E22" t="str">
        <f>VLOOKUP(A22,HOP!A:L,12,0)</f>
        <v>157.00</v>
      </c>
      <c r="F22" t="str">
        <f>VLOOKUP(A22,HOP!A:C,3,0)</f>
        <v>2275581</v>
      </c>
      <c r="G22">
        <f t="shared" si="0"/>
        <v>0</v>
      </c>
      <c r="H22" t="str">
        <f t="shared" si="1"/>
        <v>，2275581</v>
      </c>
      <c r="I22" t="str">
        <f>VLOOKUP(A22,HOP!A:T,20,0)</f>
        <v>直连</v>
      </c>
    </row>
    <row r="23" ht="14.25" customHeight="1" spans="1:9">
      <c r="A23" s="6" t="s">
        <v>228</v>
      </c>
      <c r="B23" s="7" t="s">
        <v>78</v>
      </c>
      <c r="C23" s="7" t="s">
        <v>79</v>
      </c>
      <c r="D23" s="3">
        <v>187</v>
      </c>
      <c r="E23" t="str">
        <f>VLOOKUP(A23,HOP!A:L,12,0)</f>
        <v>187.00</v>
      </c>
      <c r="F23" t="str">
        <f>VLOOKUP(A23,HOP!A:C,3,0)</f>
        <v>2275801</v>
      </c>
      <c r="G23">
        <f t="shared" si="0"/>
        <v>0</v>
      </c>
      <c r="H23" t="str">
        <f t="shared" si="1"/>
        <v>，2275801</v>
      </c>
      <c r="I23" t="str">
        <f>VLOOKUP(A23,HOP!A:T,20,0)</f>
        <v>直连</v>
      </c>
    </row>
    <row r="24" ht="14.25" customHeight="1" spans="1:9">
      <c r="A24" s="6" t="s">
        <v>235</v>
      </c>
      <c r="B24" s="7" t="s">
        <v>78</v>
      </c>
      <c r="C24" s="7" t="s">
        <v>79</v>
      </c>
      <c r="D24" s="3">
        <v>142</v>
      </c>
      <c r="E24" t="str">
        <f>VLOOKUP(A24,HOP!A:L,12,0)</f>
        <v>142.00</v>
      </c>
      <c r="F24" t="str">
        <f>VLOOKUP(A24,HOP!A:C,3,0)</f>
        <v>2275704</v>
      </c>
      <c r="G24">
        <f t="shared" si="0"/>
        <v>0</v>
      </c>
      <c r="H24" t="str">
        <f t="shared" si="1"/>
        <v>，2275704</v>
      </c>
      <c r="I24" t="str">
        <f>VLOOKUP(A24,HOP!A:T,20,0)</f>
        <v>直连</v>
      </c>
    </row>
    <row r="25" ht="14.25" customHeight="1" spans="1:9">
      <c r="A25" s="6" t="s">
        <v>243</v>
      </c>
      <c r="B25" s="7" t="s">
        <v>166</v>
      </c>
      <c r="C25" s="7" t="s">
        <v>79</v>
      </c>
      <c r="D25" s="3">
        <v>427</v>
      </c>
      <c r="E25" t="str">
        <f>VLOOKUP(A25,HOP!A:L,12,0)</f>
        <v>427.00</v>
      </c>
      <c r="F25" t="str">
        <f>VLOOKUP(A25,HOP!A:C,3,0)</f>
        <v>2260965</v>
      </c>
      <c r="G25">
        <f t="shared" si="0"/>
        <v>0</v>
      </c>
      <c r="H25" t="str">
        <f t="shared" si="1"/>
        <v>，2260965</v>
      </c>
      <c r="I25" t="str">
        <f>VLOOKUP(A25,HOP!A:T,20,0)</f>
        <v>直连</v>
      </c>
    </row>
    <row r="26" ht="14.25" customHeight="1" spans="1:9">
      <c r="A26" s="6" t="s">
        <v>251</v>
      </c>
      <c r="B26" s="7" t="s">
        <v>255</v>
      </c>
      <c r="C26" s="7" t="s">
        <v>79</v>
      </c>
      <c r="D26" s="3">
        <v>615</v>
      </c>
      <c r="E26" t="str">
        <f>VLOOKUP(A26,HOP!A:L,12,0)</f>
        <v>615.00</v>
      </c>
      <c r="F26" t="str">
        <f>VLOOKUP(A26,HOP!A:C,3,0)</f>
        <v>2268415</v>
      </c>
      <c r="G26">
        <f t="shared" si="0"/>
        <v>0</v>
      </c>
      <c r="H26" t="str">
        <f t="shared" si="1"/>
        <v>，2268415</v>
      </c>
      <c r="I26" t="str">
        <f>VLOOKUP(A26,HOP!A:T,20,0)</f>
        <v>直连</v>
      </c>
    </row>
    <row r="27" ht="14.25" customHeight="1" spans="1:9">
      <c r="A27" s="6" t="s">
        <v>260</v>
      </c>
      <c r="B27" s="7" t="s">
        <v>78</v>
      </c>
      <c r="C27" s="7" t="s">
        <v>79</v>
      </c>
      <c r="D27" s="3">
        <v>227</v>
      </c>
      <c r="E27" t="str">
        <f>VLOOKUP(A27,HOP!A:L,12,0)</f>
        <v>227.00</v>
      </c>
      <c r="F27" t="str">
        <f>VLOOKUP(A27,HOP!A:C,3,0)</f>
        <v>2275482</v>
      </c>
      <c r="G27">
        <f t="shared" si="0"/>
        <v>0</v>
      </c>
      <c r="H27" t="str">
        <f t="shared" si="1"/>
        <v>，2275482</v>
      </c>
      <c r="I27" t="str">
        <f>VLOOKUP(A27,HOP!A:T,20,0)</f>
        <v>直连</v>
      </c>
    </row>
    <row r="28" ht="14.25" customHeight="1" spans="1:9">
      <c r="A28" s="6" t="s">
        <v>268</v>
      </c>
      <c r="B28" s="7" t="s">
        <v>78</v>
      </c>
      <c r="C28" s="7" t="s">
        <v>79</v>
      </c>
      <c r="D28" s="3">
        <v>172</v>
      </c>
      <c r="E28" t="str">
        <f>VLOOKUP(A28,HOP!A:L,12,0)</f>
        <v>172.00</v>
      </c>
      <c r="F28" t="str">
        <f>VLOOKUP(A28,HOP!A:C,3,0)</f>
        <v>2275787</v>
      </c>
      <c r="G28">
        <f t="shared" si="0"/>
        <v>0</v>
      </c>
      <c r="H28" t="str">
        <f t="shared" si="1"/>
        <v>，2275787</v>
      </c>
      <c r="I28" t="str">
        <f>VLOOKUP(A28,HOP!A:T,20,0)</f>
        <v>直连</v>
      </c>
    </row>
    <row r="29" ht="14.25" customHeight="1" spans="1:9">
      <c r="A29" s="6" t="s">
        <v>274</v>
      </c>
      <c r="B29" s="7" t="s">
        <v>78</v>
      </c>
      <c r="C29" s="7" t="s">
        <v>79</v>
      </c>
      <c r="D29" s="3">
        <v>169</v>
      </c>
      <c r="E29" t="str">
        <f>VLOOKUP(A29,HOP!A:L,12,0)</f>
        <v>169.00</v>
      </c>
      <c r="F29" t="str">
        <f>VLOOKUP(A29,HOP!A:C,3,0)</f>
        <v>2275768</v>
      </c>
      <c r="G29">
        <f t="shared" si="0"/>
        <v>0</v>
      </c>
      <c r="H29" t="str">
        <f t="shared" si="1"/>
        <v>，2275768</v>
      </c>
      <c r="I29" t="str">
        <f>VLOOKUP(A29,HOP!A:T,20,0)</f>
        <v>直连</v>
      </c>
    </row>
    <row r="30" ht="14.25" customHeight="1" spans="1:9">
      <c r="A30" s="6" t="s">
        <v>280</v>
      </c>
      <c r="B30" s="7" t="s">
        <v>78</v>
      </c>
      <c r="C30" s="7" t="s">
        <v>79</v>
      </c>
      <c r="D30" s="3">
        <v>128</v>
      </c>
      <c r="E30" t="str">
        <f>VLOOKUP(A30,HOP!A:L,12,0)</f>
        <v>128.00</v>
      </c>
      <c r="F30" t="str">
        <f>VLOOKUP(A30,HOP!A:C,3,0)</f>
        <v>2275841</v>
      </c>
      <c r="G30">
        <f t="shared" si="0"/>
        <v>0</v>
      </c>
      <c r="H30" t="str">
        <f t="shared" si="1"/>
        <v>，2275841</v>
      </c>
      <c r="I30" t="str">
        <f>VLOOKUP(A30,HOP!A:T,20,0)</f>
        <v>直连</v>
      </c>
    </row>
    <row r="31" ht="14.25" customHeight="1" spans="1:9">
      <c r="A31" s="6" t="s">
        <v>284</v>
      </c>
      <c r="B31" s="7" t="s">
        <v>78</v>
      </c>
      <c r="C31" s="7" t="s">
        <v>79</v>
      </c>
      <c r="D31" s="3">
        <v>107</v>
      </c>
      <c r="E31" t="str">
        <f>VLOOKUP(A31,HOP!A:L,12,0)</f>
        <v>107.00</v>
      </c>
      <c r="F31" t="str">
        <f>VLOOKUP(A31,HOP!A:C,3,0)</f>
        <v>2275652</v>
      </c>
      <c r="G31">
        <f t="shared" si="0"/>
        <v>0</v>
      </c>
      <c r="H31" t="str">
        <f t="shared" si="1"/>
        <v>，2275652</v>
      </c>
      <c r="I31" t="str">
        <f>VLOOKUP(A31,HOP!A:T,20,0)</f>
        <v>直连</v>
      </c>
    </row>
    <row r="32" ht="14.25" customHeight="1" spans="1:9">
      <c r="A32" s="6" t="s">
        <v>291</v>
      </c>
      <c r="B32" s="7" t="s">
        <v>78</v>
      </c>
      <c r="C32" s="7" t="s">
        <v>79</v>
      </c>
      <c r="D32" s="3">
        <v>377</v>
      </c>
      <c r="E32" t="str">
        <f>VLOOKUP(A32,HOP!A:L,12,0)</f>
        <v>377.00</v>
      </c>
      <c r="F32" t="str">
        <f>VLOOKUP(A32,HOP!A:C,3,0)</f>
        <v>2275875</v>
      </c>
      <c r="G32">
        <f t="shared" si="0"/>
        <v>0</v>
      </c>
      <c r="H32" t="str">
        <f t="shared" si="1"/>
        <v>，2275875</v>
      </c>
      <c r="I32" t="str">
        <f>VLOOKUP(A32,HOP!A:T,20,0)</f>
        <v>直连</v>
      </c>
    </row>
    <row r="33" ht="14.25" customHeight="1" spans="1:9">
      <c r="A33" s="6" t="s">
        <v>298</v>
      </c>
      <c r="B33" s="7" t="s">
        <v>78</v>
      </c>
      <c r="C33" s="7" t="s">
        <v>79</v>
      </c>
      <c r="D33" s="3">
        <v>209</v>
      </c>
      <c r="E33" t="str">
        <f>VLOOKUP(A33,HOP!A:L,12,0)</f>
        <v>209.00</v>
      </c>
      <c r="F33" t="str">
        <f>VLOOKUP(A33,HOP!A:C,3,0)</f>
        <v>2275863</v>
      </c>
      <c r="G33">
        <f t="shared" si="0"/>
        <v>0</v>
      </c>
      <c r="H33" t="str">
        <f t="shared" si="1"/>
        <v>，2275863</v>
      </c>
      <c r="I33" t="str">
        <f>VLOOKUP(A33,HOP!A:T,20,0)</f>
        <v>直连</v>
      </c>
    </row>
    <row r="34" ht="14.25" customHeight="1" spans="1:9">
      <c r="A34" s="6" t="s">
        <v>305</v>
      </c>
      <c r="B34" s="7" t="s">
        <v>166</v>
      </c>
      <c r="C34" s="7" t="s">
        <v>79</v>
      </c>
      <c r="D34" s="3">
        <v>4400</v>
      </c>
      <c r="E34" t="str">
        <f>VLOOKUP(A34,HOP!A:L,12,0)</f>
        <v>4400.00</v>
      </c>
      <c r="F34" t="str">
        <f>VLOOKUP(A34,HOP!A:C,3,0)</f>
        <v>2266364</v>
      </c>
      <c r="G34">
        <f t="shared" si="0"/>
        <v>0</v>
      </c>
      <c r="H34" t="str">
        <f t="shared" si="1"/>
        <v>，2266364</v>
      </c>
      <c r="I34" t="str">
        <f>VLOOKUP(A34,HOP!A:T,20,0)</f>
        <v>直采</v>
      </c>
    </row>
    <row r="35" ht="14.25" customHeight="1" spans="1:9">
      <c r="A35" s="6" t="s">
        <v>314</v>
      </c>
      <c r="B35" s="7" t="s">
        <v>78</v>
      </c>
      <c r="C35" s="7" t="s">
        <v>79</v>
      </c>
      <c r="D35" s="3">
        <v>159</v>
      </c>
      <c r="E35" t="str">
        <f>VLOOKUP(A35,HOP!A:L,12,0)</f>
        <v>159.00</v>
      </c>
      <c r="F35" t="str">
        <f>VLOOKUP(A35,HOP!A:C,3,0)</f>
        <v>2275455</v>
      </c>
      <c r="G35">
        <f t="shared" ref="G35:G56" si="2">D35-E35</f>
        <v>0</v>
      </c>
      <c r="H35" t="str">
        <f t="shared" ref="H35:H56" si="3">$H$1&amp;F35</f>
        <v>，2275455</v>
      </c>
      <c r="I35" t="str">
        <f>VLOOKUP(A35,HOP!A:T,20,0)</f>
        <v>直连</v>
      </c>
    </row>
    <row r="36" ht="14.25" customHeight="1" spans="1:9">
      <c r="A36" s="6" t="s">
        <v>321</v>
      </c>
      <c r="B36" s="7" t="s">
        <v>78</v>
      </c>
      <c r="C36" s="7" t="s">
        <v>79</v>
      </c>
      <c r="D36" s="3">
        <v>397</v>
      </c>
      <c r="E36" t="str">
        <f>VLOOKUP(A36,HOP!A:L,12,0)</f>
        <v>397.00</v>
      </c>
      <c r="F36" t="str">
        <f>VLOOKUP(A36,HOP!A:C,3,0)</f>
        <v>2275558</v>
      </c>
      <c r="G36">
        <f t="shared" si="2"/>
        <v>0</v>
      </c>
      <c r="H36" t="str">
        <f t="shared" si="3"/>
        <v>，2275558</v>
      </c>
      <c r="I36" t="str">
        <f>VLOOKUP(A36,HOP!A:T,20,0)</f>
        <v>直连</v>
      </c>
    </row>
    <row r="37" ht="14.25" customHeight="1" spans="1:9">
      <c r="A37" s="6" t="s">
        <v>327</v>
      </c>
      <c r="B37" s="7" t="s">
        <v>78</v>
      </c>
      <c r="C37" s="7" t="s">
        <v>79</v>
      </c>
      <c r="D37" s="3">
        <v>153</v>
      </c>
      <c r="E37" t="str">
        <f>VLOOKUP(A37,HOP!A:L,12,0)</f>
        <v>153.00</v>
      </c>
      <c r="F37" t="str">
        <f>VLOOKUP(A37,HOP!A:C,3,0)</f>
        <v>2275767</v>
      </c>
      <c r="G37">
        <f t="shared" si="2"/>
        <v>0</v>
      </c>
      <c r="H37" t="str">
        <f t="shared" si="3"/>
        <v>，2275767</v>
      </c>
      <c r="I37" t="str">
        <f>VLOOKUP(A37,HOP!A:T,20,0)</f>
        <v>直连</v>
      </c>
    </row>
    <row r="38" ht="14.25" customHeight="1" spans="1:9">
      <c r="A38" s="6" t="s">
        <v>334</v>
      </c>
      <c r="B38" s="7" t="s">
        <v>78</v>
      </c>
      <c r="C38" s="7" t="s">
        <v>79</v>
      </c>
      <c r="D38" s="3">
        <v>266</v>
      </c>
      <c r="E38" t="str">
        <f>VLOOKUP(A38,HOP!A:L,12,0)</f>
        <v>266.00</v>
      </c>
      <c r="F38" t="str">
        <f>VLOOKUP(A38,HOP!A:C,3,0)</f>
        <v>2275221</v>
      </c>
      <c r="G38">
        <f t="shared" si="2"/>
        <v>0</v>
      </c>
      <c r="H38" t="str">
        <f t="shared" si="3"/>
        <v>，2275221</v>
      </c>
      <c r="I38" t="str">
        <f>VLOOKUP(A38,HOP!A:T,20,0)</f>
        <v>直连</v>
      </c>
    </row>
    <row r="39" ht="14.25" customHeight="1" spans="1:9">
      <c r="A39" s="6" t="s">
        <v>342</v>
      </c>
      <c r="B39" s="7" t="s">
        <v>78</v>
      </c>
      <c r="C39" s="7" t="s">
        <v>79</v>
      </c>
      <c r="D39" s="3">
        <v>176</v>
      </c>
      <c r="E39" t="str">
        <f>VLOOKUP(A39,HOP!A:L,12,0)</f>
        <v>176.00</v>
      </c>
      <c r="F39" t="str">
        <f>VLOOKUP(A39,HOP!A:C,3,0)</f>
        <v>2275492</v>
      </c>
      <c r="G39">
        <f t="shared" si="2"/>
        <v>0</v>
      </c>
      <c r="H39" t="str">
        <f t="shared" si="3"/>
        <v>，2275492</v>
      </c>
      <c r="I39" t="str">
        <f>VLOOKUP(A39,HOP!A:T,20,0)</f>
        <v>直连</v>
      </c>
    </row>
    <row r="40" ht="14.25" customHeight="1" spans="1:9">
      <c r="A40" s="6" t="s">
        <v>348</v>
      </c>
      <c r="B40" s="7" t="s">
        <v>78</v>
      </c>
      <c r="C40" s="7" t="s">
        <v>79</v>
      </c>
      <c r="D40" s="3">
        <v>231</v>
      </c>
      <c r="E40" t="str">
        <f>VLOOKUP(A40,HOP!A:L,12,0)</f>
        <v>231.00</v>
      </c>
      <c r="F40" t="str">
        <f>VLOOKUP(A40,HOP!A:C,3,0)</f>
        <v>2275618</v>
      </c>
      <c r="G40">
        <f t="shared" si="2"/>
        <v>0</v>
      </c>
      <c r="H40" t="str">
        <f t="shared" si="3"/>
        <v>，2275618</v>
      </c>
      <c r="I40" t="str">
        <f>VLOOKUP(A40,HOP!A:T,20,0)</f>
        <v>直连</v>
      </c>
    </row>
    <row r="41" ht="14.25" customHeight="1" spans="1:9">
      <c r="A41" s="6" t="s">
        <v>353</v>
      </c>
      <c r="B41" s="7" t="s">
        <v>78</v>
      </c>
      <c r="C41" s="7" t="s">
        <v>79</v>
      </c>
      <c r="D41" s="3">
        <v>165</v>
      </c>
      <c r="E41" t="str">
        <f>VLOOKUP(A41,HOP!A:L,12,0)</f>
        <v>165.00</v>
      </c>
      <c r="F41" t="str">
        <f>VLOOKUP(A41,HOP!A:C,3,0)</f>
        <v>2275792</v>
      </c>
      <c r="G41">
        <f t="shared" si="2"/>
        <v>0</v>
      </c>
      <c r="H41" t="str">
        <f t="shared" si="3"/>
        <v>，2275792</v>
      </c>
      <c r="I41" t="str">
        <f>VLOOKUP(A41,HOP!A:T,20,0)</f>
        <v>直连</v>
      </c>
    </row>
    <row r="42" ht="14.25" customHeight="1" spans="1:9">
      <c r="A42" s="6" t="s">
        <v>357</v>
      </c>
      <c r="B42" s="7" t="s">
        <v>78</v>
      </c>
      <c r="C42" s="7" t="s">
        <v>79</v>
      </c>
      <c r="D42" s="3">
        <v>206</v>
      </c>
      <c r="E42" t="str">
        <f>VLOOKUP(A42,HOP!A:L,12,0)</f>
        <v>206.00</v>
      </c>
      <c r="F42" t="str">
        <f>VLOOKUP(A42,HOP!A:C,3,0)</f>
        <v>2275535</v>
      </c>
      <c r="G42">
        <f t="shared" si="2"/>
        <v>0</v>
      </c>
      <c r="H42" t="str">
        <f t="shared" si="3"/>
        <v>，2275535</v>
      </c>
      <c r="I42" t="str">
        <f>VLOOKUP(A42,HOP!A:T,20,0)</f>
        <v>直连</v>
      </c>
    </row>
    <row r="43" ht="14.25" customHeight="1" spans="1:9">
      <c r="A43" s="6" t="s">
        <v>364</v>
      </c>
      <c r="B43" s="7" t="s">
        <v>78</v>
      </c>
      <c r="C43" s="7" t="s">
        <v>79</v>
      </c>
      <c r="D43" s="3">
        <v>130</v>
      </c>
      <c r="E43" t="str">
        <f>VLOOKUP(A43,HOP!A:L,12,0)</f>
        <v>130.00</v>
      </c>
      <c r="F43" t="str">
        <f>VLOOKUP(A43,HOP!A:C,3,0)</f>
        <v>2275393</v>
      </c>
      <c r="G43">
        <f t="shared" si="2"/>
        <v>0</v>
      </c>
      <c r="H43" t="str">
        <f t="shared" si="3"/>
        <v>，2275393</v>
      </c>
      <c r="I43" t="str">
        <f>VLOOKUP(A43,HOP!A:T,20,0)</f>
        <v>直连</v>
      </c>
    </row>
    <row r="44" ht="14.25" customHeight="1" spans="1:9">
      <c r="A44" s="6" t="s">
        <v>368</v>
      </c>
      <c r="B44" s="7" t="s">
        <v>78</v>
      </c>
      <c r="C44" s="7" t="s">
        <v>79</v>
      </c>
      <c r="D44" s="3">
        <v>134</v>
      </c>
      <c r="E44" t="str">
        <f>VLOOKUP(A44,HOP!A:L,12,0)</f>
        <v>134.00</v>
      </c>
      <c r="F44" t="str">
        <f>VLOOKUP(A44,HOP!A:C,3,0)</f>
        <v>2275761</v>
      </c>
      <c r="G44">
        <f t="shared" si="2"/>
        <v>0</v>
      </c>
      <c r="H44" t="str">
        <f t="shared" si="3"/>
        <v>，2275761</v>
      </c>
      <c r="I44" t="str">
        <f>VLOOKUP(A44,HOP!A:T,20,0)</f>
        <v>直连</v>
      </c>
    </row>
    <row r="45" ht="14.25" customHeight="1" spans="1:9">
      <c r="A45" s="6" t="s">
        <v>374</v>
      </c>
      <c r="B45" s="7" t="s">
        <v>379</v>
      </c>
      <c r="C45" s="7" t="s">
        <v>79</v>
      </c>
      <c r="D45" s="3">
        <v>702</v>
      </c>
      <c r="E45" t="str">
        <f>VLOOKUP(A45,HOP!A:L,12,0)</f>
        <v>702.00</v>
      </c>
      <c r="F45" t="str">
        <f>VLOOKUP(A45,HOP!A:C,3,0)</f>
        <v>2267991</v>
      </c>
      <c r="G45">
        <f t="shared" si="2"/>
        <v>0</v>
      </c>
      <c r="H45" t="str">
        <f t="shared" si="3"/>
        <v>，2267991</v>
      </c>
      <c r="I45" t="str">
        <f>VLOOKUP(A45,HOP!A:T,20,0)</f>
        <v>直连</v>
      </c>
    </row>
    <row r="46" ht="14.25" customHeight="1" spans="1:9">
      <c r="A46" s="6" t="s">
        <v>384</v>
      </c>
      <c r="B46" s="7" t="s">
        <v>78</v>
      </c>
      <c r="C46" s="7" t="s">
        <v>79</v>
      </c>
      <c r="D46" s="3">
        <v>209</v>
      </c>
      <c r="E46" t="str">
        <f>VLOOKUP(A46,HOP!A:L,12,0)</f>
        <v>209.00</v>
      </c>
      <c r="F46" t="str">
        <f>VLOOKUP(A46,HOP!A:C,3,0)</f>
        <v>2275404</v>
      </c>
      <c r="G46">
        <f t="shared" si="2"/>
        <v>0</v>
      </c>
      <c r="H46" t="str">
        <f t="shared" si="3"/>
        <v>，2275404</v>
      </c>
      <c r="I46" t="str">
        <f>VLOOKUP(A46,HOP!A:T,20,0)</f>
        <v>直连</v>
      </c>
    </row>
    <row r="47" ht="14.25" customHeight="1" spans="1:9">
      <c r="A47" s="6" t="s">
        <v>388</v>
      </c>
      <c r="B47" s="7" t="s">
        <v>78</v>
      </c>
      <c r="C47" s="7" t="s">
        <v>79</v>
      </c>
      <c r="D47" s="3">
        <v>201</v>
      </c>
      <c r="E47" t="str">
        <f>VLOOKUP(A47,HOP!A:L,12,0)</f>
        <v>201.00</v>
      </c>
      <c r="F47" t="str">
        <f>VLOOKUP(A47,HOP!A:C,3,0)</f>
        <v>2275457</v>
      </c>
      <c r="G47">
        <f t="shared" si="2"/>
        <v>0</v>
      </c>
      <c r="H47" t="str">
        <f t="shared" si="3"/>
        <v>，2275457</v>
      </c>
      <c r="I47" t="str">
        <f>VLOOKUP(A47,HOP!A:T,20,0)</f>
        <v>直连</v>
      </c>
    </row>
    <row r="48" ht="14.25" customHeight="1" spans="1:9">
      <c r="A48" s="6" t="s">
        <v>393</v>
      </c>
      <c r="B48" s="7" t="s">
        <v>78</v>
      </c>
      <c r="C48" s="7" t="s">
        <v>79</v>
      </c>
      <c r="D48" s="3">
        <v>132</v>
      </c>
      <c r="E48" t="str">
        <f>VLOOKUP(A48,HOP!A:L,12,0)</f>
        <v>132.00</v>
      </c>
      <c r="F48" t="str">
        <f>VLOOKUP(A48,HOP!A:C,3,0)</f>
        <v>2275623</v>
      </c>
      <c r="G48">
        <f t="shared" si="2"/>
        <v>0</v>
      </c>
      <c r="H48" t="str">
        <f t="shared" si="3"/>
        <v>，2275623</v>
      </c>
      <c r="I48" t="str">
        <f>VLOOKUP(A48,HOP!A:T,20,0)</f>
        <v>直连</v>
      </c>
    </row>
    <row r="49" ht="14.25" customHeight="1" spans="1:9">
      <c r="A49" s="6" t="s">
        <v>400</v>
      </c>
      <c r="B49" s="7" t="s">
        <v>78</v>
      </c>
      <c r="C49" s="7" t="s">
        <v>79</v>
      </c>
      <c r="D49" s="3">
        <v>165</v>
      </c>
      <c r="E49" t="str">
        <f>VLOOKUP(A49,HOP!A:L,12,0)</f>
        <v>165.00</v>
      </c>
      <c r="F49" t="str">
        <f>VLOOKUP(A49,HOP!A:C,3,0)</f>
        <v>2275421</v>
      </c>
      <c r="G49">
        <f t="shared" si="2"/>
        <v>0</v>
      </c>
      <c r="H49" t="str">
        <f t="shared" si="3"/>
        <v>，2275421</v>
      </c>
      <c r="I49" t="str">
        <f>VLOOKUP(A49,HOP!A:T,20,0)</f>
        <v>直连</v>
      </c>
    </row>
    <row r="50" ht="14.25" customHeight="1" spans="1:9">
      <c r="A50" s="6" t="s">
        <v>404</v>
      </c>
      <c r="B50" s="7" t="s">
        <v>78</v>
      </c>
      <c r="C50" s="7" t="s">
        <v>79</v>
      </c>
      <c r="D50" s="3">
        <v>153</v>
      </c>
      <c r="E50" t="str">
        <f>VLOOKUP(A50,HOP!A:L,12,0)</f>
        <v>153.00</v>
      </c>
      <c r="F50" t="str">
        <f>VLOOKUP(A50,HOP!A:C,3,0)</f>
        <v>2275842</v>
      </c>
      <c r="G50">
        <f t="shared" si="2"/>
        <v>0</v>
      </c>
      <c r="H50" t="str">
        <f t="shared" si="3"/>
        <v>，2275842</v>
      </c>
      <c r="I50" t="str">
        <f>VLOOKUP(A50,HOP!A:T,20,0)</f>
        <v>直连</v>
      </c>
    </row>
    <row r="51" ht="14.25" customHeight="1" spans="1:9">
      <c r="A51" s="6" t="s">
        <v>408</v>
      </c>
      <c r="B51" s="7" t="s">
        <v>78</v>
      </c>
      <c r="C51" s="7" t="s">
        <v>79</v>
      </c>
      <c r="D51" s="3">
        <v>160</v>
      </c>
      <c r="E51" t="str">
        <f>VLOOKUP(A51,HOP!A:L,12,0)</f>
        <v>160.00</v>
      </c>
      <c r="F51" t="str">
        <f>VLOOKUP(A51,HOP!A:C,3,0)</f>
        <v>2275816</v>
      </c>
      <c r="G51">
        <f t="shared" si="2"/>
        <v>0</v>
      </c>
      <c r="H51" t="str">
        <f t="shared" si="3"/>
        <v>，2275816</v>
      </c>
      <c r="I51" t="str">
        <f>VLOOKUP(A51,HOP!A:T,20,0)</f>
        <v>直连</v>
      </c>
    </row>
    <row r="52" ht="14.25" customHeight="1" spans="1:9">
      <c r="A52" s="6" t="s">
        <v>413</v>
      </c>
      <c r="B52" s="7" t="s">
        <v>78</v>
      </c>
      <c r="C52" s="7" t="s">
        <v>79</v>
      </c>
      <c r="D52" s="3">
        <v>177</v>
      </c>
      <c r="E52" t="str">
        <f>VLOOKUP(A52,HOP!A:L,12,0)</f>
        <v>177.00</v>
      </c>
      <c r="F52" t="str">
        <f>VLOOKUP(A52,HOP!A:C,3,0)</f>
        <v>2275798</v>
      </c>
      <c r="G52">
        <f t="shared" si="2"/>
        <v>0</v>
      </c>
      <c r="H52" t="str">
        <f t="shared" si="3"/>
        <v>，2275798</v>
      </c>
      <c r="I52" t="str">
        <f>VLOOKUP(A52,HOP!A:T,20,0)</f>
        <v>直连</v>
      </c>
    </row>
    <row r="53" ht="14.25" customHeight="1" spans="1:9">
      <c r="A53" s="6" t="s">
        <v>419</v>
      </c>
      <c r="B53" s="7" t="s">
        <v>78</v>
      </c>
      <c r="C53" s="7" t="s">
        <v>79</v>
      </c>
      <c r="D53" s="3">
        <v>125</v>
      </c>
      <c r="E53" t="str">
        <f>VLOOKUP(A53,HOP!A:L,12,0)</f>
        <v>125.00</v>
      </c>
      <c r="F53" t="str">
        <f>VLOOKUP(A53,HOP!A:C,3,0)</f>
        <v>2275879</v>
      </c>
      <c r="G53">
        <f t="shared" si="2"/>
        <v>0</v>
      </c>
      <c r="H53" t="str">
        <f t="shared" si="3"/>
        <v>，2275879</v>
      </c>
      <c r="I53" t="str">
        <f>VLOOKUP(A53,HOP!A:T,20,0)</f>
        <v>直连</v>
      </c>
    </row>
    <row r="54" ht="14.25" customHeight="1" spans="1:9">
      <c r="A54" s="6" t="s">
        <v>425</v>
      </c>
      <c r="B54" s="7" t="s">
        <v>78</v>
      </c>
      <c r="C54" s="7" t="s">
        <v>79</v>
      </c>
      <c r="D54" s="3">
        <v>137</v>
      </c>
      <c r="E54" t="str">
        <f>VLOOKUP(A54,HOP!A:L,12,0)</f>
        <v>137.00</v>
      </c>
      <c r="F54" t="str">
        <f>VLOOKUP(A54,HOP!A:C,3,0)</f>
        <v>2275665</v>
      </c>
      <c r="G54">
        <f t="shared" si="2"/>
        <v>0</v>
      </c>
      <c r="H54" t="str">
        <f t="shared" si="3"/>
        <v>，2275665</v>
      </c>
      <c r="I54" t="str">
        <f>VLOOKUP(A54,HOP!A:T,20,0)</f>
        <v>直连</v>
      </c>
    </row>
    <row r="55" ht="14.25" customHeight="1" spans="1:9">
      <c r="A55" s="6" t="s">
        <v>432</v>
      </c>
      <c r="B55" s="7" t="s">
        <v>78</v>
      </c>
      <c r="C55" s="7" t="s">
        <v>79</v>
      </c>
      <c r="D55" s="3">
        <v>181</v>
      </c>
      <c r="E55" t="str">
        <f>VLOOKUP(A55,HOP!A:L,12,0)</f>
        <v>181.00</v>
      </c>
      <c r="F55" t="str">
        <f>VLOOKUP(A55,HOP!A:C,3,0)</f>
        <v>2275856</v>
      </c>
      <c r="G55">
        <f t="shared" si="2"/>
        <v>0</v>
      </c>
      <c r="H55" t="str">
        <f t="shared" si="3"/>
        <v>，2275856</v>
      </c>
      <c r="I55" t="str">
        <f>VLOOKUP(A55,HOP!A:T,20,0)</f>
        <v>直连</v>
      </c>
    </row>
    <row r="56" ht="14.25" customHeight="1" spans="1:9">
      <c r="A56" s="6" t="s">
        <v>438</v>
      </c>
      <c r="B56" s="7" t="s">
        <v>78</v>
      </c>
      <c r="C56" s="7" t="s">
        <v>79</v>
      </c>
      <c r="D56" s="3">
        <v>210</v>
      </c>
      <c r="E56" t="str">
        <f>VLOOKUP(A56,HOP!A:L,12,0)</f>
        <v>210.00</v>
      </c>
      <c r="F56" t="str">
        <f>VLOOKUP(A56,HOP!A:C,3,0)</f>
        <v>2275747</v>
      </c>
      <c r="G56">
        <f t="shared" si="2"/>
        <v>0</v>
      </c>
      <c r="H56" t="str">
        <f t="shared" si="3"/>
        <v>，2275747</v>
      </c>
      <c r="I56" t="str">
        <f>VLOOKUP(A56,HOP!A:T,20,0)</f>
        <v>直连</v>
      </c>
    </row>
    <row r="58" spans="4:4">
      <c r="D58" s="3">
        <f>SUM(D2:D57)</f>
        <v>16370</v>
      </c>
    </row>
    <row r="59" ht="14.25" spans="4:4">
      <c r="D59" s="8" t="s">
        <v>22</v>
      </c>
    </row>
    <row r="61" spans="1:3">
      <c r="A61" t="s">
        <v>455</v>
      </c>
      <c r="C61">
        <v>4400</v>
      </c>
    </row>
    <row r="62" spans="1:3">
      <c r="A62" t="s">
        <v>456</v>
      </c>
      <c r="C62">
        <v>11970</v>
      </c>
    </row>
    <row r="63" spans="1:3">
      <c r="A63" s="5" t="s">
        <v>457</v>
      </c>
      <c r="C63">
        <f>SUM(C61:C62)</f>
        <v>16370</v>
      </c>
    </row>
  </sheetData>
  <autoFilter ref="A1:I5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458</v>
      </c>
      <c r="B1" s="2" t="s">
        <v>459</v>
      </c>
      <c r="C1" s="2" t="s">
        <v>460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461</v>
      </c>
      <c r="I1" s="2" t="s">
        <v>462</v>
      </c>
      <c r="J1" s="2" t="s">
        <v>463</v>
      </c>
      <c r="K1" s="2" t="s">
        <v>464</v>
      </c>
      <c r="L1" s="2" t="s">
        <v>465</v>
      </c>
      <c r="M1" s="2" t="s">
        <v>466</v>
      </c>
      <c r="N1" s="2" t="s">
        <v>467</v>
      </c>
      <c r="O1" s="2" t="s">
        <v>468</v>
      </c>
      <c r="P1" s="2" t="s">
        <v>469</v>
      </c>
      <c r="Q1" s="2" t="s">
        <v>470</v>
      </c>
      <c r="R1" s="2" t="s">
        <v>471</v>
      </c>
      <c r="S1" s="2" t="s">
        <v>472</v>
      </c>
      <c r="T1" s="2" t="s">
        <v>473</v>
      </c>
    </row>
    <row r="2" s="1" customFormat="1" spans="1:20">
      <c r="A2" s="1" t="s">
        <v>419</v>
      </c>
      <c r="B2" s="1" t="s">
        <v>78</v>
      </c>
      <c r="C2" s="1" t="s">
        <v>474</v>
      </c>
      <c r="D2" s="1" t="s">
        <v>421</v>
      </c>
      <c r="E2" s="1" t="s">
        <v>422</v>
      </c>
      <c r="F2" s="1" t="s">
        <v>78</v>
      </c>
      <c r="G2" s="1" t="s">
        <v>79</v>
      </c>
      <c r="H2" s="1" t="s">
        <v>475</v>
      </c>
      <c r="I2" s="1" t="s">
        <v>476</v>
      </c>
      <c r="J2" s="1" t="s">
        <v>477</v>
      </c>
      <c r="K2" s="1" t="s">
        <v>476</v>
      </c>
      <c r="L2" s="1" t="s">
        <v>476</v>
      </c>
      <c r="M2" s="1" t="s">
        <v>478</v>
      </c>
      <c r="N2" s="1" t="s">
        <v>478</v>
      </c>
      <c r="O2" s="1" t="s">
        <v>479</v>
      </c>
      <c r="P2" s="1" t="s">
        <v>480</v>
      </c>
      <c r="Q2" s="1" t="s">
        <v>481</v>
      </c>
      <c r="R2" s="1" t="s">
        <v>71</v>
      </c>
      <c r="S2" s="1" t="s">
        <v>482</v>
      </c>
      <c r="T2" s="1" t="s">
        <v>483</v>
      </c>
    </row>
    <row r="3" s="1" customFormat="1" spans="1:20">
      <c r="A3" s="1" t="s">
        <v>291</v>
      </c>
      <c r="B3" s="1" t="s">
        <v>78</v>
      </c>
      <c r="C3" s="1" t="s">
        <v>484</v>
      </c>
      <c r="D3" s="1" t="s">
        <v>293</v>
      </c>
      <c r="E3" s="1" t="s">
        <v>294</v>
      </c>
      <c r="F3" s="1" t="s">
        <v>78</v>
      </c>
      <c r="G3" s="1" t="s">
        <v>79</v>
      </c>
      <c r="H3" s="1" t="s">
        <v>475</v>
      </c>
      <c r="I3" s="1" t="s">
        <v>485</v>
      </c>
      <c r="J3" s="1" t="s">
        <v>477</v>
      </c>
      <c r="K3" s="1" t="s">
        <v>485</v>
      </c>
      <c r="L3" s="1" t="s">
        <v>485</v>
      </c>
      <c r="M3" s="1" t="s">
        <v>478</v>
      </c>
      <c r="N3" s="1" t="s">
        <v>478</v>
      </c>
      <c r="O3" s="1" t="s">
        <v>479</v>
      </c>
      <c r="P3" s="1" t="s">
        <v>480</v>
      </c>
      <c r="Q3" s="1" t="s">
        <v>486</v>
      </c>
      <c r="R3" s="1" t="s">
        <v>71</v>
      </c>
      <c r="S3" s="1" t="s">
        <v>482</v>
      </c>
      <c r="T3" s="1" t="s">
        <v>483</v>
      </c>
    </row>
    <row r="4" s="1" customFormat="1" spans="1:20">
      <c r="A4" s="1" t="s">
        <v>298</v>
      </c>
      <c r="B4" s="1" t="s">
        <v>78</v>
      </c>
      <c r="C4" s="1" t="s">
        <v>487</v>
      </c>
      <c r="D4" s="1" t="s">
        <v>300</v>
      </c>
      <c r="E4" s="1" t="s">
        <v>301</v>
      </c>
      <c r="F4" s="1" t="s">
        <v>78</v>
      </c>
      <c r="G4" s="1" t="s">
        <v>79</v>
      </c>
      <c r="H4" s="1" t="s">
        <v>475</v>
      </c>
      <c r="I4" s="1" t="s">
        <v>488</v>
      </c>
      <c r="J4" s="1" t="s">
        <v>477</v>
      </c>
      <c r="K4" s="1" t="s">
        <v>488</v>
      </c>
      <c r="L4" s="1" t="s">
        <v>488</v>
      </c>
      <c r="M4" s="1" t="s">
        <v>478</v>
      </c>
      <c r="N4" s="1" t="s">
        <v>478</v>
      </c>
      <c r="O4" s="1" t="s">
        <v>479</v>
      </c>
      <c r="P4" s="1" t="s">
        <v>480</v>
      </c>
      <c r="Q4" s="1" t="s">
        <v>489</v>
      </c>
      <c r="R4" s="1" t="s">
        <v>71</v>
      </c>
      <c r="S4" s="1" t="s">
        <v>482</v>
      </c>
      <c r="T4" s="1" t="s">
        <v>483</v>
      </c>
    </row>
    <row r="5" s="1" customFormat="1" spans="1:20">
      <c r="A5" s="1" t="s">
        <v>117</v>
      </c>
      <c r="B5" s="1" t="s">
        <v>78</v>
      </c>
      <c r="C5" s="1" t="s">
        <v>490</v>
      </c>
      <c r="D5" s="1" t="s">
        <v>119</v>
      </c>
      <c r="E5" s="1" t="s">
        <v>120</v>
      </c>
      <c r="F5" s="1" t="s">
        <v>78</v>
      </c>
      <c r="G5" s="1" t="s">
        <v>79</v>
      </c>
      <c r="H5" s="1" t="s">
        <v>475</v>
      </c>
      <c r="I5" s="1" t="s">
        <v>491</v>
      </c>
      <c r="J5" s="1" t="s">
        <v>477</v>
      </c>
      <c r="K5" s="1" t="s">
        <v>491</v>
      </c>
      <c r="L5" s="1" t="s">
        <v>491</v>
      </c>
      <c r="M5" s="1" t="s">
        <v>478</v>
      </c>
      <c r="N5" s="1" t="s">
        <v>478</v>
      </c>
      <c r="O5" s="1" t="s">
        <v>479</v>
      </c>
      <c r="P5" s="1" t="s">
        <v>480</v>
      </c>
      <c r="Q5" s="1" t="s">
        <v>492</v>
      </c>
      <c r="R5" s="1" t="s">
        <v>71</v>
      </c>
      <c r="S5" s="1" t="s">
        <v>482</v>
      </c>
      <c r="T5" s="1" t="s">
        <v>483</v>
      </c>
    </row>
    <row r="6" s="1" customFormat="1" spans="1:20">
      <c r="A6" s="1" t="s">
        <v>432</v>
      </c>
      <c r="B6" s="1" t="s">
        <v>78</v>
      </c>
      <c r="C6" s="1" t="s">
        <v>493</v>
      </c>
      <c r="D6" s="1" t="s">
        <v>434</v>
      </c>
      <c r="E6" s="1" t="s">
        <v>435</v>
      </c>
      <c r="F6" s="1" t="s">
        <v>78</v>
      </c>
      <c r="G6" s="1" t="s">
        <v>79</v>
      </c>
      <c r="H6" s="1" t="s">
        <v>475</v>
      </c>
      <c r="I6" s="1" t="s">
        <v>494</v>
      </c>
      <c r="J6" s="1" t="s">
        <v>477</v>
      </c>
      <c r="K6" s="1" t="s">
        <v>494</v>
      </c>
      <c r="L6" s="1" t="s">
        <v>494</v>
      </c>
      <c r="M6" s="1" t="s">
        <v>478</v>
      </c>
      <c r="N6" s="1" t="s">
        <v>478</v>
      </c>
      <c r="O6" s="1" t="s">
        <v>479</v>
      </c>
      <c r="P6" s="1" t="s">
        <v>480</v>
      </c>
      <c r="Q6" s="1" t="s">
        <v>495</v>
      </c>
      <c r="R6" s="1" t="s">
        <v>71</v>
      </c>
      <c r="S6" s="1" t="s">
        <v>482</v>
      </c>
      <c r="T6" s="1" t="s">
        <v>483</v>
      </c>
    </row>
    <row r="7" s="1" customFormat="1" spans="1:20">
      <c r="A7" s="1" t="s">
        <v>212</v>
      </c>
      <c r="B7" s="1" t="s">
        <v>78</v>
      </c>
      <c r="C7" s="1" t="s">
        <v>496</v>
      </c>
      <c r="D7" s="1" t="s">
        <v>194</v>
      </c>
      <c r="E7" s="1" t="s">
        <v>213</v>
      </c>
      <c r="F7" s="1" t="s">
        <v>78</v>
      </c>
      <c r="G7" s="1" t="s">
        <v>79</v>
      </c>
      <c r="H7" s="1" t="s">
        <v>475</v>
      </c>
      <c r="I7" s="1" t="s">
        <v>497</v>
      </c>
      <c r="J7" s="1" t="s">
        <v>477</v>
      </c>
      <c r="K7" s="1" t="s">
        <v>497</v>
      </c>
      <c r="L7" s="1" t="s">
        <v>497</v>
      </c>
      <c r="M7" s="1" t="s">
        <v>478</v>
      </c>
      <c r="N7" s="1" t="s">
        <v>478</v>
      </c>
      <c r="O7" s="1" t="s">
        <v>479</v>
      </c>
      <c r="P7" s="1" t="s">
        <v>480</v>
      </c>
      <c r="Q7" s="1" t="s">
        <v>498</v>
      </c>
      <c r="R7" s="1" t="s">
        <v>71</v>
      </c>
      <c r="S7" s="1" t="s">
        <v>482</v>
      </c>
      <c r="T7" s="1" t="s">
        <v>483</v>
      </c>
    </row>
    <row r="8" s="1" customFormat="1" spans="1:20">
      <c r="A8" s="1" t="s">
        <v>148</v>
      </c>
      <c r="B8" s="1" t="s">
        <v>78</v>
      </c>
      <c r="C8" s="1" t="s">
        <v>499</v>
      </c>
      <c r="D8" s="1" t="s">
        <v>135</v>
      </c>
      <c r="E8" s="1" t="s">
        <v>136</v>
      </c>
      <c r="F8" s="1" t="s">
        <v>78</v>
      </c>
      <c r="G8" s="1" t="s">
        <v>79</v>
      </c>
      <c r="H8" s="1" t="s">
        <v>475</v>
      </c>
      <c r="I8" s="1" t="s">
        <v>500</v>
      </c>
      <c r="J8" s="1" t="s">
        <v>477</v>
      </c>
      <c r="K8" s="1" t="s">
        <v>500</v>
      </c>
      <c r="L8" s="1" t="s">
        <v>500</v>
      </c>
      <c r="M8" s="1" t="s">
        <v>478</v>
      </c>
      <c r="N8" s="1" t="s">
        <v>478</v>
      </c>
      <c r="O8" s="1" t="s">
        <v>479</v>
      </c>
      <c r="P8" s="1" t="s">
        <v>480</v>
      </c>
      <c r="Q8" s="1" t="s">
        <v>501</v>
      </c>
      <c r="R8" s="1" t="s">
        <v>71</v>
      </c>
      <c r="S8" s="1" t="s">
        <v>482</v>
      </c>
      <c r="T8" s="1" t="s">
        <v>483</v>
      </c>
    </row>
    <row r="9" s="1" customFormat="1" spans="1:20">
      <c r="A9" s="1" t="s">
        <v>133</v>
      </c>
      <c r="B9" s="1" t="s">
        <v>78</v>
      </c>
      <c r="C9" s="1" t="s">
        <v>502</v>
      </c>
      <c r="D9" s="1" t="s">
        <v>135</v>
      </c>
      <c r="E9" s="1" t="s">
        <v>136</v>
      </c>
      <c r="F9" s="1" t="s">
        <v>78</v>
      </c>
      <c r="G9" s="1" t="s">
        <v>79</v>
      </c>
      <c r="H9" s="1" t="s">
        <v>475</v>
      </c>
      <c r="I9" s="1" t="s">
        <v>503</v>
      </c>
      <c r="J9" s="1" t="s">
        <v>477</v>
      </c>
      <c r="K9" s="1" t="s">
        <v>503</v>
      </c>
      <c r="L9" s="1" t="s">
        <v>503</v>
      </c>
      <c r="M9" s="1" t="s">
        <v>478</v>
      </c>
      <c r="N9" s="1" t="s">
        <v>478</v>
      </c>
      <c r="O9" s="1" t="s">
        <v>479</v>
      </c>
      <c r="P9" s="1" t="s">
        <v>480</v>
      </c>
      <c r="Q9" s="1" t="s">
        <v>504</v>
      </c>
      <c r="R9" s="1" t="s">
        <v>71</v>
      </c>
      <c r="S9" s="1" t="s">
        <v>482</v>
      </c>
      <c r="T9" s="1" t="s">
        <v>483</v>
      </c>
    </row>
    <row r="10" s="1" customFormat="1" spans="1:20">
      <c r="A10" s="1" t="s">
        <v>404</v>
      </c>
      <c r="B10" s="1" t="s">
        <v>78</v>
      </c>
      <c r="C10" s="1" t="s">
        <v>505</v>
      </c>
      <c r="D10" s="1" t="s">
        <v>406</v>
      </c>
      <c r="E10" s="1" t="s">
        <v>407</v>
      </c>
      <c r="F10" s="1" t="s">
        <v>78</v>
      </c>
      <c r="G10" s="1" t="s">
        <v>79</v>
      </c>
      <c r="H10" s="1" t="s">
        <v>475</v>
      </c>
      <c r="I10" s="1" t="s">
        <v>506</v>
      </c>
      <c r="J10" s="1" t="s">
        <v>477</v>
      </c>
      <c r="K10" s="1" t="s">
        <v>506</v>
      </c>
      <c r="L10" s="1" t="s">
        <v>506</v>
      </c>
      <c r="M10" s="1" t="s">
        <v>478</v>
      </c>
      <c r="N10" s="1" t="s">
        <v>478</v>
      </c>
      <c r="O10" s="1" t="s">
        <v>479</v>
      </c>
      <c r="P10" s="1" t="s">
        <v>480</v>
      </c>
      <c r="Q10" s="1" t="s">
        <v>507</v>
      </c>
      <c r="R10" s="1" t="s">
        <v>71</v>
      </c>
      <c r="S10" s="1" t="s">
        <v>482</v>
      </c>
      <c r="T10" s="1" t="s">
        <v>483</v>
      </c>
    </row>
    <row r="11" s="1" customFormat="1" spans="1:20">
      <c r="A11" s="1" t="s">
        <v>280</v>
      </c>
      <c r="B11" s="1" t="s">
        <v>78</v>
      </c>
      <c r="C11" s="1" t="s">
        <v>508</v>
      </c>
      <c r="D11" s="1" t="s">
        <v>509</v>
      </c>
      <c r="E11" s="1" t="s">
        <v>283</v>
      </c>
      <c r="F11" s="1" t="s">
        <v>78</v>
      </c>
      <c r="G11" s="1" t="s">
        <v>79</v>
      </c>
      <c r="H11" s="1" t="s">
        <v>475</v>
      </c>
      <c r="I11" s="1" t="s">
        <v>510</v>
      </c>
      <c r="J11" s="1" t="s">
        <v>477</v>
      </c>
      <c r="K11" s="1" t="s">
        <v>510</v>
      </c>
      <c r="L11" s="1" t="s">
        <v>510</v>
      </c>
      <c r="M11" s="1" t="s">
        <v>478</v>
      </c>
      <c r="N11" s="1" t="s">
        <v>478</v>
      </c>
      <c r="O11" s="1" t="s">
        <v>479</v>
      </c>
      <c r="P11" s="1" t="s">
        <v>480</v>
      </c>
      <c r="Q11" s="1" t="s">
        <v>511</v>
      </c>
      <c r="R11" s="1" t="s">
        <v>71</v>
      </c>
      <c r="S11" s="1" t="s">
        <v>482</v>
      </c>
      <c r="T11" s="1" t="s">
        <v>483</v>
      </c>
    </row>
    <row r="12" s="1" customFormat="1" spans="1:20">
      <c r="A12" s="1" t="s">
        <v>205</v>
      </c>
      <c r="B12" s="1" t="s">
        <v>78</v>
      </c>
      <c r="C12" s="1" t="s">
        <v>512</v>
      </c>
      <c r="D12" s="1" t="s">
        <v>207</v>
      </c>
      <c r="E12" s="1" t="s">
        <v>208</v>
      </c>
      <c r="F12" s="1" t="s">
        <v>78</v>
      </c>
      <c r="G12" s="1" t="s">
        <v>79</v>
      </c>
      <c r="H12" s="1" t="s">
        <v>475</v>
      </c>
      <c r="I12" s="1" t="s">
        <v>513</v>
      </c>
      <c r="J12" s="1" t="s">
        <v>477</v>
      </c>
      <c r="K12" s="1" t="s">
        <v>513</v>
      </c>
      <c r="L12" s="1" t="s">
        <v>513</v>
      </c>
      <c r="M12" s="1" t="s">
        <v>478</v>
      </c>
      <c r="N12" s="1" t="s">
        <v>478</v>
      </c>
      <c r="O12" s="1" t="s">
        <v>479</v>
      </c>
      <c r="P12" s="1" t="s">
        <v>480</v>
      </c>
      <c r="Q12" s="1" t="s">
        <v>514</v>
      </c>
      <c r="R12" s="1" t="s">
        <v>71</v>
      </c>
      <c r="S12" s="1" t="s">
        <v>482</v>
      </c>
      <c r="T12" s="1" t="s">
        <v>483</v>
      </c>
    </row>
    <row r="13" s="1" customFormat="1" spans="1:20">
      <c r="A13" s="1" t="s">
        <v>408</v>
      </c>
      <c r="B13" s="1" t="s">
        <v>78</v>
      </c>
      <c r="C13" s="1" t="s">
        <v>515</v>
      </c>
      <c r="D13" s="1" t="s">
        <v>410</v>
      </c>
      <c r="E13" s="1" t="s">
        <v>411</v>
      </c>
      <c r="F13" s="1" t="s">
        <v>78</v>
      </c>
      <c r="G13" s="1" t="s">
        <v>79</v>
      </c>
      <c r="H13" s="1" t="s">
        <v>475</v>
      </c>
      <c r="I13" s="1" t="s">
        <v>516</v>
      </c>
      <c r="J13" s="1" t="s">
        <v>477</v>
      </c>
      <c r="K13" s="1" t="s">
        <v>516</v>
      </c>
      <c r="L13" s="1" t="s">
        <v>516</v>
      </c>
      <c r="M13" s="1" t="s">
        <v>478</v>
      </c>
      <c r="N13" s="1" t="s">
        <v>478</v>
      </c>
      <c r="O13" s="1" t="s">
        <v>479</v>
      </c>
      <c r="P13" s="1" t="s">
        <v>480</v>
      </c>
      <c r="Q13" s="1" t="s">
        <v>517</v>
      </c>
      <c r="R13" s="1" t="s">
        <v>71</v>
      </c>
      <c r="S13" s="1" t="s">
        <v>482</v>
      </c>
      <c r="T13" s="1" t="s">
        <v>483</v>
      </c>
    </row>
    <row r="14" s="1" customFormat="1" spans="1:20">
      <c r="A14" s="1" t="s">
        <v>228</v>
      </c>
      <c r="B14" s="1" t="s">
        <v>78</v>
      </c>
      <c r="C14" s="1" t="s">
        <v>518</v>
      </c>
      <c r="D14" s="1" t="s">
        <v>230</v>
      </c>
      <c r="E14" s="1" t="s">
        <v>231</v>
      </c>
      <c r="F14" s="1" t="s">
        <v>78</v>
      </c>
      <c r="G14" s="1" t="s">
        <v>79</v>
      </c>
      <c r="H14" s="1" t="s">
        <v>475</v>
      </c>
      <c r="I14" s="1" t="s">
        <v>519</v>
      </c>
      <c r="J14" s="1" t="s">
        <v>477</v>
      </c>
      <c r="K14" s="1" t="s">
        <v>519</v>
      </c>
      <c r="L14" s="1" t="s">
        <v>519</v>
      </c>
      <c r="M14" s="1" t="s">
        <v>478</v>
      </c>
      <c r="N14" s="1" t="s">
        <v>478</v>
      </c>
      <c r="O14" s="1" t="s">
        <v>479</v>
      </c>
      <c r="P14" s="1" t="s">
        <v>480</v>
      </c>
      <c r="Q14" s="1" t="s">
        <v>520</v>
      </c>
      <c r="R14" s="1" t="s">
        <v>71</v>
      </c>
      <c r="S14" s="1" t="s">
        <v>482</v>
      </c>
      <c r="T14" s="1" t="s">
        <v>483</v>
      </c>
    </row>
    <row r="15" s="1" customFormat="1" spans="1:20">
      <c r="A15" s="1" t="s">
        <v>413</v>
      </c>
      <c r="B15" s="1" t="s">
        <v>78</v>
      </c>
      <c r="C15" s="1" t="s">
        <v>521</v>
      </c>
      <c r="D15" s="1" t="s">
        <v>415</v>
      </c>
      <c r="E15" s="1" t="s">
        <v>416</v>
      </c>
      <c r="F15" s="1" t="s">
        <v>78</v>
      </c>
      <c r="G15" s="1" t="s">
        <v>79</v>
      </c>
      <c r="H15" s="1" t="s">
        <v>475</v>
      </c>
      <c r="I15" s="1" t="s">
        <v>522</v>
      </c>
      <c r="J15" s="1" t="s">
        <v>477</v>
      </c>
      <c r="K15" s="1" t="s">
        <v>522</v>
      </c>
      <c r="L15" s="1" t="s">
        <v>522</v>
      </c>
      <c r="M15" s="1" t="s">
        <v>478</v>
      </c>
      <c r="N15" s="1" t="s">
        <v>478</v>
      </c>
      <c r="O15" s="1" t="s">
        <v>479</v>
      </c>
      <c r="P15" s="1" t="s">
        <v>480</v>
      </c>
      <c r="Q15" s="1" t="s">
        <v>523</v>
      </c>
      <c r="R15" s="1" t="s">
        <v>71</v>
      </c>
      <c r="S15" s="1" t="s">
        <v>482</v>
      </c>
      <c r="T15" s="1" t="s">
        <v>483</v>
      </c>
    </row>
    <row r="16" s="1" customFormat="1" spans="1:20">
      <c r="A16" s="1" t="s">
        <v>353</v>
      </c>
      <c r="B16" s="1" t="s">
        <v>78</v>
      </c>
      <c r="C16" s="1" t="s">
        <v>524</v>
      </c>
      <c r="D16" s="1" t="s">
        <v>355</v>
      </c>
      <c r="E16" s="1" t="s">
        <v>356</v>
      </c>
      <c r="F16" s="1" t="s">
        <v>78</v>
      </c>
      <c r="G16" s="1" t="s">
        <v>79</v>
      </c>
      <c r="H16" s="1" t="s">
        <v>475</v>
      </c>
      <c r="I16" s="1" t="s">
        <v>525</v>
      </c>
      <c r="J16" s="1" t="s">
        <v>477</v>
      </c>
      <c r="K16" s="1" t="s">
        <v>525</v>
      </c>
      <c r="L16" s="1" t="s">
        <v>525</v>
      </c>
      <c r="M16" s="1" t="s">
        <v>478</v>
      </c>
      <c r="N16" s="1" t="s">
        <v>478</v>
      </c>
      <c r="O16" s="1" t="s">
        <v>479</v>
      </c>
      <c r="P16" s="1" t="s">
        <v>480</v>
      </c>
      <c r="Q16" s="1" t="s">
        <v>526</v>
      </c>
      <c r="R16" s="1" t="s">
        <v>71</v>
      </c>
      <c r="S16" s="1" t="s">
        <v>482</v>
      </c>
      <c r="T16" s="1" t="s">
        <v>483</v>
      </c>
    </row>
    <row r="17" s="1" customFormat="1" spans="1:20">
      <c r="A17" s="1" t="s">
        <v>199</v>
      </c>
      <c r="B17" s="1" t="s">
        <v>78</v>
      </c>
      <c r="C17" s="1" t="s">
        <v>527</v>
      </c>
      <c r="D17" s="1" t="s">
        <v>201</v>
      </c>
      <c r="E17" s="1" t="s">
        <v>202</v>
      </c>
      <c r="F17" s="1" t="s">
        <v>78</v>
      </c>
      <c r="G17" s="1" t="s">
        <v>79</v>
      </c>
      <c r="H17" s="1" t="s">
        <v>475</v>
      </c>
      <c r="I17" s="1" t="s">
        <v>528</v>
      </c>
      <c r="J17" s="1" t="s">
        <v>477</v>
      </c>
      <c r="K17" s="1" t="s">
        <v>528</v>
      </c>
      <c r="L17" s="1" t="s">
        <v>528</v>
      </c>
      <c r="M17" s="1" t="s">
        <v>478</v>
      </c>
      <c r="N17" s="1" t="s">
        <v>478</v>
      </c>
      <c r="O17" s="1" t="s">
        <v>479</v>
      </c>
      <c r="P17" s="1" t="s">
        <v>480</v>
      </c>
      <c r="Q17" s="1" t="s">
        <v>529</v>
      </c>
      <c r="R17" s="1" t="s">
        <v>71</v>
      </c>
      <c r="S17" s="1" t="s">
        <v>482</v>
      </c>
      <c r="T17" s="1" t="s">
        <v>483</v>
      </c>
    </row>
    <row r="18" s="1" customFormat="1" spans="1:20">
      <c r="A18" s="1" t="s">
        <v>268</v>
      </c>
      <c r="B18" s="1" t="s">
        <v>78</v>
      </c>
      <c r="C18" s="1" t="s">
        <v>530</v>
      </c>
      <c r="D18" s="1" t="s">
        <v>270</v>
      </c>
      <c r="E18" s="1" t="s">
        <v>271</v>
      </c>
      <c r="F18" s="1" t="s">
        <v>78</v>
      </c>
      <c r="G18" s="1" t="s">
        <v>79</v>
      </c>
      <c r="H18" s="1" t="s">
        <v>475</v>
      </c>
      <c r="I18" s="1" t="s">
        <v>531</v>
      </c>
      <c r="J18" s="1" t="s">
        <v>477</v>
      </c>
      <c r="K18" s="1" t="s">
        <v>531</v>
      </c>
      <c r="L18" s="1" t="s">
        <v>531</v>
      </c>
      <c r="M18" s="1" t="s">
        <v>478</v>
      </c>
      <c r="N18" s="1" t="s">
        <v>478</v>
      </c>
      <c r="O18" s="1" t="s">
        <v>479</v>
      </c>
      <c r="P18" s="1" t="s">
        <v>480</v>
      </c>
      <c r="Q18" s="1" t="s">
        <v>532</v>
      </c>
      <c r="R18" s="1" t="s">
        <v>71</v>
      </c>
      <c r="S18" s="1" t="s">
        <v>482</v>
      </c>
      <c r="T18" s="1" t="s">
        <v>483</v>
      </c>
    </row>
    <row r="19" s="1" customFormat="1" spans="1:20">
      <c r="A19" s="1" t="s">
        <v>192</v>
      </c>
      <c r="B19" s="1" t="s">
        <v>78</v>
      </c>
      <c r="C19" s="1" t="s">
        <v>533</v>
      </c>
      <c r="D19" s="1" t="s">
        <v>194</v>
      </c>
      <c r="E19" s="1" t="s">
        <v>195</v>
      </c>
      <c r="F19" s="1" t="s">
        <v>78</v>
      </c>
      <c r="G19" s="1" t="s">
        <v>79</v>
      </c>
      <c r="H19" s="1" t="s">
        <v>475</v>
      </c>
      <c r="I19" s="1" t="s">
        <v>497</v>
      </c>
      <c r="J19" s="1" t="s">
        <v>477</v>
      </c>
      <c r="K19" s="1" t="s">
        <v>497</v>
      </c>
      <c r="L19" s="1" t="s">
        <v>497</v>
      </c>
      <c r="M19" s="1" t="s">
        <v>478</v>
      </c>
      <c r="N19" s="1" t="s">
        <v>478</v>
      </c>
      <c r="O19" s="1" t="s">
        <v>479</v>
      </c>
      <c r="P19" s="1" t="s">
        <v>480</v>
      </c>
      <c r="Q19" s="1" t="s">
        <v>534</v>
      </c>
      <c r="R19" s="1" t="s">
        <v>71</v>
      </c>
      <c r="S19" s="1" t="s">
        <v>482</v>
      </c>
      <c r="T19" s="1" t="s">
        <v>483</v>
      </c>
    </row>
    <row r="20" s="1" customFormat="1" spans="1:20">
      <c r="A20" s="1" t="s">
        <v>274</v>
      </c>
      <c r="B20" s="1" t="s">
        <v>78</v>
      </c>
      <c r="C20" s="1" t="s">
        <v>535</v>
      </c>
      <c r="D20" s="1" t="s">
        <v>276</v>
      </c>
      <c r="E20" s="1" t="s">
        <v>277</v>
      </c>
      <c r="F20" s="1" t="s">
        <v>78</v>
      </c>
      <c r="G20" s="1" t="s">
        <v>79</v>
      </c>
      <c r="H20" s="1" t="s">
        <v>475</v>
      </c>
      <c r="I20" s="1" t="s">
        <v>536</v>
      </c>
      <c r="J20" s="1" t="s">
        <v>477</v>
      </c>
      <c r="K20" s="1" t="s">
        <v>536</v>
      </c>
      <c r="L20" s="1" t="s">
        <v>536</v>
      </c>
      <c r="M20" s="1" t="s">
        <v>478</v>
      </c>
      <c r="N20" s="1" t="s">
        <v>478</v>
      </c>
      <c r="O20" s="1" t="s">
        <v>479</v>
      </c>
      <c r="P20" s="1" t="s">
        <v>480</v>
      </c>
      <c r="Q20" s="1" t="s">
        <v>537</v>
      </c>
      <c r="R20" s="1" t="s">
        <v>71</v>
      </c>
      <c r="S20" s="1" t="s">
        <v>482</v>
      </c>
      <c r="T20" s="1" t="s">
        <v>483</v>
      </c>
    </row>
    <row r="21" s="1" customFormat="1" spans="1:20">
      <c r="A21" s="1" t="s">
        <v>327</v>
      </c>
      <c r="B21" s="1" t="s">
        <v>78</v>
      </c>
      <c r="C21" s="1" t="s">
        <v>538</v>
      </c>
      <c r="D21" s="1" t="s">
        <v>539</v>
      </c>
      <c r="E21" s="1" t="s">
        <v>330</v>
      </c>
      <c r="F21" s="1" t="s">
        <v>78</v>
      </c>
      <c r="G21" s="1" t="s">
        <v>79</v>
      </c>
      <c r="H21" s="1" t="s">
        <v>475</v>
      </c>
      <c r="I21" s="1" t="s">
        <v>506</v>
      </c>
      <c r="J21" s="1" t="s">
        <v>477</v>
      </c>
      <c r="K21" s="1" t="s">
        <v>506</v>
      </c>
      <c r="L21" s="1" t="s">
        <v>506</v>
      </c>
      <c r="M21" s="1" t="s">
        <v>478</v>
      </c>
      <c r="N21" s="1" t="s">
        <v>478</v>
      </c>
      <c r="O21" s="1" t="s">
        <v>479</v>
      </c>
      <c r="P21" s="1" t="s">
        <v>480</v>
      </c>
      <c r="Q21" s="1" t="s">
        <v>540</v>
      </c>
      <c r="R21" s="1" t="s">
        <v>71</v>
      </c>
      <c r="S21" s="1" t="s">
        <v>482</v>
      </c>
      <c r="T21" s="1" t="s">
        <v>483</v>
      </c>
    </row>
    <row r="22" s="1" customFormat="1" spans="1:20">
      <c r="A22" s="1" t="s">
        <v>368</v>
      </c>
      <c r="B22" s="1" t="s">
        <v>78</v>
      </c>
      <c r="C22" s="1" t="s">
        <v>541</v>
      </c>
      <c r="D22" s="1" t="s">
        <v>370</v>
      </c>
      <c r="E22" s="1" t="s">
        <v>371</v>
      </c>
      <c r="F22" s="1" t="s">
        <v>78</v>
      </c>
      <c r="G22" s="1" t="s">
        <v>79</v>
      </c>
      <c r="H22" s="1" t="s">
        <v>475</v>
      </c>
      <c r="I22" s="1" t="s">
        <v>542</v>
      </c>
      <c r="J22" s="1" t="s">
        <v>477</v>
      </c>
      <c r="K22" s="1" t="s">
        <v>542</v>
      </c>
      <c r="L22" s="1" t="s">
        <v>542</v>
      </c>
      <c r="M22" s="1" t="s">
        <v>478</v>
      </c>
      <c r="N22" s="1" t="s">
        <v>478</v>
      </c>
      <c r="O22" s="1" t="s">
        <v>479</v>
      </c>
      <c r="P22" s="1" t="s">
        <v>480</v>
      </c>
      <c r="Q22" s="1" t="s">
        <v>543</v>
      </c>
      <c r="R22" s="1" t="s">
        <v>71</v>
      </c>
      <c r="S22" s="1" t="s">
        <v>482</v>
      </c>
      <c r="T22" s="1" t="s">
        <v>483</v>
      </c>
    </row>
    <row r="23" s="1" customFormat="1" spans="1:20">
      <c r="A23" s="1" t="s">
        <v>185</v>
      </c>
      <c r="B23" s="1" t="s">
        <v>78</v>
      </c>
      <c r="C23" s="1" t="s">
        <v>544</v>
      </c>
      <c r="D23" s="1" t="s">
        <v>187</v>
      </c>
      <c r="E23" s="1" t="s">
        <v>188</v>
      </c>
      <c r="F23" s="1" t="s">
        <v>78</v>
      </c>
      <c r="G23" s="1" t="s">
        <v>79</v>
      </c>
      <c r="H23" s="1" t="s">
        <v>475</v>
      </c>
      <c r="I23" s="1" t="s">
        <v>545</v>
      </c>
      <c r="J23" s="1" t="s">
        <v>477</v>
      </c>
      <c r="K23" s="1" t="s">
        <v>545</v>
      </c>
      <c r="L23" s="1" t="s">
        <v>545</v>
      </c>
      <c r="M23" s="1" t="s">
        <v>478</v>
      </c>
      <c r="N23" s="1" t="s">
        <v>478</v>
      </c>
      <c r="O23" s="1" t="s">
        <v>479</v>
      </c>
      <c r="P23" s="1" t="s">
        <v>480</v>
      </c>
      <c r="Q23" s="1" t="s">
        <v>546</v>
      </c>
      <c r="R23" s="1" t="s">
        <v>71</v>
      </c>
      <c r="S23" s="1" t="s">
        <v>482</v>
      </c>
      <c r="T23" s="1" t="s">
        <v>483</v>
      </c>
    </row>
    <row r="24" s="1" customFormat="1" spans="1:20">
      <c r="A24" s="1" t="s">
        <v>438</v>
      </c>
      <c r="B24" s="1" t="s">
        <v>78</v>
      </c>
      <c r="C24" s="1" t="s">
        <v>547</v>
      </c>
      <c r="D24" s="1" t="s">
        <v>548</v>
      </c>
      <c r="E24" s="1" t="s">
        <v>441</v>
      </c>
      <c r="F24" s="1" t="s">
        <v>78</v>
      </c>
      <c r="G24" s="1" t="s">
        <v>79</v>
      </c>
      <c r="H24" s="1" t="s">
        <v>475</v>
      </c>
      <c r="I24" s="1" t="s">
        <v>549</v>
      </c>
      <c r="J24" s="1" t="s">
        <v>477</v>
      </c>
      <c r="K24" s="1" t="s">
        <v>549</v>
      </c>
      <c r="L24" s="1" t="s">
        <v>549</v>
      </c>
      <c r="M24" s="1" t="s">
        <v>478</v>
      </c>
      <c r="N24" s="1" t="s">
        <v>478</v>
      </c>
      <c r="O24" s="1" t="s">
        <v>479</v>
      </c>
      <c r="P24" s="1" t="s">
        <v>480</v>
      </c>
      <c r="Q24" s="1" t="s">
        <v>550</v>
      </c>
      <c r="R24" s="1" t="s">
        <v>71</v>
      </c>
      <c r="S24" s="1" t="s">
        <v>482</v>
      </c>
      <c r="T24" s="1" t="s">
        <v>483</v>
      </c>
    </row>
    <row r="25" s="1" customFormat="1" spans="1:20">
      <c r="A25" s="1" t="s">
        <v>93</v>
      </c>
      <c r="B25" s="1" t="s">
        <v>78</v>
      </c>
      <c r="C25" s="1" t="s">
        <v>551</v>
      </c>
      <c r="D25" s="1" t="s">
        <v>95</v>
      </c>
      <c r="E25" s="1" t="s">
        <v>96</v>
      </c>
      <c r="F25" s="1" t="s">
        <v>78</v>
      </c>
      <c r="G25" s="1" t="s">
        <v>79</v>
      </c>
      <c r="H25" s="1" t="s">
        <v>475</v>
      </c>
      <c r="I25" s="1" t="s">
        <v>552</v>
      </c>
      <c r="J25" s="1" t="s">
        <v>477</v>
      </c>
      <c r="K25" s="1" t="s">
        <v>552</v>
      </c>
      <c r="L25" s="1" t="s">
        <v>552</v>
      </c>
      <c r="M25" s="1" t="s">
        <v>478</v>
      </c>
      <c r="N25" s="1" t="s">
        <v>478</v>
      </c>
      <c r="O25" s="1" t="s">
        <v>479</v>
      </c>
      <c r="P25" s="1" t="s">
        <v>480</v>
      </c>
      <c r="Q25" s="1" t="s">
        <v>553</v>
      </c>
      <c r="R25" s="1" t="s">
        <v>71</v>
      </c>
      <c r="S25" s="1" t="s">
        <v>482</v>
      </c>
      <c r="T25" s="1" t="s">
        <v>483</v>
      </c>
    </row>
    <row r="26" s="1" customFormat="1" spans="1:20">
      <c r="A26" s="1" t="s">
        <v>140</v>
      </c>
      <c r="B26" s="1" t="s">
        <v>78</v>
      </c>
      <c r="C26" s="1" t="s">
        <v>554</v>
      </c>
      <c r="D26" s="1" t="s">
        <v>555</v>
      </c>
      <c r="E26" s="1" t="s">
        <v>143</v>
      </c>
      <c r="F26" s="1" t="s">
        <v>78</v>
      </c>
      <c r="G26" s="1" t="s">
        <v>79</v>
      </c>
      <c r="H26" s="1" t="s">
        <v>475</v>
      </c>
      <c r="I26" s="1" t="s">
        <v>556</v>
      </c>
      <c r="J26" s="1" t="s">
        <v>477</v>
      </c>
      <c r="K26" s="1" t="s">
        <v>556</v>
      </c>
      <c r="L26" s="1" t="s">
        <v>556</v>
      </c>
      <c r="M26" s="1" t="s">
        <v>478</v>
      </c>
      <c r="N26" s="1" t="s">
        <v>478</v>
      </c>
      <c r="O26" s="1" t="s">
        <v>479</v>
      </c>
      <c r="P26" s="1" t="s">
        <v>480</v>
      </c>
      <c r="Q26" s="1" t="s">
        <v>557</v>
      </c>
      <c r="R26" s="1" t="s">
        <v>71</v>
      </c>
      <c r="S26" s="1" t="s">
        <v>482</v>
      </c>
      <c r="T26" s="1" t="s">
        <v>483</v>
      </c>
    </row>
    <row r="27" s="1" customFormat="1" spans="1:20">
      <c r="A27" s="1" t="s">
        <v>235</v>
      </c>
      <c r="B27" s="1" t="s">
        <v>78</v>
      </c>
      <c r="C27" s="1" t="s">
        <v>558</v>
      </c>
      <c r="D27" s="1" t="s">
        <v>237</v>
      </c>
      <c r="E27" s="1" t="s">
        <v>238</v>
      </c>
      <c r="F27" s="1" t="s">
        <v>78</v>
      </c>
      <c r="G27" s="1" t="s">
        <v>79</v>
      </c>
      <c r="H27" s="1" t="s">
        <v>475</v>
      </c>
      <c r="I27" s="1" t="s">
        <v>559</v>
      </c>
      <c r="J27" s="1" t="s">
        <v>477</v>
      </c>
      <c r="K27" s="1" t="s">
        <v>559</v>
      </c>
      <c r="L27" s="1" t="s">
        <v>559</v>
      </c>
      <c r="M27" s="1" t="s">
        <v>478</v>
      </c>
      <c r="N27" s="1" t="s">
        <v>478</v>
      </c>
      <c r="O27" s="1" t="s">
        <v>479</v>
      </c>
      <c r="P27" s="1" t="s">
        <v>480</v>
      </c>
      <c r="Q27" s="1" t="s">
        <v>560</v>
      </c>
      <c r="R27" s="1" t="s">
        <v>71</v>
      </c>
      <c r="S27" s="1" t="s">
        <v>482</v>
      </c>
      <c r="T27" s="1" t="s">
        <v>483</v>
      </c>
    </row>
    <row r="28" s="1" customFormat="1" spans="1:20">
      <c r="A28" s="1" t="s">
        <v>101</v>
      </c>
      <c r="B28" s="1" t="s">
        <v>78</v>
      </c>
      <c r="C28" s="1" t="s">
        <v>561</v>
      </c>
      <c r="D28" s="1" t="s">
        <v>103</v>
      </c>
      <c r="E28" s="1" t="s">
        <v>104</v>
      </c>
      <c r="F28" s="1" t="s">
        <v>78</v>
      </c>
      <c r="G28" s="1" t="s">
        <v>79</v>
      </c>
      <c r="H28" s="1" t="s">
        <v>475</v>
      </c>
      <c r="I28" s="1" t="s">
        <v>562</v>
      </c>
      <c r="J28" s="1" t="s">
        <v>477</v>
      </c>
      <c r="K28" s="1" t="s">
        <v>562</v>
      </c>
      <c r="L28" s="1" t="s">
        <v>562</v>
      </c>
      <c r="M28" s="1" t="s">
        <v>478</v>
      </c>
      <c r="N28" s="1" t="s">
        <v>478</v>
      </c>
      <c r="O28" s="1" t="s">
        <v>479</v>
      </c>
      <c r="P28" s="1" t="s">
        <v>480</v>
      </c>
      <c r="Q28" s="1" t="s">
        <v>563</v>
      </c>
      <c r="R28" s="1" t="s">
        <v>71</v>
      </c>
      <c r="S28" s="1" t="s">
        <v>482</v>
      </c>
      <c r="T28" s="1" t="s">
        <v>483</v>
      </c>
    </row>
    <row r="29" s="1" customFormat="1" spans="1:20">
      <c r="A29" s="1" t="s">
        <v>425</v>
      </c>
      <c r="B29" s="1" t="s">
        <v>78</v>
      </c>
      <c r="C29" s="1" t="s">
        <v>564</v>
      </c>
      <c r="D29" s="1" t="s">
        <v>427</v>
      </c>
      <c r="E29" s="1" t="s">
        <v>428</v>
      </c>
      <c r="F29" s="1" t="s">
        <v>78</v>
      </c>
      <c r="G29" s="1" t="s">
        <v>79</v>
      </c>
      <c r="H29" s="1" t="s">
        <v>475</v>
      </c>
      <c r="I29" s="1" t="s">
        <v>565</v>
      </c>
      <c r="J29" s="1" t="s">
        <v>477</v>
      </c>
      <c r="K29" s="1" t="s">
        <v>565</v>
      </c>
      <c r="L29" s="1" t="s">
        <v>565</v>
      </c>
      <c r="M29" s="1" t="s">
        <v>478</v>
      </c>
      <c r="N29" s="1" t="s">
        <v>478</v>
      </c>
      <c r="O29" s="1" t="s">
        <v>479</v>
      </c>
      <c r="P29" s="1" t="s">
        <v>480</v>
      </c>
      <c r="Q29" s="1" t="s">
        <v>566</v>
      </c>
      <c r="R29" s="1" t="s">
        <v>71</v>
      </c>
      <c r="S29" s="1" t="s">
        <v>482</v>
      </c>
      <c r="T29" s="1" t="s">
        <v>483</v>
      </c>
    </row>
    <row r="30" s="1" customFormat="1" spans="1:20">
      <c r="A30" s="1" t="s">
        <v>284</v>
      </c>
      <c r="B30" s="1" t="s">
        <v>78</v>
      </c>
      <c r="C30" s="1" t="s">
        <v>567</v>
      </c>
      <c r="D30" s="1" t="s">
        <v>568</v>
      </c>
      <c r="E30" s="1" t="s">
        <v>287</v>
      </c>
      <c r="F30" s="1" t="s">
        <v>78</v>
      </c>
      <c r="G30" s="1" t="s">
        <v>79</v>
      </c>
      <c r="H30" s="1" t="s">
        <v>475</v>
      </c>
      <c r="I30" s="1" t="s">
        <v>569</v>
      </c>
      <c r="J30" s="1" t="s">
        <v>477</v>
      </c>
      <c r="K30" s="1" t="s">
        <v>569</v>
      </c>
      <c r="L30" s="1" t="s">
        <v>569</v>
      </c>
      <c r="M30" s="1" t="s">
        <v>478</v>
      </c>
      <c r="N30" s="1" t="s">
        <v>478</v>
      </c>
      <c r="O30" s="1" t="s">
        <v>479</v>
      </c>
      <c r="P30" s="1" t="s">
        <v>480</v>
      </c>
      <c r="Q30" s="1" t="s">
        <v>570</v>
      </c>
      <c r="R30" s="1" t="s">
        <v>71</v>
      </c>
      <c r="S30" s="1" t="s">
        <v>482</v>
      </c>
      <c r="T30" s="1" t="s">
        <v>483</v>
      </c>
    </row>
    <row r="31" s="1" customFormat="1" spans="1:20">
      <c r="A31" s="1" t="s">
        <v>109</v>
      </c>
      <c r="B31" s="1" t="s">
        <v>78</v>
      </c>
      <c r="C31" s="1" t="s">
        <v>571</v>
      </c>
      <c r="D31" s="1" t="s">
        <v>111</v>
      </c>
      <c r="E31" s="1" t="s">
        <v>112</v>
      </c>
      <c r="F31" s="1" t="s">
        <v>78</v>
      </c>
      <c r="G31" s="1" t="s">
        <v>79</v>
      </c>
      <c r="H31" s="1" t="s">
        <v>475</v>
      </c>
      <c r="I31" s="1" t="s">
        <v>572</v>
      </c>
      <c r="J31" s="1" t="s">
        <v>477</v>
      </c>
      <c r="K31" s="1" t="s">
        <v>572</v>
      </c>
      <c r="L31" s="1" t="s">
        <v>572</v>
      </c>
      <c r="M31" s="1" t="s">
        <v>478</v>
      </c>
      <c r="N31" s="1" t="s">
        <v>478</v>
      </c>
      <c r="O31" s="1" t="s">
        <v>479</v>
      </c>
      <c r="P31" s="1" t="s">
        <v>480</v>
      </c>
      <c r="Q31" s="1" t="s">
        <v>573</v>
      </c>
      <c r="R31" s="1" t="s">
        <v>71</v>
      </c>
      <c r="S31" s="1" t="s">
        <v>482</v>
      </c>
      <c r="T31" s="1" t="s">
        <v>483</v>
      </c>
    </row>
    <row r="32" s="1" customFormat="1" spans="1:20">
      <c r="A32" s="1" t="s">
        <v>393</v>
      </c>
      <c r="B32" s="1" t="s">
        <v>78</v>
      </c>
      <c r="C32" s="1" t="s">
        <v>574</v>
      </c>
      <c r="D32" s="1" t="s">
        <v>395</v>
      </c>
      <c r="E32" s="1" t="s">
        <v>396</v>
      </c>
      <c r="F32" s="1" t="s">
        <v>78</v>
      </c>
      <c r="G32" s="1" t="s">
        <v>79</v>
      </c>
      <c r="H32" s="1" t="s">
        <v>475</v>
      </c>
      <c r="I32" s="1" t="s">
        <v>575</v>
      </c>
      <c r="J32" s="1" t="s">
        <v>477</v>
      </c>
      <c r="K32" s="1" t="s">
        <v>575</v>
      </c>
      <c r="L32" s="1" t="s">
        <v>575</v>
      </c>
      <c r="M32" s="1" t="s">
        <v>478</v>
      </c>
      <c r="N32" s="1" t="s">
        <v>478</v>
      </c>
      <c r="O32" s="1" t="s">
        <v>479</v>
      </c>
      <c r="P32" s="1" t="s">
        <v>480</v>
      </c>
      <c r="Q32" s="1" t="s">
        <v>576</v>
      </c>
      <c r="R32" s="1" t="s">
        <v>71</v>
      </c>
      <c r="S32" s="1" t="s">
        <v>482</v>
      </c>
      <c r="T32" s="1" t="s">
        <v>483</v>
      </c>
    </row>
    <row r="33" s="1" customFormat="1" spans="1:20">
      <c r="A33" s="1" t="s">
        <v>348</v>
      </c>
      <c r="B33" s="1" t="s">
        <v>78</v>
      </c>
      <c r="C33" s="1" t="s">
        <v>577</v>
      </c>
      <c r="D33" s="1" t="s">
        <v>578</v>
      </c>
      <c r="E33" s="1" t="s">
        <v>351</v>
      </c>
      <c r="F33" s="1" t="s">
        <v>78</v>
      </c>
      <c r="G33" s="1" t="s">
        <v>79</v>
      </c>
      <c r="H33" s="1" t="s">
        <v>475</v>
      </c>
      <c r="I33" s="1" t="s">
        <v>579</v>
      </c>
      <c r="J33" s="1" t="s">
        <v>477</v>
      </c>
      <c r="K33" s="1" t="s">
        <v>579</v>
      </c>
      <c r="L33" s="1" t="s">
        <v>579</v>
      </c>
      <c r="M33" s="1" t="s">
        <v>478</v>
      </c>
      <c r="N33" s="1" t="s">
        <v>478</v>
      </c>
      <c r="O33" s="1" t="s">
        <v>479</v>
      </c>
      <c r="P33" s="1" t="s">
        <v>480</v>
      </c>
      <c r="Q33" s="1" t="s">
        <v>580</v>
      </c>
      <c r="R33" s="1" t="s">
        <v>71</v>
      </c>
      <c r="S33" s="1" t="s">
        <v>482</v>
      </c>
      <c r="T33" s="1" t="s">
        <v>483</v>
      </c>
    </row>
    <row r="34" s="1" customFormat="1" spans="1:20">
      <c r="A34" s="1" t="s">
        <v>221</v>
      </c>
      <c r="B34" s="1" t="s">
        <v>78</v>
      </c>
      <c r="C34" s="1" t="s">
        <v>581</v>
      </c>
      <c r="D34" s="1" t="s">
        <v>223</v>
      </c>
      <c r="E34" s="1" t="s">
        <v>224</v>
      </c>
      <c r="F34" s="1" t="s">
        <v>78</v>
      </c>
      <c r="G34" s="1" t="s">
        <v>79</v>
      </c>
      <c r="H34" s="1" t="s">
        <v>475</v>
      </c>
      <c r="I34" s="1" t="s">
        <v>582</v>
      </c>
      <c r="J34" s="1" t="s">
        <v>477</v>
      </c>
      <c r="K34" s="1" t="s">
        <v>582</v>
      </c>
      <c r="L34" s="1" t="s">
        <v>582</v>
      </c>
      <c r="M34" s="1" t="s">
        <v>478</v>
      </c>
      <c r="N34" s="1" t="s">
        <v>478</v>
      </c>
      <c r="O34" s="1" t="s">
        <v>479</v>
      </c>
      <c r="P34" s="1" t="s">
        <v>480</v>
      </c>
      <c r="Q34" s="1" t="s">
        <v>583</v>
      </c>
      <c r="R34" s="1" t="s">
        <v>71</v>
      </c>
      <c r="S34" s="1" t="s">
        <v>482</v>
      </c>
      <c r="T34" s="1" t="s">
        <v>483</v>
      </c>
    </row>
    <row r="35" s="1" customFormat="1" spans="1:20">
      <c r="A35" s="1" t="s">
        <v>178</v>
      </c>
      <c r="B35" s="1" t="s">
        <v>78</v>
      </c>
      <c r="C35" s="1" t="s">
        <v>584</v>
      </c>
      <c r="D35" s="1" t="s">
        <v>180</v>
      </c>
      <c r="E35" s="1" t="s">
        <v>181</v>
      </c>
      <c r="F35" s="1" t="s">
        <v>78</v>
      </c>
      <c r="G35" s="1" t="s">
        <v>79</v>
      </c>
      <c r="H35" s="1" t="s">
        <v>475</v>
      </c>
      <c r="I35" s="1" t="s">
        <v>585</v>
      </c>
      <c r="J35" s="1" t="s">
        <v>477</v>
      </c>
      <c r="K35" s="1" t="s">
        <v>585</v>
      </c>
      <c r="L35" s="1" t="s">
        <v>585</v>
      </c>
      <c r="M35" s="1" t="s">
        <v>478</v>
      </c>
      <c r="N35" s="1" t="s">
        <v>478</v>
      </c>
      <c r="O35" s="1" t="s">
        <v>479</v>
      </c>
      <c r="P35" s="1" t="s">
        <v>480</v>
      </c>
      <c r="Q35" s="1" t="s">
        <v>586</v>
      </c>
      <c r="R35" s="1" t="s">
        <v>71</v>
      </c>
      <c r="S35" s="1" t="s">
        <v>482</v>
      </c>
      <c r="T35" s="1" t="s">
        <v>483</v>
      </c>
    </row>
    <row r="36" s="1" customFormat="1" spans="1:20">
      <c r="A36" s="1" t="s">
        <v>321</v>
      </c>
      <c r="B36" s="1" t="s">
        <v>78</v>
      </c>
      <c r="C36" s="1" t="s">
        <v>587</v>
      </c>
      <c r="D36" s="1" t="s">
        <v>293</v>
      </c>
      <c r="E36" s="1" t="s">
        <v>322</v>
      </c>
      <c r="F36" s="1" t="s">
        <v>78</v>
      </c>
      <c r="G36" s="1" t="s">
        <v>79</v>
      </c>
      <c r="H36" s="1" t="s">
        <v>475</v>
      </c>
      <c r="I36" s="1" t="s">
        <v>588</v>
      </c>
      <c r="J36" s="1" t="s">
        <v>477</v>
      </c>
      <c r="K36" s="1" t="s">
        <v>588</v>
      </c>
      <c r="L36" s="1" t="s">
        <v>588</v>
      </c>
      <c r="M36" s="1" t="s">
        <v>478</v>
      </c>
      <c r="N36" s="1" t="s">
        <v>478</v>
      </c>
      <c r="O36" s="1" t="s">
        <v>479</v>
      </c>
      <c r="P36" s="1" t="s">
        <v>480</v>
      </c>
      <c r="Q36" s="1" t="s">
        <v>589</v>
      </c>
      <c r="R36" s="1" t="s">
        <v>71</v>
      </c>
      <c r="S36" s="1" t="s">
        <v>482</v>
      </c>
      <c r="T36" s="1" t="s">
        <v>483</v>
      </c>
    </row>
    <row r="37" s="1" customFormat="1" spans="1:20">
      <c r="A37" s="1" t="s">
        <v>125</v>
      </c>
      <c r="B37" s="1" t="s">
        <v>78</v>
      </c>
      <c r="C37" s="1" t="s">
        <v>590</v>
      </c>
      <c r="D37" s="1" t="s">
        <v>591</v>
      </c>
      <c r="E37" s="1" t="s">
        <v>128</v>
      </c>
      <c r="F37" s="1" t="s">
        <v>78</v>
      </c>
      <c r="G37" s="1" t="s">
        <v>79</v>
      </c>
      <c r="H37" s="1" t="s">
        <v>475</v>
      </c>
      <c r="I37" s="1" t="s">
        <v>510</v>
      </c>
      <c r="J37" s="1" t="s">
        <v>477</v>
      </c>
      <c r="K37" s="1" t="s">
        <v>510</v>
      </c>
      <c r="L37" s="1" t="s">
        <v>510</v>
      </c>
      <c r="M37" s="1" t="s">
        <v>478</v>
      </c>
      <c r="N37" s="1" t="s">
        <v>478</v>
      </c>
      <c r="O37" s="1" t="s">
        <v>479</v>
      </c>
      <c r="P37" s="1" t="s">
        <v>480</v>
      </c>
      <c r="Q37" s="1" t="s">
        <v>592</v>
      </c>
      <c r="R37" s="1" t="s">
        <v>71</v>
      </c>
      <c r="S37" s="1" t="s">
        <v>482</v>
      </c>
      <c r="T37" s="1" t="s">
        <v>483</v>
      </c>
    </row>
    <row r="38" s="1" customFormat="1" spans="1:20">
      <c r="A38" s="1" t="s">
        <v>171</v>
      </c>
      <c r="B38" s="1" t="s">
        <v>78</v>
      </c>
      <c r="C38" s="1" t="s">
        <v>593</v>
      </c>
      <c r="D38" s="1" t="s">
        <v>173</v>
      </c>
      <c r="E38" s="1" t="s">
        <v>174</v>
      </c>
      <c r="F38" s="1" t="s">
        <v>78</v>
      </c>
      <c r="G38" s="1" t="s">
        <v>79</v>
      </c>
      <c r="H38" s="1" t="s">
        <v>475</v>
      </c>
      <c r="I38" s="1" t="s">
        <v>594</v>
      </c>
      <c r="J38" s="1" t="s">
        <v>477</v>
      </c>
      <c r="K38" s="1" t="s">
        <v>594</v>
      </c>
      <c r="L38" s="1" t="s">
        <v>594</v>
      </c>
      <c r="M38" s="1" t="s">
        <v>478</v>
      </c>
      <c r="N38" s="1" t="s">
        <v>478</v>
      </c>
      <c r="O38" s="1" t="s">
        <v>479</v>
      </c>
      <c r="P38" s="1" t="s">
        <v>480</v>
      </c>
      <c r="Q38" s="1" t="s">
        <v>595</v>
      </c>
      <c r="R38" s="1" t="s">
        <v>71</v>
      </c>
      <c r="S38" s="1" t="s">
        <v>482</v>
      </c>
      <c r="T38" s="1" t="s">
        <v>483</v>
      </c>
    </row>
    <row r="39" s="1" customFormat="1" spans="1:20">
      <c r="A39" s="1" t="s">
        <v>357</v>
      </c>
      <c r="B39" s="1" t="s">
        <v>78</v>
      </c>
      <c r="C39" s="1" t="s">
        <v>596</v>
      </c>
      <c r="D39" s="1" t="s">
        <v>597</v>
      </c>
      <c r="E39" s="1" t="s">
        <v>360</v>
      </c>
      <c r="F39" s="1" t="s">
        <v>78</v>
      </c>
      <c r="G39" s="1" t="s">
        <v>79</v>
      </c>
      <c r="H39" s="1" t="s">
        <v>475</v>
      </c>
      <c r="I39" s="1" t="s">
        <v>598</v>
      </c>
      <c r="J39" s="1" t="s">
        <v>477</v>
      </c>
      <c r="K39" s="1" t="s">
        <v>598</v>
      </c>
      <c r="L39" s="1" t="s">
        <v>598</v>
      </c>
      <c r="M39" s="1" t="s">
        <v>478</v>
      </c>
      <c r="N39" s="1" t="s">
        <v>478</v>
      </c>
      <c r="O39" s="1" t="s">
        <v>479</v>
      </c>
      <c r="P39" s="1" t="s">
        <v>480</v>
      </c>
      <c r="Q39" s="1" t="s">
        <v>599</v>
      </c>
      <c r="R39" s="1" t="s">
        <v>71</v>
      </c>
      <c r="S39" s="1" t="s">
        <v>482</v>
      </c>
      <c r="T39" s="1" t="s">
        <v>483</v>
      </c>
    </row>
    <row r="40" s="1" customFormat="1" spans="1:20">
      <c r="A40" s="1" t="s">
        <v>214</v>
      </c>
      <c r="B40" s="1" t="s">
        <v>78</v>
      </c>
      <c r="C40" s="1" t="s">
        <v>600</v>
      </c>
      <c r="D40" s="1" t="s">
        <v>216</v>
      </c>
      <c r="E40" s="1" t="s">
        <v>217</v>
      </c>
      <c r="F40" s="1" t="s">
        <v>78</v>
      </c>
      <c r="G40" s="1" t="s">
        <v>79</v>
      </c>
      <c r="H40" s="1" t="s">
        <v>475</v>
      </c>
      <c r="I40" s="1" t="s">
        <v>601</v>
      </c>
      <c r="J40" s="1" t="s">
        <v>477</v>
      </c>
      <c r="K40" s="1" t="s">
        <v>601</v>
      </c>
      <c r="L40" s="1" t="s">
        <v>601</v>
      </c>
      <c r="M40" s="1" t="s">
        <v>478</v>
      </c>
      <c r="N40" s="1" t="s">
        <v>478</v>
      </c>
      <c r="O40" s="1" t="s">
        <v>479</v>
      </c>
      <c r="P40" s="1" t="s">
        <v>480</v>
      </c>
      <c r="Q40" s="1" t="s">
        <v>602</v>
      </c>
      <c r="R40" s="1" t="s">
        <v>71</v>
      </c>
      <c r="S40" s="1" t="s">
        <v>482</v>
      </c>
      <c r="T40" s="1" t="s">
        <v>483</v>
      </c>
    </row>
    <row r="41" s="1" customFormat="1" spans="1:20">
      <c r="A41" s="1" t="s">
        <v>85</v>
      </c>
      <c r="B41" s="1" t="s">
        <v>78</v>
      </c>
      <c r="C41" s="1" t="s">
        <v>603</v>
      </c>
      <c r="D41" s="1" t="s">
        <v>87</v>
      </c>
      <c r="E41" s="1" t="s">
        <v>88</v>
      </c>
      <c r="F41" s="1" t="s">
        <v>78</v>
      </c>
      <c r="G41" s="1" t="s">
        <v>79</v>
      </c>
      <c r="H41" s="1" t="s">
        <v>475</v>
      </c>
      <c r="I41" s="1" t="s">
        <v>525</v>
      </c>
      <c r="J41" s="1" t="s">
        <v>477</v>
      </c>
      <c r="K41" s="1" t="s">
        <v>525</v>
      </c>
      <c r="L41" s="1" t="s">
        <v>525</v>
      </c>
      <c r="M41" s="1" t="s">
        <v>478</v>
      </c>
      <c r="N41" s="1" t="s">
        <v>478</v>
      </c>
      <c r="O41" s="1" t="s">
        <v>479</v>
      </c>
      <c r="P41" s="1" t="s">
        <v>480</v>
      </c>
      <c r="Q41" s="1" t="s">
        <v>604</v>
      </c>
      <c r="R41" s="1" t="s">
        <v>71</v>
      </c>
      <c r="S41" s="1" t="s">
        <v>482</v>
      </c>
      <c r="T41" s="1" t="s">
        <v>483</v>
      </c>
    </row>
    <row r="42" s="1" customFormat="1" spans="1:20">
      <c r="A42" s="1" t="s">
        <v>342</v>
      </c>
      <c r="B42" s="1" t="s">
        <v>78</v>
      </c>
      <c r="C42" s="1" t="s">
        <v>605</v>
      </c>
      <c r="D42" s="1" t="s">
        <v>606</v>
      </c>
      <c r="E42" s="1" t="s">
        <v>202</v>
      </c>
      <c r="F42" s="1" t="s">
        <v>78</v>
      </c>
      <c r="G42" s="1" t="s">
        <v>79</v>
      </c>
      <c r="H42" s="1" t="s">
        <v>475</v>
      </c>
      <c r="I42" s="1" t="s">
        <v>607</v>
      </c>
      <c r="J42" s="1" t="s">
        <v>477</v>
      </c>
      <c r="K42" s="1" t="s">
        <v>607</v>
      </c>
      <c r="L42" s="1" t="s">
        <v>607</v>
      </c>
      <c r="M42" s="1" t="s">
        <v>478</v>
      </c>
      <c r="N42" s="1" t="s">
        <v>478</v>
      </c>
      <c r="O42" s="1" t="s">
        <v>479</v>
      </c>
      <c r="P42" s="1" t="s">
        <v>480</v>
      </c>
      <c r="Q42" s="1" t="s">
        <v>608</v>
      </c>
      <c r="R42" s="1" t="s">
        <v>71</v>
      </c>
      <c r="S42" s="1" t="s">
        <v>482</v>
      </c>
      <c r="T42" s="1" t="s">
        <v>483</v>
      </c>
    </row>
    <row r="43" s="1" customFormat="1" spans="1:20">
      <c r="A43" s="1" t="s">
        <v>260</v>
      </c>
      <c r="B43" s="1" t="s">
        <v>78</v>
      </c>
      <c r="C43" s="1" t="s">
        <v>609</v>
      </c>
      <c r="D43" s="1" t="s">
        <v>262</v>
      </c>
      <c r="E43" s="1" t="s">
        <v>263</v>
      </c>
      <c r="F43" s="1" t="s">
        <v>78</v>
      </c>
      <c r="G43" s="1" t="s">
        <v>79</v>
      </c>
      <c r="H43" s="1" t="s">
        <v>475</v>
      </c>
      <c r="I43" s="1" t="s">
        <v>610</v>
      </c>
      <c r="J43" s="1" t="s">
        <v>477</v>
      </c>
      <c r="K43" s="1" t="s">
        <v>610</v>
      </c>
      <c r="L43" s="1" t="s">
        <v>610</v>
      </c>
      <c r="M43" s="1" t="s">
        <v>478</v>
      </c>
      <c r="N43" s="1" t="s">
        <v>478</v>
      </c>
      <c r="O43" s="1" t="s">
        <v>479</v>
      </c>
      <c r="P43" s="1" t="s">
        <v>480</v>
      </c>
      <c r="Q43" s="1" t="s">
        <v>611</v>
      </c>
      <c r="R43" s="1" t="s">
        <v>71</v>
      </c>
      <c r="S43" s="1" t="s">
        <v>482</v>
      </c>
      <c r="T43" s="1" t="s">
        <v>483</v>
      </c>
    </row>
    <row r="44" s="1" customFormat="1" spans="1:20">
      <c r="A44" s="1" t="s">
        <v>388</v>
      </c>
      <c r="B44" s="1" t="s">
        <v>78</v>
      </c>
      <c r="C44" s="1" t="s">
        <v>612</v>
      </c>
      <c r="D44" s="1" t="s">
        <v>613</v>
      </c>
      <c r="E44" s="1" t="s">
        <v>391</v>
      </c>
      <c r="F44" s="1" t="s">
        <v>78</v>
      </c>
      <c r="G44" s="1" t="s">
        <v>79</v>
      </c>
      <c r="H44" s="1" t="s">
        <v>475</v>
      </c>
      <c r="I44" s="1" t="s">
        <v>513</v>
      </c>
      <c r="J44" s="1" t="s">
        <v>477</v>
      </c>
      <c r="K44" s="1" t="s">
        <v>513</v>
      </c>
      <c r="L44" s="1" t="s">
        <v>513</v>
      </c>
      <c r="M44" s="1" t="s">
        <v>478</v>
      </c>
      <c r="N44" s="1" t="s">
        <v>478</v>
      </c>
      <c r="O44" s="1" t="s">
        <v>479</v>
      </c>
      <c r="P44" s="1" t="s">
        <v>480</v>
      </c>
      <c r="Q44" s="1" t="s">
        <v>614</v>
      </c>
      <c r="R44" s="1" t="s">
        <v>71</v>
      </c>
      <c r="S44" s="1" t="s">
        <v>482</v>
      </c>
      <c r="T44" s="1" t="s">
        <v>483</v>
      </c>
    </row>
    <row r="45" s="1" customFormat="1" spans="1:20">
      <c r="A45" s="1" t="s">
        <v>314</v>
      </c>
      <c r="B45" s="1" t="s">
        <v>78</v>
      </c>
      <c r="C45" s="1" t="s">
        <v>615</v>
      </c>
      <c r="D45" s="1" t="s">
        <v>316</v>
      </c>
      <c r="E45" s="1" t="s">
        <v>317</v>
      </c>
      <c r="F45" s="1" t="s">
        <v>78</v>
      </c>
      <c r="G45" s="1" t="s">
        <v>79</v>
      </c>
      <c r="H45" s="1" t="s">
        <v>475</v>
      </c>
      <c r="I45" s="1" t="s">
        <v>616</v>
      </c>
      <c r="J45" s="1" t="s">
        <v>477</v>
      </c>
      <c r="K45" s="1" t="s">
        <v>616</v>
      </c>
      <c r="L45" s="1" t="s">
        <v>616</v>
      </c>
      <c r="M45" s="1" t="s">
        <v>478</v>
      </c>
      <c r="N45" s="1" t="s">
        <v>478</v>
      </c>
      <c r="O45" s="1" t="s">
        <v>479</v>
      </c>
      <c r="P45" s="1" t="s">
        <v>480</v>
      </c>
      <c r="Q45" s="1" t="s">
        <v>617</v>
      </c>
      <c r="R45" s="1" t="s">
        <v>71</v>
      </c>
      <c r="S45" s="1" t="s">
        <v>482</v>
      </c>
      <c r="T45" s="1" t="s">
        <v>483</v>
      </c>
    </row>
    <row r="46" s="1" customFormat="1" spans="1:20">
      <c r="A46" s="1" t="s">
        <v>400</v>
      </c>
      <c r="B46" s="1" t="s">
        <v>78</v>
      </c>
      <c r="C46" s="1" t="s">
        <v>618</v>
      </c>
      <c r="D46" s="1" t="s">
        <v>402</v>
      </c>
      <c r="E46" s="1" t="s">
        <v>403</v>
      </c>
      <c r="F46" s="1" t="s">
        <v>78</v>
      </c>
      <c r="G46" s="1" t="s">
        <v>79</v>
      </c>
      <c r="H46" s="1" t="s">
        <v>475</v>
      </c>
      <c r="I46" s="1" t="s">
        <v>525</v>
      </c>
      <c r="J46" s="1" t="s">
        <v>477</v>
      </c>
      <c r="K46" s="1" t="s">
        <v>525</v>
      </c>
      <c r="L46" s="1" t="s">
        <v>525</v>
      </c>
      <c r="M46" s="1" t="s">
        <v>478</v>
      </c>
      <c r="N46" s="1" t="s">
        <v>478</v>
      </c>
      <c r="O46" s="1" t="s">
        <v>479</v>
      </c>
      <c r="P46" s="1" t="s">
        <v>480</v>
      </c>
      <c r="Q46" s="1" t="s">
        <v>619</v>
      </c>
      <c r="R46" s="1" t="s">
        <v>71</v>
      </c>
      <c r="S46" s="1" t="s">
        <v>482</v>
      </c>
      <c r="T46" s="1" t="s">
        <v>483</v>
      </c>
    </row>
    <row r="47" s="1" customFormat="1" spans="1:20">
      <c r="A47" s="1" t="s">
        <v>384</v>
      </c>
      <c r="B47" s="1" t="s">
        <v>78</v>
      </c>
      <c r="C47" s="1" t="s">
        <v>620</v>
      </c>
      <c r="D47" s="1" t="s">
        <v>386</v>
      </c>
      <c r="E47" s="1" t="s">
        <v>387</v>
      </c>
      <c r="F47" s="1" t="s">
        <v>78</v>
      </c>
      <c r="G47" s="1" t="s">
        <v>79</v>
      </c>
      <c r="H47" s="1" t="s">
        <v>475</v>
      </c>
      <c r="I47" s="1" t="s">
        <v>488</v>
      </c>
      <c r="J47" s="1" t="s">
        <v>477</v>
      </c>
      <c r="K47" s="1" t="s">
        <v>488</v>
      </c>
      <c r="L47" s="1" t="s">
        <v>488</v>
      </c>
      <c r="M47" s="1" t="s">
        <v>478</v>
      </c>
      <c r="N47" s="1" t="s">
        <v>478</v>
      </c>
      <c r="O47" s="1" t="s">
        <v>479</v>
      </c>
      <c r="P47" s="1" t="s">
        <v>480</v>
      </c>
      <c r="Q47" s="1" t="s">
        <v>621</v>
      </c>
      <c r="R47" s="1" t="s">
        <v>71</v>
      </c>
      <c r="S47" s="1" t="s">
        <v>482</v>
      </c>
      <c r="T47" s="1" t="s">
        <v>483</v>
      </c>
    </row>
    <row r="48" s="1" customFormat="1" spans="1:20">
      <c r="A48" s="1" t="s">
        <v>364</v>
      </c>
      <c r="B48" s="1" t="s">
        <v>78</v>
      </c>
      <c r="C48" s="1" t="s">
        <v>622</v>
      </c>
      <c r="D48" s="1" t="s">
        <v>366</v>
      </c>
      <c r="E48" s="1" t="s">
        <v>367</v>
      </c>
      <c r="F48" s="1" t="s">
        <v>78</v>
      </c>
      <c r="G48" s="1" t="s">
        <v>79</v>
      </c>
      <c r="H48" s="1" t="s">
        <v>475</v>
      </c>
      <c r="I48" s="1" t="s">
        <v>497</v>
      </c>
      <c r="J48" s="1" t="s">
        <v>477</v>
      </c>
      <c r="K48" s="1" t="s">
        <v>497</v>
      </c>
      <c r="L48" s="1" t="s">
        <v>497</v>
      </c>
      <c r="M48" s="1" t="s">
        <v>478</v>
      </c>
      <c r="N48" s="1" t="s">
        <v>478</v>
      </c>
      <c r="O48" s="1" t="s">
        <v>479</v>
      </c>
      <c r="P48" s="1" t="s">
        <v>480</v>
      </c>
      <c r="Q48" s="1" t="s">
        <v>623</v>
      </c>
      <c r="R48" s="1" t="s">
        <v>71</v>
      </c>
      <c r="S48" s="1" t="s">
        <v>482</v>
      </c>
      <c r="T48" s="1" t="s">
        <v>483</v>
      </c>
    </row>
    <row r="49" s="1" customFormat="1" spans="1:20">
      <c r="A49" s="1" t="s">
        <v>162</v>
      </c>
      <c r="B49" s="1" t="s">
        <v>166</v>
      </c>
      <c r="C49" s="1" t="s">
        <v>624</v>
      </c>
      <c r="D49" s="1" t="s">
        <v>164</v>
      </c>
      <c r="E49" s="1" t="s">
        <v>165</v>
      </c>
      <c r="F49" s="1" t="s">
        <v>166</v>
      </c>
      <c r="G49" s="1" t="s">
        <v>79</v>
      </c>
      <c r="H49" s="1" t="s">
        <v>475</v>
      </c>
      <c r="I49" s="1" t="s">
        <v>625</v>
      </c>
      <c r="J49" s="1" t="s">
        <v>477</v>
      </c>
      <c r="K49" s="1" t="s">
        <v>625</v>
      </c>
      <c r="L49" s="1" t="s">
        <v>625</v>
      </c>
      <c r="M49" s="1" t="s">
        <v>478</v>
      </c>
      <c r="N49" s="1" t="s">
        <v>478</v>
      </c>
      <c r="O49" s="1" t="s">
        <v>479</v>
      </c>
      <c r="P49" s="1" t="s">
        <v>480</v>
      </c>
      <c r="Q49" s="1" t="s">
        <v>626</v>
      </c>
      <c r="R49" s="1" t="s">
        <v>71</v>
      </c>
      <c r="S49" s="1" t="s">
        <v>482</v>
      </c>
      <c r="T49" s="1" t="s">
        <v>483</v>
      </c>
    </row>
    <row r="50" s="1" customFormat="1" spans="1:20">
      <c r="A50" s="1" t="s">
        <v>334</v>
      </c>
      <c r="B50" s="1" t="s">
        <v>166</v>
      </c>
      <c r="C50" s="1" t="s">
        <v>627</v>
      </c>
      <c r="D50" s="1" t="s">
        <v>628</v>
      </c>
      <c r="E50" s="1" t="s">
        <v>337</v>
      </c>
      <c r="F50" s="1" t="s">
        <v>78</v>
      </c>
      <c r="G50" s="1" t="s">
        <v>79</v>
      </c>
      <c r="H50" s="1" t="s">
        <v>475</v>
      </c>
      <c r="I50" s="1" t="s">
        <v>629</v>
      </c>
      <c r="J50" s="1" t="s">
        <v>477</v>
      </c>
      <c r="K50" s="1" t="s">
        <v>629</v>
      </c>
      <c r="L50" s="1" t="s">
        <v>629</v>
      </c>
      <c r="M50" s="1" t="s">
        <v>478</v>
      </c>
      <c r="N50" s="1" t="s">
        <v>478</v>
      </c>
      <c r="O50" s="1" t="s">
        <v>479</v>
      </c>
      <c r="P50" s="1" t="s">
        <v>480</v>
      </c>
      <c r="Q50" s="1" t="s">
        <v>630</v>
      </c>
      <c r="R50" s="1" t="s">
        <v>71</v>
      </c>
      <c r="S50" s="1" t="s">
        <v>482</v>
      </c>
      <c r="T50" s="1" t="s">
        <v>483</v>
      </c>
    </row>
    <row r="51" s="1" customFormat="1" spans="1:20">
      <c r="A51" s="1" t="s">
        <v>153</v>
      </c>
      <c r="B51" s="1" t="s">
        <v>157</v>
      </c>
      <c r="C51" s="1" t="s">
        <v>631</v>
      </c>
      <c r="D51" s="1" t="s">
        <v>632</v>
      </c>
      <c r="E51" s="1" t="s">
        <v>156</v>
      </c>
      <c r="F51" s="1" t="s">
        <v>78</v>
      </c>
      <c r="G51" s="1" t="s">
        <v>79</v>
      </c>
      <c r="H51" s="1" t="s">
        <v>475</v>
      </c>
      <c r="I51" s="1" t="s">
        <v>633</v>
      </c>
      <c r="J51" s="1" t="s">
        <v>477</v>
      </c>
      <c r="K51" s="1" t="s">
        <v>633</v>
      </c>
      <c r="L51" s="1" t="s">
        <v>633</v>
      </c>
      <c r="M51" s="1" t="s">
        <v>478</v>
      </c>
      <c r="N51" s="1" t="s">
        <v>478</v>
      </c>
      <c r="O51" s="1" t="s">
        <v>479</v>
      </c>
      <c r="P51" s="1" t="s">
        <v>480</v>
      </c>
      <c r="Q51" s="1" t="s">
        <v>634</v>
      </c>
      <c r="R51" s="1" t="s">
        <v>71</v>
      </c>
      <c r="S51" s="1" t="s">
        <v>482</v>
      </c>
      <c r="T51" s="1" t="s">
        <v>483</v>
      </c>
    </row>
    <row r="52" s="1" customFormat="1" spans="1:20">
      <c r="A52" s="1" t="s">
        <v>69</v>
      </c>
      <c r="B52" s="1" t="s">
        <v>77</v>
      </c>
      <c r="C52" s="1" t="s">
        <v>635</v>
      </c>
      <c r="D52" s="1" t="s">
        <v>74</v>
      </c>
      <c r="E52" s="1" t="s">
        <v>76</v>
      </c>
      <c r="F52" s="1" t="s">
        <v>78</v>
      </c>
      <c r="G52" s="1" t="s">
        <v>79</v>
      </c>
      <c r="H52" s="1" t="s">
        <v>475</v>
      </c>
      <c r="I52" s="1" t="s">
        <v>636</v>
      </c>
      <c r="J52" s="1" t="s">
        <v>477</v>
      </c>
      <c r="K52" s="1" t="s">
        <v>636</v>
      </c>
      <c r="L52" s="1" t="s">
        <v>636</v>
      </c>
      <c r="M52" s="1" t="s">
        <v>478</v>
      </c>
      <c r="N52" s="1" t="s">
        <v>478</v>
      </c>
      <c r="O52" s="1" t="s">
        <v>479</v>
      </c>
      <c r="P52" s="1" t="s">
        <v>480</v>
      </c>
      <c r="Q52" s="1" t="s">
        <v>637</v>
      </c>
      <c r="R52" s="1" t="s">
        <v>71</v>
      </c>
      <c r="S52" s="1" t="s">
        <v>482</v>
      </c>
      <c r="T52" s="1" t="s">
        <v>483</v>
      </c>
    </row>
    <row r="53" s="1" customFormat="1" spans="1:20">
      <c r="A53" s="1" t="s">
        <v>251</v>
      </c>
      <c r="B53" s="1" t="s">
        <v>77</v>
      </c>
      <c r="C53" s="1" t="s">
        <v>638</v>
      </c>
      <c r="D53" s="1" t="s">
        <v>253</v>
      </c>
      <c r="E53" s="1" t="s">
        <v>254</v>
      </c>
      <c r="F53" s="1" t="s">
        <v>255</v>
      </c>
      <c r="G53" s="1" t="s">
        <v>79</v>
      </c>
      <c r="H53" s="1" t="s">
        <v>475</v>
      </c>
      <c r="I53" s="1" t="s">
        <v>639</v>
      </c>
      <c r="J53" s="1" t="s">
        <v>477</v>
      </c>
      <c r="K53" s="1" t="s">
        <v>639</v>
      </c>
      <c r="L53" s="1" t="s">
        <v>639</v>
      </c>
      <c r="M53" s="1" t="s">
        <v>478</v>
      </c>
      <c r="N53" s="1" t="s">
        <v>478</v>
      </c>
      <c r="O53" s="1" t="s">
        <v>479</v>
      </c>
      <c r="P53" s="1" t="s">
        <v>480</v>
      </c>
      <c r="Q53" s="1" t="s">
        <v>640</v>
      </c>
      <c r="R53" s="1" t="s">
        <v>71</v>
      </c>
      <c r="S53" s="1" t="s">
        <v>482</v>
      </c>
      <c r="T53" s="1" t="s">
        <v>483</v>
      </c>
    </row>
    <row r="54" s="1" customFormat="1" spans="1:20">
      <c r="A54" s="1" t="s">
        <v>374</v>
      </c>
      <c r="B54" s="1" t="s">
        <v>378</v>
      </c>
      <c r="C54" s="1" t="s">
        <v>641</v>
      </c>
      <c r="D54" s="1" t="s">
        <v>376</v>
      </c>
      <c r="E54" s="1" t="s">
        <v>377</v>
      </c>
      <c r="F54" s="1" t="s">
        <v>379</v>
      </c>
      <c r="G54" s="1" t="s">
        <v>79</v>
      </c>
      <c r="H54" s="1" t="s">
        <v>475</v>
      </c>
      <c r="I54" s="1" t="s">
        <v>642</v>
      </c>
      <c r="J54" s="1" t="s">
        <v>477</v>
      </c>
      <c r="K54" s="1" t="s">
        <v>642</v>
      </c>
      <c r="L54" s="1" t="s">
        <v>642</v>
      </c>
      <c r="M54" s="1" t="s">
        <v>478</v>
      </c>
      <c r="N54" s="1" t="s">
        <v>478</v>
      </c>
      <c r="O54" s="1" t="s">
        <v>479</v>
      </c>
      <c r="P54" s="1" t="s">
        <v>480</v>
      </c>
      <c r="Q54" s="1" t="s">
        <v>643</v>
      </c>
      <c r="R54" s="1" t="s">
        <v>71</v>
      </c>
      <c r="S54" s="1" t="s">
        <v>482</v>
      </c>
      <c r="T54" s="1" t="s">
        <v>483</v>
      </c>
    </row>
    <row r="55" s="1" customFormat="1" spans="1:20">
      <c r="A55" s="1" t="s">
        <v>305</v>
      </c>
      <c r="B55" s="1" t="s">
        <v>309</v>
      </c>
      <c r="C55" s="1" t="s">
        <v>644</v>
      </c>
      <c r="D55" s="1" t="s">
        <v>307</v>
      </c>
      <c r="E55" s="1" t="s">
        <v>308</v>
      </c>
      <c r="F55" s="1" t="s">
        <v>166</v>
      </c>
      <c r="G55" s="1" t="s">
        <v>79</v>
      </c>
      <c r="H55" s="1" t="s">
        <v>475</v>
      </c>
      <c r="I55" s="1" t="s">
        <v>645</v>
      </c>
      <c r="J55" s="1" t="s">
        <v>477</v>
      </c>
      <c r="K55" s="1" t="s">
        <v>645</v>
      </c>
      <c r="L55" s="1" t="s">
        <v>645</v>
      </c>
      <c r="M55" s="1" t="s">
        <v>478</v>
      </c>
      <c r="N55" s="1" t="s">
        <v>478</v>
      </c>
      <c r="O55" s="1" t="s">
        <v>479</v>
      </c>
      <c r="P55" s="1" t="s">
        <v>480</v>
      </c>
      <c r="Q55" s="1" t="s">
        <v>646</v>
      </c>
      <c r="R55" s="1" t="s">
        <v>71</v>
      </c>
      <c r="S55" s="1" t="s">
        <v>482</v>
      </c>
      <c r="T55" s="1" t="s">
        <v>647</v>
      </c>
    </row>
    <row r="56" s="1" customFormat="1" spans="1:20">
      <c r="A56" s="1" t="s">
        <v>243</v>
      </c>
      <c r="B56" s="1" t="s">
        <v>247</v>
      </c>
      <c r="C56" s="1" t="s">
        <v>648</v>
      </c>
      <c r="D56" s="1" t="s">
        <v>649</v>
      </c>
      <c r="E56" s="1" t="s">
        <v>246</v>
      </c>
      <c r="F56" s="1" t="s">
        <v>166</v>
      </c>
      <c r="G56" s="1" t="s">
        <v>79</v>
      </c>
      <c r="H56" s="1" t="s">
        <v>475</v>
      </c>
      <c r="I56" s="1" t="s">
        <v>650</v>
      </c>
      <c r="J56" s="1" t="s">
        <v>477</v>
      </c>
      <c r="K56" s="1" t="s">
        <v>650</v>
      </c>
      <c r="L56" s="1" t="s">
        <v>650</v>
      </c>
      <c r="M56" s="1" t="s">
        <v>478</v>
      </c>
      <c r="N56" s="1" t="s">
        <v>478</v>
      </c>
      <c r="O56" s="1" t="s">
        <v>479</v>
      </c>
      <c r="P56" s="1" t="s">
        <v>480</v>
      </c>
      <c r="Q56" s="1" t="s">
        <v>651</v>
      </c>
      <c r="R56" s="1" t="s">
        <v>71</v>
      </c>
      <c r="S56" s="1" t="s">
        <v>482</v>
      </c>
      <c r="T56" s="1" t="s">
        <v>483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2021-10-13T01:24:30Z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BDF6A1DAAAAD42208D77CEF64F059B59</vt:lpwstr>
  </property>
</Properties>
</file>