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<sst xmlns="http://schemas.openxmlformats.org/spreadsheetml/2006/main" count="81" uniqueCount="70">
  <si>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</si>
  <si>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</si>
  <si>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</si>
  <si>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</si>
  <si>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</si>
  <si>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</si>
  <si>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</si>
  <si>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</si>
  <si>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</si>
  <si>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</si>
  <si>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</si>
  <si>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</si>
  <si>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</si>
  <si>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</si>
  <si>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</si>
  <si>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</si>
  <si>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</si>
  <si>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</si>
  <si>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</si>
  <si>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</si>
  <si>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</si>
  <si>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</si>
  <si>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</si>
  <si>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</si>
  <si>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</si>
  <si>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</si>
  <si>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</si>
  <si>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[英德]英德石头酒店(78167352)</t>
  </si>
  <si>
    <t>湖景双人房&lt;特惠&gt;&lt;双人入住&gt;&lt;双早&gt;</t>
  </si>
  <si>
    <t>CNY</t>
  </si>
  <si>
    <t>梁锦萍,潘国钊</t>
  </si>
  <si>
    <t>CA363211013CNY</t>
  </si>
  <si>
    <t>未提现</t>
  </si>
  <si>
    <t>携程开票</t>
  </si>
  <si>
    <t>,</t>
  </si>
  <si>
    <t>A211013093257481</t>
  </si>
  <si>
    <t>CNY / HKD 当前参考汇率: 1.205639058</t>
  </si>
  <si>
    <t>总计：460 CNY/
554.59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</si>
  <si>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</si>
  <si>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</si>
  <si>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</si>
  <si>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</si>
  <si>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</si>
  <si>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</si>
  <si>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</si>
  <si>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</si>
  <si>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</si>
  <si>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</si>
  <si>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</si>
  <si>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</si>
  <si>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</si>
  <si>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</si>
  <si>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</si>
  <si>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</si>
  <si>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</si>
  <si>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2021-09-12</t>
  </si>
  <si>
    <t>2251615</t>
  </si>
  <si>
    <t>石头酒店</t>
  </si>
  <si>
    <t>2021-09-27</t>
  </si>
  <si>
    <t>2021-09-28</t>
  </si>
  <si>
    <t>退房日周结</t>
  </si>
  <si>
    <t>460.00</t>
  </si>
  <si>
    <t>RMB</t>
  </si>
  <si>
    <t>0</t>
  </si>
  <si>
    <t>0.00</t>
  </si>
  <si>
    <t>携程国内直连(DD)</t>
  </si>
  <si>
    <t>2021-09-12 20:27:17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</si>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</sst>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1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16270450456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44466</v>
      </c>
      <c r="G2" s="5">
        <v>44467</v>
      </c>
      <c r="H2" s="4">
        <v>2</v>
      </c>
      <c r="I2" s="4">
        <v>1</v>
      </c>
      <c r="J2" s="4">
        <v>2</v>
      </c>
      <c r="K2" s="4" t="s">
        <v>29</v>
      </c>
      <c r="L2" s="4">
        <v>460</v>
      </c>
      <c r="M2" s="4">
        <v>460</v>
      </c>
      <c r="N2" s="4" t="s">
        <v>30</v>
      </c>
      <c r="O2" s="4" t="s">
        <v>31</v>
      </c>
      <c r="P2" s="4" t="s">
        <v>32</v>
      </c>
      <c r="Q2" s="4">
        <v>0</v>
      </c>
      <c r="R2" s="6">
        <v>44451</v>
      </c>
      <c r="S2" s="5">
        <v>44482</v>
      </c>
      <c r="T2" s="4" t="s">
        <v>33</v>
      </c>
      <c r="U2" s="4">
        <v>460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9" sqref="A9:A11"/>
    </sheetView>
  </sheetViews>
  <sheetFormatPr defaultColWidth="9" defaultRowHeight="13.5" outlineLevelCol="7"/>
  <cols>
    <col min="1" max="1" width="13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16270450456</v>
      </c>
      <c r="B2" s="5">
        <v>44466</v>
      </c>
      <c r="C2" s="5">
        <v>44467</v>
      </c>
      <c r="D2" s="4">
        <v>460</v>
      </c>
      <c r="E2" s="4" t="str">
        <f>VLOOKUP(A2,HOP!A:L,12,0)</f>
        <v>460.00</v>
      </c>
      <c r="F2" s="4" t="str">
        <f>VLOOKUP(A2,HOP!A:C,3,0)</f>
        <v>2251615</v>
      </c>
      <c r="G2" s="4">
        <f>D2-E2</f>
        <v>0</v>
      </c>
      <c r="H2" s="4" t="str">
        <f>$H$1&amp;F2</f>
        <v>,2251615</v>
      </c>
    </row>
    <row r="4" spans="4:4">
      <c r="D4" s="4">
        <f>SUM(D2:D3)</f>
        <v>460</v>
      </c>
    </row>
    <row r="9" spans="1:1">
      <c r="A9" s="4" t="s">
        <v>35</v>
      </c>
    </row>
    <row r="10" spans="1:1">
      <c r="A10" s="4" t="s">
        <v>36</v>
      </c>
    </row>
    <row r="11" spans="1:1">
      <c r="A11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16270450456</v>
      </c>
      <c r="B2" s="1" t="s">
        <v>55</v>
      </c>
      <c r="C2" s="1" t="s">
        <v>56</v>
      </c>
      <c r="D2" s="1" t="s">
        <v>57</v>
      </c>
      <c r="E2" s="1" t="s">
        <v>30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2021-10-13T01:28:48Z</dcterms:created>
  <dcterms:modified xsi:type="dcterms:W3CDTF">2021-10-13T01:31:59Z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39E41595F86240799293F3C0662E50D8</vt:lpwstr>
  </property>
  <property fmtid="{D5CDD505-2E9C-101B-9397-08002B2CF9AE}" pid="3" name="KSOProductBuildVer">
    <vt:lpwstr>2052-11.1.0.10938</vt:lpwstr>
  </property>
</Properties>
</file>