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<sst xmlns="http://schemas.openxmlformats.org/spreadsheetml/2006/main" count="873" uniqueCount="260">
  <si>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</si>
  <si>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</si>
  <si>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</si>
  <si>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</si>
  <si>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</si>
  <si>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</si>
  <si>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</si>
  <si>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</si>
  <si>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</si>
  <si>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</si>
  <si>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</si>
  <si>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</si>
  <si>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</si>
  <si>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</si>
  <si>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</si>
  <si>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</si>
  <si>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</si>
  <si>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</si>
  <si>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</si>
  <si>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</si>
  <si>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</si>
  <si>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</si>
  <si>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</si>
  <si>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</si>
  <si>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</si>
  <si>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</si>
  <si>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</si>
  <si>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[上海]格林联盟酒店(上海大学丰翔路地铁站店)(80250528)</t>
  </si>
  <si>
    <t>商务大床房&lt;2人入住&gt;</t>
  </si>
  <si>
    <t>CNY</t>
  </si>
  <si>
    <t>刘艳林</t>
  </si>
  <si>
    <t>CA13744211013CNY</t>
  </si>
  <si>
    <t>未提现</t>
  </si>
  <si>
    <t>携程开票</t>
  </si>
  <si>
    <t>(GRT)71340915;</t>
  </si>
  <si>
    <t>[香港]香港九龙东智选假日酒店(Holiday Inn Express Hong Kong Kowloon East)(80247431)</t>
  </si>
  <si>
    <t>标准客房&lt;2人入住&gt;</t>
  </si>
  <si>
    <t>YAU/LAP SUN</t>
  </si>
  <si>
    <t>[null](80251090)</t>
  </si>
  <si>
    <t>[青岛]锦江之星品尚(青岛栈桥河南路店)(80243950)</t>
  </si>
  <si>
    <t>单人房A&lt;1人入住&gt;&lt;早餐&gt;</t>
  </si>
  <si>
    <t>张昊宇</t>
  </si>
  <si>
    <t>[贵阳]宜尚酒店(贵阳国际会展中心店)(68345725)</t>
  </si>
  <si>
    <t>宜观大床房&lt;2人入住&gt;</t>
  </si>
  <si>
    <t>朱世超</t>
  </si>
  <si>
    <t>R_0851003_2271375</t>
  </si>
  <si>
    <t>[阜阳]格林豪泰智选酒店（阜阳颍州区居然之家店）(77146900)</t>
  </si>
  <si>
    <t>双床房&lt;2人入住&gt;</t>
  </si>
  <si>
    <t>俞频,毛路路</t>
  </si>
  <si>
    <t>(GRT)71533436;</t>
  </si>
  <si>
    <t>[上海]汉庭酒店(上海陆家嘴浦东南路店)(76256063)</t>
  </si>
  <si>
    <t>大床房&lt;2人入住&gt;</t>
  </si>
  <si>
    <t>王文楷</t>
  </si>
  <si>
    <t>R2001221065379204001</t>
  </si>
  <si>
    <t>[北京]锦江之星(北京西四店)(80243482)</t>
  </si>
  <si>
    <t>精选商务房A&lt;2人入住&gt;&lt;早餐&gt;</t>
  </si>
  <si>
    <t>矫伟敏</t>
  </si>
  <si>
    <t>[菏泽]菏泽希尔顿花园酒店(80249855)</t>
  </si>
  <si>
    <t>豪华大床房&lt;2人入住&gt;</t>
  </si>
  <si>
    <t>刘非凡</t>
  </si>
  <si>
    <t>[慈溪]格林豪泰商务酒店(慈溪周巷店)(68610396)</t>
  </si>
  <si>
    <t>高级套房&lt;2人入住&gt;</t>
  </si>
  <si>
    <t>刘超</t>
  </si>
  <si>
    <t>(GRT)71551708;</t>
  </si>
  <si>
    <t>[null](80246511)</t>
  </si>
  <si>
    <t>[广安]尚客优酒店（广安职业学院店）(80249401)</t>
  </si>
  <si>
    <t>麻将双床房&lt;2人入住&gt;</t>
  </si>
  <si>
    <t>徐展</t>
  </si>
  <si>
    <t>(THK)YD06183210927120244907;</t>
  </si>
  <si>
    <t>[深圳]深圳国际会展中心希尔顿花园酒店(80249378)</t>
  </si>
  <si>
    <t>无障碍大床房&lt;2人入住&gt;</t>
  </si>
  <si>
    <t>周志华</t>
  </si>
  <si>
    <t>[长治]格林豪泰(长治英雄南路解放西街店)(80248946)</t>
  </si>
  <si>
    <t>高级大床房&lt;2人入住&gt;</t>
  </si>
  <si>
    <t>李彦磊</t>
  </si>
  <si>
    <t>(GRT)71566283;</t>
  </si>
  <si>
    <t>花园大床房&lt;2人入住&gt;</t>
  </si>
  <si>
    <t>刘文斌</t>
  </si>
  <si>
    <t>[共和]格林豪泰酒店(共和店)(76434196)</t>
  </si>
  <si>
    <t>安心双床房&lt;2人入住&gt;</t>
  </si>
  <si>
    <t>冶文才</t>
  </si>
  <si>
    <t>(GRT)71566922;</t>
  </si>
  <si>
    <t>肖夏雨</t>
  </si>
  <si>
    <t>(GRT)71567264;</t>
  </si>
  <si>
    <t>刘莎</t>
  </si>
  <si>
    <t>[香港]香港逸东酒店(Eaton HK)(76478799)</t>
  </si>
  <si>
    <t>逸·新大床房&lt;2人入住&gt;</t>
  </si>
  <si>
    <t>CHRISTIAN/SAMUEL DEREK</t>
  </si>
  <si>
    <t>EXP-1835463182</t>
  </si>
  <si>
    <t>王保柱</t>
  </si>
  <si>
    <t>[江阴]贝壳酒店（江阴长寿店）(80249765)</t>
  </si>
  <si>
    <t>杨阳</t>
  </si>
  <si>
    <t>(GRT)71575693;</t>
  </si>
  <si>
    <t>[上海]汉庭酒店(上海大宁国际广中路店)(76438849)</t>
  </si>
  <si>
    <t>蒋中洪,蒋中洪</t>
  </si>
  <si>
    <t>R2000834065478826001</t>
  </si>
  <si>
    <t>[广州]维也纳酒店(广州南湖乐园店)(68323912)</t>
  </si>
  <si>
    <t>豪华双床房&lt;2人入住&gt;</t>
  </si>
  <si>
    <t>刘江</t>
  </si>
  <si>
    <t>[五华]维也纳酒店(梅州五华店)(68345987)</t>
  </si>
  <si>
    <t>丁少文</t>
  </si>
  <si>
    <t>[绍兴]格林豪泰(绍兴柯桥兴越路店)(80895197)</t>
  </si>
  <si>
    <t>林色恋</t>
  </si>
  <si>
    <t>[兰州]IU酒店(兰州西客站中天健广场店)(80248655)</t>
  </si>
  <si>
    <t>小U·超级大床房&lt;2人入住&gt;</t>
  </si>
  <si>
    <t>孙致能</t>
  </si>
  <si>
    <t>逸·新大床房&lt;2人入住&gt;&lt;早餐&gt;</t>
  </si>
  <si>
    <t>yang/xiuli</t>
  </si>
  <si>
    <t>[郑州]锦江都城酒店(郑州二七万达广场店)(80895428)</t>
  </si>
  <si>
    <t>精致双床房&lt;2人入住&gt;&lt;早餐&gt;</t>
  </si>
  <si>
    <t>张献及</t>
  </si>
  <si>
    <t>[西安]7天连锁酒店(西安安远门地铁站北稍门店)(80248037)</t>
  </si>
  <si>
    <t>经济房&lt;2人入住&gt;</t>
  </si>
  <si>
    <t>柯昌礼</t>
  </si>
  <si>
    <t>，</t>
  </si>
  <si>
    <t>8791.48 CNY</t>
  </si>
  <si>
    <t>A211013093648481</t>
  </si>
  <si>
    <t>总计：8791.48元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</si>
  <si>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</si>
  <si>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</si>
  <si>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</si>
  <si>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</si>
  <si>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</si>
  <si>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</si>
  <si>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</si>
  <si>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</si>
  <si>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</si>
  <si>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</si>
  <si>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</si>
  <si>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</si>
  <si>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</si>
  <si>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</si>
  <si>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</si>
  <si>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</si>
  <si>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</si>
  <si>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2021-09-27</t>
  </si>
  <si>
    <t>2267072</t>
  </si>
  <si>
    <t>7天连锁酒店（西安安远门地铁站北稍门店）</t>
  </si>
  <si>
    <t>2021-09-28</t>
  </si>
  <si>
    <t>退房日月结</t>
  </si>
  <si>
    <t>96.75</t>
  </si>
  <si>
    <t>RMB</t>
  </si>
  <si>
    <t>0</t>
  </si>
  <si>
    <t>0.00</t>
  </si>
  <si>
    <t>携程汇登国内直连</t>
  </si>
  <si>
    <t>2021-09-27 23:17:40</t>
  </si>
  <si>
    <t>否</t>
  </si>
  <si>
    <t>广州汇登信息科技有限公司</t>
  </si>
  <si>
    <t>直连</t>
  </si>
  <si>
    <t>2267071</t>
  </si>
  <si>
    <t>锦江都城酒店(郑州二七万达广场店)</t>
  </si>
  <si>
    <t>202.10</t>
  </si>
  <si>
    <t>2021-09-27 23:17:31</t>
  </si>
  <si>
    <t>2267058</t>
  </si>
  <si>
    <t>香港逸东酒店</t>
  </si>
  <si>
    <t>yang xiuli</t>
  </si>
  <si>
    <t>688.74</t>
  </si>
  <si>
    <t>2021-09-27 23:12:26</t>
  </si>
  <si>
    <t>2266998</t>
  </si>
  <si>
    <t>IU酒店(兰州西客站中天健广场店)</t>
  </si>
  <si>
    <t>283.94</t>
  </si>
  <si>
    <t>2021-09-27 22:40:08</t>
  </si>
  <si>
    <t>2266911</t>
  </si>
  <si>
    <t>格林豪泰(绍兴柯桥兴越路店)</t>
  </si>
  <si>
    <t>175.60</t>
  </si>
  <si>
    <t>2021-09-27 21:52:45</t>
  </si>
  <si>
    <t>2266881</t>
  </si>
  <si>
    <t>维也纳酒店(梅州五华店)</t>
  </si>
  <si>
    <t>263.79</t>
  </si>
  <si>
    <t>2021-09-27 21:32:35</t>
  </si>
  <si>
    <t>2266852</t>
  </si>
  <si>
    <t>维也纳酒店(广州南湖乐园店)</t>
  </si>
  <si>
    <t>283.41</t>
  </si>
  <si>
    <t>2021-09-27 21:12:59</t>
  </si>
  <si>
    <t>2266797</t>
  </si>
  <si>
    <t>汉庭酒店(上海大宁国际广中路店)</t>
  </si>
  <si>
    <t>229.26</t>
  </si>
  <si>
    <t>2021-09-27 20:33:48</t>
  </si>
  <si>
    <t>2266776</t>
  </si>
  <si>
    <t>贝壳酒店（江阴长寿店）</t>
  </si>
  <si>
    <t>157.16</t>
  </si>
  <si>
    <t>2021-09-27 20:14:09</t>
  </si>
  <si>
    <t>2266762</t>
  </si>
  <si>
    <t>菏泽希尔顿花园酒店</t>
  </si>
  <si>
    <t>369.60</t>
  </si>
  <si>
    <t>2021-09-27 20:04:26</t>
  </si>
  <si>
    <t>2266657</t>
  </si>
  <si>
    <t>CHRISTIAN SAMUEL DEREK</t>
  </si>
  <si>
    <t>469.35</t>
  </si>
  <si>
    <t>2021-09-27 18:59:00</t>
  </si>
  <si>
    <t>2266554</t>
  </si>
  <si>
    <t>267.36</t>
  </si>
  <si>
    <t>2021-09-27 17:27:51</t>
  </si>
  <si>
    <t>2266520</t>
  </si>
  <si>
    <t>格林豪泰快捷酒店（长治城区解放西街英雄南路店）</t>
  </si>
  <si>
    <t>2021-09-27 16:56:45</t>
  </si>
  <si>
    <t>2266505</t>
  </si>
  <si>
    <t>格林豪泰酒店(共和店)</t>
  </si>
  <si>
    <t>199.26</t>
  </si>
  <si>
    <t>2021-09-27 16:47:34</t>
  </si>
  <si>
    <t>2266492</t>
  </si>
  <si>
    <t>2021-09-27 16:40:45</t>
  </si>
  <si>
    <t>2266481</t>
  </si>
  <si>
    <t>2021-09-27 16:30:42</t>
  </si>
  <si>
    <t>2266333</t>
  </si>
  <si>
    <t>深圳国际会展中心希尔顿花园酒店</t>
  </si>
  <si>
    <t>499.71</t>
  </si>
  <si>
    <t>2021-09-27 13:42:11</t>
  </si>
  <si>
    <t>2266249</t>
  </si>
  <si>
    <t>尚客优酒店（广安职业学院店）</t>
  </si>
  <si>
    <t>180.88</t>
  </si>
  <si>
    <t>2021-09-27 12:02:47</t>
  </si>
  <si>
    <t>2266154</t>
  </si>
  <si>
    <t>IU酒店(太原长风西街万象城店)</t>
  </si>
  <si>
    <t>王哥</t>
  </si>
  <si>
    <t>173.18</t>
  </si>
  <si>
    <t>2021-09-27 10:23:07</t>
  </si>
  <si>
    <t>2266083</t>
  </si>
  <si>
    <t>格林豪泰商务酒店(慈溪周巷店)</t>
  </si>
  <si>
    <t>223.77</t>
  </si>
  <si>
    <t>2021-09-27 08:36:24</t>
  </si>
  <si>
    <t>2266017</t>
  </si>
  <si>
    <t>2021-09-27 05:41:26</t>
  </si>
  <si>
    <t>2021-09-26</t>
  </si>
  <si>
    <t>2265467</t>
  </si>
  <si>
    <t>锦江之星(北京西四店)</t>
  </si>
  <si>
    <t>1008.38</t>
  </si>
  <si>
    <t>2021-09-26 17:08:35</t>
  </si>
  <si>
    <t>2265459</t>
  </si>
  <si>
    <t>汉庭酒店(上海陆家嘴浦东南路店)</t>
  </si>
  <si>
    <t>225.10</t>
  </si>
  <si>
    <t>2021-09-26 16:53:25</t>
  </si>
  <si>
    <t>2265440</t>
  </si>
  <si>
    <t>格林豪泰智选酒店（阜阳颍州区居然之家店）</t>
  </si>
  <si>
    <t>365.46</t>
  </si>
  <si>
    <t>2021-09-26 16:31:57</t>
  </si>
  <si>
    <t>2265385</t>
  </si>
  <si>
    <t>宜尚酒店(贵阳国际会展中心店)</t>
  </si>
  <si>
    <t>326.28</t>
  </si>
  <si>
    <t>2021-09-26 15:28:10</t>
  </si>
  <si>
    <t>2021-09-24</t>
  </si>
  <si>
    <t>2263810</t>
  </si>
  <si>
    <t>锦江之星品尚(青岛栈桥河南路店)</t>
  </si>
  <si>
    <t>113.95</t>
  </si>
  <si>
    <t>2021-09-24 23:24:32</t>
  </si>
  <si>
    <t>2263366</t>
  </si>
  <si>
    <t>全季酒店(上海外滩城隍庙店)</t>
  </si>
  <si>
    <t>徐佳彤</t>
  </si>
  <si>
    <t>486.93</t>
  </si>
  <si>
    <t>2021-09-24 17:35:54</t>
  </si>
  <si>
    <t>2262930</t>
  </si>
  <si>
    <t>香港九龙东智选假日酒店</t>
  </si>
  <si>
    <t>YAU LAP SUN</t>
  </si>
  <si>
    <t>359.31</t>
  </si>
  <si>
    <t>2021-09-24 10:13:52</t>
  </si>
  <si>
    <t>2021-09-19</t>
  </si>
  <si>
    <t>2259240</t>
  </si>
  <si>
    <t>格林联盟(上海大学祁华路地铁站店)</t>
  </si>
  <si>
    <t>190.92</t>
  </si>
  <si>
    <t>2021-09-19 22:01:01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</si>
</sst>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16321976825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44466</v>
      </c>
      <c r="G2" s="5">
        <v>44467</v>
      </c>
      <c r="H2" s="4">
        <v>1</v>
      </c>
      <c r="I2" s="4">
        <v>1</v>
      </c>
      <c r="J2" s="4">
        <v>1</v>
      </c>
      <c r="K2" s="4" t="s">
        <v>29</v>
      </c>
      <c r="L2" s="4">
        <v>190.92</v>
      </c>
      <c r="M2" s="4">
        <v>190.92</v>
      </c>
      <c r="N2" s="4" t="s">
        <v>30</v>
      </c>
      <c r="O2" s="4" t="s">
        <v>31</v>
      </c>
      <c r="P2" s="4" t="s">
        <v>32</v>
      </c>
      <c r="Q2" s="4">
        <v>0</v>
      </c>
      <c r="R2" s="6">
        <v>44458</v>
      </c>
      <c r="S2" s="5">
        <v>44482</v>
      </c>
      <c r="T2" s="4" t="s">
        <v>33</v>
      </c>
      <c r="U2" s="4">
        <v>190.92</v>
      </c>
      <c r="V2" s="4">
        <v>0</v>
      </c>
      <c r="W2" s="4">
        <v>0</v>
      </c>
      <c r="X2" s="4"/>
      <c r="Y2" s="4" t="s">
        <v>34</v>
      </c>
    </row>
    <row r="3" s="4" customFormat="1" spans="1:23">
      <c r="A3" s="4">
        <v>16354336307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44466</v>
      </c>
      <c r="G3" s="5">
        <v>44467</v>
      </c>
      <c r="H3" s="4">
        <v>1</v>
      </c>
      <c r="I3" s="4">
        <v>1</v>
      </c>
      <c r="J3" s="4">
        <v>1</v>
      </c>
      <c r="K3" s="4" t="s">
        <v>29</v>
      </c>
      <c r="L3" s="4">
        <v>359.31</v>
      </c>
      <c r="M3" s="4">
        <v>359.31</v>
      </c>
      <c r="N3" s="4" t="s">
        <v>37</v>
      </c>
      <c r="O3" s="4" t="s">
        <v>31</v>
      </c>
      <c r="P3" s="4" t="s">
        <v>32</v>
      </c>
      <c r="Q3" s="4">
        <v>0</v>
      </c>
      <c r="R3" s="6">
        <v>44463</v>
      </c>
      <c r="S3" s="5">
        <v>44482</v>
      </c>
      <c r="T3" s="4" t="s">
        <v>33</v>
      </c>
      <c r="U3" s="4">
        <v>359.31</v>
      </c>
      <c r="V3" s="4">
        <v>0</v>
      </c>
      <c r="W3" s="4">
        <v>0</v>
      </c>
    </row>
    <row r="4" s="4" customFormat="1" spans="1:23">
      <c r="A4" s="4">
        <v>16358990023</v>
      </c>
      <c r="B4" s="4" t="s">
        <v>25</v>
      </c>
      <c r="C4" s="4" t="s">
        <v>26</v>
      </c>
      <c r="D4" s="4" t="s">
        <v>38</v>
      </c>
      <c r="E4" s="4"/>
      <c r="F4" s="5">
        <v>44466</v>
      </c>
      <c r="G4" s="5">
        <v>44467</v>
      </c>
      <c r="H4" s="4">
        <v>0</v>
      </c>
      <c r="I4" s="4">
        <v>1</v>
      </c>
      <c r="J4" s="4">
        <v>0</v>
      </c>
      <c r="K4" s="4" t="s">
        <v>29</v>
      </c>
      <c r="L4" s="4">
        <v>486.93</v>
      </c>
      <c r="M4" s="4">
        <v>486.93</v>
      </c>
      <c r="N4" s="4"/>
      <c r="O4" s="4" t="s">
        <v>31</v>
      </c>
      <c r="P4" s="4" t="s">
        <v>32</v>
      </c>
      <c r="Q4" s="4">
        <v>0</v>
      </c>
      <c r="R4" s="6">
        <v>44463</v>
      </c>
      <c r="S4" s="5">
        <v>44482</v>
      </c>
      <c r="T4" s="4" t="s">
        <v>33</v>
      </c>
      <c r="U4" s="4">
        <v>486.93</v>
      </c>
      <c r="V4" s="4">
        <v>0</v>
      </c>
      <c r="W4" s="4">
        <v>0</v>
      </c>
    </row>
    <row r="5" s="4" customFormat="1" spans="1:23">
      <c r="A5" s="4">
        <v>16361124213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44466</v>
      </c>
      <c r="G5" s="5">
        <v>44467</v>
      </c>
      <c r="H5" s="4">
        <v>1</v>
      </c>
      <c r="I5" s="4">
        <v>1</v>
      </c>
      <c r="J5" s="4">
        <v>1</v>
      </c>
      <c r="K5" s="4" t="s">
        <v>29</v>
      </c>
      <c r="L5" s="4">
        <v>113.95</v>
      </c>
      <c r="M5" s="4">
        <v>113.95</v>
      </c>
      <c r="N5" s="4" t="s">
        <v>41</v>
      </c>
      <c r="O5" s="4" t="s">
        <v>31</v>
      </c>
      <c r="P5" s="4" t="s">
        <v>32</v>
      </c>
      <c r="Q5" s="4">
        <v>0</v>
      </c>
      <c r="R5" s="6">
        <v>44463</v>
      </c>
      <c r="S5" s="5">
        <v>44482</v>
      </c>
      <c r="T5" s="4" t="s">
        <v>33</v>
      </c>
      <c r="U5" s="4">
        <v>113.95</v>
      </c>
      <c r="V5" s="4">
        <v>0</v>
      </c>
      <c r="W5" s="4">
        <v>0</v>
      </c>
    </row>
    <row r="6" s="4" customFormat="1" spans="1:25">
      <c r="A6" s="4">
        <v>16360208880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44466</v>
      </c>
      <c r="G6" s="5">
        <v>44467</v>
      </c>
      <c r="H6" s="4">
        <v>1</v>
      </c>
      <c r="I6" s="4">
        <v>1</v>
      </c>
      <c r="J6" s="4">
        <v>1</v>
      </c>
      <c r="K6" s="4" t="s">
        <v>29</v>
      </c>
      <c r="L6" s="4">
        <v>326.28</v>
      </c>
      <c r="M6" s="4">
        <v>326.28</v>
      </c>
      <c r="N6" s="4" t="s">
        <v>44</v>
      </c>
      <c r="O6" s="4" t="s">
        <v>31</v>
      </c>
      <c r="P6" s="4" t="s">
        <v>32</v>
      </c>
      <c r="Q6" s="4">
        <v>0</v>
      </c>
      <c r="R6" s="6">
        <v>44463</v>
      </c>
      <c r="S6" s="5">
        <v>44482</v>
      </c>
      <c r="T6" s="4" t="s">
        <v>33</v>
      </c>
      <c r="U6" s="4">
        <v>326.28</v>
      </c>
      <c r="V6" s="4">
        <v>0</v>
      </c>
      <c r="W6" s="4">
        <v>0</v>
      </c>
      <c r="X6" s="4">
        <v>2265385</v>
      </c>
      <c r="Y6" s="4" t="s">
        <v>45</v>
      </c>
    </row>
    <row r="7" s="4" customFormat="1" spans="1:25">
      <c r="A7" s="4">
        <v>16376970238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44465</v>
      </c>
      <c r="G7" s="5">
        <v>44467</v>
      </c>
      <c r="H7" s="4">
        <v>1</v>
      </c>
      <c r="I7" s="4">
        <v>2</v>
      </c>
      <c r="J7" s="4">
        <v>2</v>
      </c>
      <c r="K7" s="4" t="s">
        <v>29</v>
      </c>
      <c r="L7" s="4">
        <v>365.47</v>
      </c>
      <c r="M7" s="4">
        <v>365.47</v>
      </c>
      <c r="N7" s="4" t="s">
        <v>48</v>
      </c>
      <c r="O7" s="4" t="s">
        <v>31</v>
      </c>
      <c r="P7" s="4" t="s">
        <v>32</v>
      </c>
      <c r="Q7" s="4">
        <v>0</v>
      </c>
      <c r="R7" s="6">
        <v>44465</v>
      </c>
      <c r="S7" s="5">
        <v>44482</v>
      </c>
      <c r="T7" s="4" t="s">
        <v>33</v>
      </c>
      <c r="U7" s="4">
        <v>365.47</v>
      </c>
      <c r="V7" s="4">
        <v>0</v>
      </c>
      <c r="W7" s="4">
        <v>0</v>
      </c>
      <c r="X7" s="4"/>
      <c r="Y7" s="4" t="s">
        <v>49</v>
      </c>
    </row>
    <row r="8" s="4" customFormat="1" spans="1:25">
      <c r="A8" s="4">
        <v>16377172942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44466</v>
      </c>
      <c r="G8" s="5">
        <v>44467</v>
      </c>
      <c r="H8" s="4">
        <v>1</v>
      </c>
      <c r="I8" s="4">
        <v>1</v>
      </c>
      <c r="J8" s="4">
        <v>1</v>
      </c>
      <c r="K8" s="4" t="s">
        <v>29</v>
      </c>
      <c r="L8" s="4">
        <v>225.1</v>
      </c>
      <c r="M8" s="4">
        <v>225.1</v>
      </c>
      <c r="N8" s="4" t="s">
        <v>52</v>
      </c>
      <c r="O8" s="4" t="s">
        <v>31</v>
      </c>
      <c r="P8" s="4" t="s">
        <v>32</v>
      </c>
      <c r="Q8" s="4">
        <v>0</v>
      </c>
      <c r="R8" s="6">
        <v>44465</v>
      </c>
      <c r="S8" s="5">
        <v>44482</v>
      </c>
      <c r="T8" s="4" t="s">
        <v>33</v>
      </c>
      <c r="U8" s="4">
        <v>225.1</v>
      </c>
      <c r="V8" s="4">
        <v>0</v>
      </c>
      <c r="W8" s="4">
        <v>0</v>
      </c>
      <c r="X8" s="4"/>
      <c r="Y8" s="4" t="s">
        <v>53</v>
      </c>
    </row>
    <row r="9" s="4" customFormat="1" spans="1:23">
      <c r="A9" s="4">
        <v>16377272147</v>
      </c>
      <c r="B9" s="4" t="s">
        <v>25</v>
      </c>
      <c r="C9" s="4" t="s">
        <v>26</v>
      </c>
      <c r="D9" s="4" t="s">
        <v>54</v>
      </c>
      <c r="E9" s="4" t="s">
        <v>55</v>
      </c>
      <c r="F9" s="5">
        <v>44465</v>
      </c>
      <c r="G9" s="5">
        <v>44467</v>
      </c>
      <c r="H9" s="4">
        <v>1</v>
      </c>
      <c r="I9" s="4">
        <v>2</v>
      </c>
      <c r="J9" s="4">
        <v>2</v>
      </c>
      <c r="K9" s="4" t="s">
        <v>29</v>
      </c>
      <c r="L9" s="4">
        <v>1008.38</v>
      </c>
      <c r="M9" s="4">
        <v>1008.38</v>
      </c>
      <c r="N9" s="4" t="s">
        <v>56</v>
      </c>
      <c r="O9" s="4" t="s">
        <v>31</v>
      </c>
      <c r="P9" s="4" t="s">
        <v>32</v>
      </c>
      <c r="Q9" s="4">
        <v>0</v>
      </c>
      <c r="R9" s="6">
        <v>44465</v>
      </c>
      <c r="S9" s="5">
        <v>44482</v>
      </c>
      <c r="T9" s="4" t="s">
        <v>33</v>
      </c>
      <c r="U9" s="4">
        <v>1008.38</v>
      </c>
      <c r="V9" s="4">
        <v>0</v>
      </c>
      <c r="W9" s="4">
        <v>0</v>
      </c>
    </row>
    <row r="10" s="4" customFormat="1" spans="1:25">
      <c r="A10" s="4">
        <v>16380136355</v>
      </c>
      <c r="B10" s="4" t="s">
        <v>25</v>
      </c>
      <c r="C10" s="4" t="s">
        <v>26</v>
      </c>
      <c r="D10" s="4" t="s">
        <v>57</v>
      </c>
      <c r="E10" s="4" t="s">
        <v>58</v>
      </c>
      <c r="F10" s="5">
        <v>44466</v>
      </c>
      <c r="G10" s="5">
        <v>44467</v>
      </c>
      <c r="H10" s="4">
        <v>1</v>
      </c>
      <c r="I10" s="4">
        <v>1</v>
      </c>
      <c r="J10" s="4">
        <v>1</v>
      </c>
      <c r="K10" s="4" t="s">
        <v>29</v>
      </c>
      <c r="L10" s="4">
        <v>369.6</v>
      </c>
      <c r="M10" s="4">
        <v>369.6</v>
      </c>
      <c r="N10" s="4" t="s">
        <v>59</v>
      </c>
      <c r="O10" s="4" t="s">
        <v>31</v>
      </c>
      <c r="P10" s="4" t="s">
        <v>32</v>
      </c>
      <c r="Q10" s="4">
        <v>0</v>
      </c>
      <c r="R10" s="6">
        <v>44466</v>
      </c>
      <c r="S10" s="5">
        <v>44482</v>
      </c>
      <c r="T10" s="4" t="s">
        <v>33</v>
      </c>
      <c r="U10" s="4">
        <v>369.6</v>
      </c>
      <c r="V10" s="4">
        <v>0</v>
      </c>
      <c r="W10" s="4">
        <v>0</v>
      </c>
      <c r="X10" s="4"/>
      <c r="Y10" s="4">
        <v>3189511424</v>
      </c>
    </row>
    <row r="11" s="4" customFormat="1" spans="1:25">
      <c r="A11" s="4">
        <v>16380358011</v>
      </c>
      <c r="B11" s="4" t="s">
        <v>25</v>
      </c>
      <c r="C11" s="4" t="s">
        <v>26</v>
      </c>
      <c r="D11" s="4" t="s">
        <v>60</v>
      </c>
      <c r="E11" s="4" t="s">
        <v>61</v>
      </c>
      <c r="F11" s="5">
        <v>44466</v>
      </c>
      <c r="G11" s="5">
        <v>44467</v>
      </c>
      <c r="H11" s="4">
        <v>1</v>
      </c>
      <c r="I11" s="4">
        <v>1</v>
      </c>
      <c r="J11" s="4">
        <v>1</v>
      </c>
      <c r="K11" s="4" t="s">
        <v>29</v>
      </c>
      <c r="L11" s="4">
        <v>223.77</v>
      </c>
      <c r="M11" s="4">
        <v>223.77</v>
      </c>
      <c r="N11" s="4" t="s">
        <v>62</v>
      </c>
      <c r="O11" s="4" t="s">
        <v>31</v>
      </c>
      <c r="P11" s="4" t="s">
        <v>32</v>
      </c>
      <c r="Q11" s="4">
        <v>0</v>
      </c>
      <c r="R11" s="6">
        <v>44466</v>
      </c>
      <c r="S11" s="5">
        <v>44482</v>
      </c>
      <c r="T11" s="4" t="s">
        <v>33</v>
      </c>
      <c r="U11" s="4">
        <v>223.77</v>
      </c>
      <c r="V11" s="4">
        <v>0</v>
      </c>
      <c r="W11" s="4">
        <v>0</v>
      </c>
      <c r="X11" s="4"/>
      <c r="Y11" s="4" t="s">
        <v>63</v>
      </c>
    </row>
    <row r="12" s="4" customFormat="1" spans="1:23">
      <c r="A12" s="4">
        <v>16380767293</v>
      </c>
      <c r="B12" s="4" t="s">
        <v>25</v>
      </c>
      <c r="C12" s="4" t="s">
        <v>26</v>
      </c>
      <c r="D12" s="4" t="s">
        <v>64</v>
      </c>
      <c r="E12" s="4"/>
      <c r="F12" s="5">
        <v>44466</v>
      </c>
      <c r="G12" s="5">
        <v>44467</v>
      </c>
      <c r="H12" s="4">
        <v>0</v>
      </c>
      <c r="I12" s="4">
        <v>1</v>
      </c>
      <c r="J12" s="4">
        <v>0</v>
      </c>
      <c r="K12" s="4" t="s">
        <v>29</v>
      </c>
      <c r="L12" s="4">
        <v>173.18</v>
      </c>
      <c r="M12" s="4">
        <v>173.18</v>
      </c>
      <c r="N12" s="4"/>
      <c r="O12" s="4" t="s">
        <v>31</v>
      </c>
      <c r="P12" s="4" t="s">
        <v>32</v>
      </c>
      <c r="Q12" s="4">
        <v>0</v>
      </c>
      <c r="R12" s="6">
        <v>44466</v>
      </c>
      <c r="S12" s="5">
        <v>44482</v>
      </c>
      <c r="T12" s="4" t="s">
        <v>33</v>
      </c>
      <c r="U12" s="4">
        <v>173.18</v>
      </c>
      <c r="V12" s="4">
        <v>0</v>
      </c>
      <c r="W12" s="4">
        <v>0</v>
      </c>
    </row>
    <row r="13" s="4" customFormat="1" spans="1:25">
      <c r="A13" s="4">
        <v>16383903020</v>
      </c>
      <c r="B13" s="4" t="s">
        <v>25</v>
      </c>
      <c r="C13" s="4" t="s">
        <v>26</v>
      </c>
      <c r="D13" s="4" t="s">
        <v>65</v>
      </c>
      <c r="E13" s="4" t="s">
        <v>66</v>
      </c>
      <c r="F13" s="5">
        <v>44466</v>
      </c>
      <c r="G13" s="5">
        <v>44467</v>
      </c>
      <c r="H13" s="4">
        <v>1</v>
      </c>
      <c r="I13" s="4">
        <v>1</v>
      </c>
      <c r="J13" s="4">
        <v>1</v>
      </c>
      <c r="K13" s="4" t="s">
        <v>29</v>
      </c>
      <c r="L13" s="4">
        <v>180.88</v>
      </c>
      <c r="M13" s="4">
        <v>180.88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44466</v>
      </c>
      <c r="S13" s="5">
        <v>44482</v>
      </c>
      <c r="T13" s="4" t="s">
        <v>33</v>
      </c>
      <c r="U13" s="4">
        <v>180.88</v>
      </c>
      <c r="V13" s="4">
        <v>0</v>
      </c>
      <c r="W13" s="4">
        <v>0</v>
      </c>
      <c r="X13" s="4"/>
      <c r="Y13" s="4" t="s">
        <v>68</v>
      </c>
    </row>
    <row r="14" s="4" customFormat="1" spans="1:25">
      <c r="A14" s="4">
        <v>16384627856</v>
      </c>
      <c r="B14" s="4" t="s">
        <v>25</v>
      </c>
      <c r="C14" s="4" t="s">
        <v>26</v>
      </c>
      <c r="D14" s="4" t="s">
        <v>69</v>
      </c>
      <c r="E14" s="4" t="s">
        <v>70</v>
      </c>
      <c r="F14" s="5">
        <v>44466</v>
      </c>
      <c r="G14" s="5">
        <v>44467</v>
      </c>
      <c r="H14" s="4">
        <v>1</v>
      </c>
      <c r="I14" s="4">
        <v>1</v>
      </c>
      <c r="J14" s="4">
        <v>1</v>
      </c>
      <c r="K14" s="4" t="s">
        <v>29</v>
      </c>
      <c r="L14" s="4">
        <v>499.71</v>
      </c>
      <c r="M14" s="4">
        <v>499.71</v>
      </c>
      <c r="N14" s="4" t="s">
        <v>71</v>
      </c>
      <c r="O14" s="4" t="s">
        <v>31</v>
      </c>
      <c r="P14" s="4" t="s">
        <v>32</v>
      </c>
      <c r="Q14" s="4">
        <v>0</v>
      </c>
      <c r="R14" s="6">
        <v>44466</v>
      </c>
      <c r="S14" s="5">
        <v>44482</v>
      </c>
      <c r="T14" s="4" t="s">
        <v>33</v>
      </c>
      <c r="U14" s="4">
        <v>499.71</v>
      </c>
      <c r="V14" s="4">
        <v>0</v>
      </c>
      <c r="W14" s="4">
        <v>0</v>
      </c>
      <c r="X14" s="4"/>
      <c r="Y14" s="4">
        <v>3195239530</v>
      </c>
    </row>
    <row r="15" s="4" customFormat="1" spans="1:25">
      <c r="A15" s="4">
        <v>16385586442</v>
      </c>
      <c r="B15" s="4" t="s">
        <v>25</v>
      </c>
      <c r="C15" s="4" t="s">
        <v>26</v>
      </c>
      <c r="D15" s="4" t="s">
        <v>72</v>
      </c>
      <c r="E15" s="4" t="s">
        <v>73</v>
      </c>
      <c r="F15" s="5">
        <v>44466</v>
      </c>
      <c r="G15" s="5">
        <v>44467</v>
      </c>
      <c r="H15" s="4">
        <v>1</v>
      </c>
      <c r="I15" s="4">
        <v>1</v>
      </c>
      <c r="J15" s="4">
        <v>1</v>
      </c>
      <c r="K15" s="4" t="s">
        <v>29</v>
      </c>
      <c r="L15" s="4">
        <v>157.16</v>
      </c>
      <c r="M15" s="4">
        <v>157.16</v>
      </c>
      <c r="N15" s="4" t="s">
        <v>74</v>
      </c>
      <c r="O15" s="4" t="s">
        <v>31</v>
      </c>
      <c r="P15" s="4" t="s">
        <v>32</v>
      </c>
      <c r="Q15" s="4">
        <v>0</v>
      </c>
      <c r="R15" s="6">
        <v>44466</v>
      </c>
      <c r="S15" s="5">
        <v>44482</v>
      </c>
      <c r="T15" s="4" t="s">
        <v>33</v>
      </c>
      <c r="U15" s="4">
        <v>157.16</v>
      </c>
      <c r="V15" s="4">
        <v>0</v>
      </c>
      <c r="W15" s="4">
        <v>0</v>
      </c>
      <c r="X15" s="4"/>
      <c r="Y15" s="4" t="s">
        <v>75</v>
      </c>
    </row>
    <row r="16" s="4" customFormat="1" spans="1:25">
      <c r="A16" s="4">
        <v>16385649097</v>
      </c>
      <c r="B16" s="4" t="s">
        <v>25</v>
      </c>
      <c r="C16" s="4" t="s">
        <v>26</v>
      </c>
      <c r="D16" s="4" t="s">
        <v>57</v>
      </c>
      <c r="E16" s="4" t="s">
        <v>76</v>
      </c>
      <c r="F16" s="5">
        <v>44466</v>
      </c>
      <c r="G16" s="5">
        <v>44467</v>
      </c>
      <c r="H16" s="4">
        <v>1</v>
      </c>
      <c r="I16" s="4">
        <v>1</v>
      </c>
      <c r="J16" s="4">
        <v>1</v>
      </c>
      <c r="K16" s="4" t="s">
        <v>29</v>
      </c>
      <c r="L16" s="4">
        <v>267.36</v>
      </c>
      <c r="M16" s="4">
        <v>267.36</v>
      </c>
      <c r="N16" s="4" t="s">
        <v>77</v>
      </c>
      <c r="O16" s="4" t="s">
        <v>31</v>
      </c>
      <c r="P16" s="4" t="s">
        <v>32</v>
      </c>
      <c r="Q16" s="4">
        <v>0</v>
      </c>
      <c r="R16" s="6">
        <v>44466</v>
      </c>
      <c r="S16" s="5">
        <v>44482</v>
      </c>
      <c r="T16" s="4" t="s">
        <v>33</v>
      </c>
      <c r="U16" s="4">
        <v>267.36</v>
      </c>
      <c r="V16" s="4">
        <v>0</v>
      </c>
      <c r="W16" s="4">
        <v>0</v>
      </c>
      <c r="X16" s="4">
        <v>2266492</v>
      </c>
      <c r="Y16" s="4">
        <v>3190387888</v>
      </c>
    </row>
    <row r="17" s="4" customFormat="1" spans="1:25">
      <c r="A17" s="4">
        <v>16385690057</v>
      </c>
      <c r="B17" s="4" t="s">
        <v>25</v>
      </c>
      <c r="C17" s="4" t="s">
        <v>26</v>
      </c>
      <c r="D17" s="4" t="s">
        <v>78</v>
      </c>
      <c r="E17" s="4" t="s">
        <v>79</v>
      </c>
      <c r="F17" s="5">
        <v>44466</v>
      </c>
      <c r="G17" s="5">
        <v>44467</v>
      </c>
      <c r="H17" s="4">
        <v>1</v>
      </c>
      <c r="I17" s="4">
        <v>1</v>
      </c>
      <c r="J17" s="4">
        <v>1</v>
      </c>
      <c r="K17" s="4" t="s">
        <v>29</v>
      </c>
      <c r="L17" s="4">
        <v>199.26</v>
      </c>
      <c r="M17" s="4">
        <v>199.26</v>
      </c>
      <c r="N17" s="4" t="s">
        <v>80</v>
      </c>
      <c r="O17" s="4" t="s">
        <v>31</v>
      </c>
      <c r="P17" s="4" t="s">
        <v>32</v>
      </c>
      <c r="Q17" s="4">
        <v>0</v>
      </c>
      <c r="R17" s="6">
        <v>44466</v>
      </c>
      <c r="S17" s="5">
        <v>44482</v>
      </c>
      <c r="T17" s="4" t="s">
        <v>33</v>
      </c>
      <c r="U17" s="4">
        <v>199.26</v>
      </c>
      <c r="V17" s="4">
        <v>0</v>
      </c>
      <c r="W17" s="4">
        <v>0</v>
      </c>
      <c r="X17" s="4"/>
      <c r="Y17" s="4" t="s">
        <v>81</v>
      </c>
    </row>
    <row r="18" s="4" customFormat="1" spans="1:25">
      <c r="A18" s="4">
        <v>16385746057</v>
      </c>
      <c r="B18" s="4" t="s">
        <v>25</v>
      </c>
      <c r="C18" s="4" t="s">
        <v>26</v>
      </c>
      <c r="D18" s="4" t="s">
        <v>72</v>
      </c>
      <c r="E18" s="4" t="s">
        <v>73</v>
      </c>
      <c r="F18" s="5">
        <v>44466</v>
      </c>
      <c r="G18" s="5">
        <v>44467</v>
      </c>
      <c r="H18" s="4">
        <v>1</v>
      </c>
      <c r="I18" s="4">
        <v>1</v>
      </c>
      <c r="J18" s="4">
        <v>1</v>
      </c>
      <c r="K18" s="4" t="s">
        <v>29</v>
      </c>
      <c r="L18" s="4">
        <v>157.16</v>
      </c>
      <c r="M18" s="4">
        <v>157.16</v>
      </c>
      <c r="N18" s="4" t="s">
        <v>82</v>
      </c>
      <c r="O18" s="4" t="s">
        <v>31</v>
      </c>
      <c r="P18" s="4" t="s">
        <v>32</v>
      </c>
      <c r="Q18" s="4">
        <v>0</v>
      </c>
      <c r="R18" s="6">
        <v>44466</v>
      </c>
      <c r="S18" s="5">
        <v>44482</v>
      </c>
      <c r="T18" s="4" t="s">
        <v>33</v>
      </c>
      <c r="U18" s="4">
        <v>157.16</v>
      </c>
      <c r="V18" s="4">
        <v>0</v>
      </c>
      <c r="W18" s="4">
        <v>0</v>
      </c>
      <c r="X18" s="4"/>
      <c r="Y18" s="4" t="s">
        <v>83</v>
      </c>
    </row>
    <row r="19" s="4" customFormat="1" spans="1:25">
      <c r="A19" s="4">
        <v>16385949331</v>
      </c>
      <c r="B19" s="4" t="s">
        <v>25</v>
      </c>
      <c r="C19" s="4" t="s">
        <v>26</v>
      </c>
      <c r="D19" s="4" t="s">
        <v>57</v>
      </c>
      <c r="E19" s="4" t="s">
        <v>76</v>
      </c>
      <c r="F19" s="5">
        <v>44466</v>
      </c>
      <c r="G19" s="5">
        <v>44467</v>
      </c>
      <c r="H19" s="4">
        <v>1</v>
      </c>
      <c r="I19" s="4">
        <v>1</v>
      </c>
      <c r="J19" s="4">
        <v>1</v>
      </c>
      <c r="K19" s="4" t="s">
        <v>29</v>
      </c>
      <c r="L19" s="4">
        <v>267.36</v>
      </c>
      <c r="M19" s="4">
        <v>267.36</v>
      </c>
      <c r="N19" s="4" t="s">
        <v>84</v>
      </c>
      <c r="O19" s="4" t="s">
        <v>31</v>
      </c>
      <c r="P19" s="4" t="s">
        <v>32</v>
      </c>
      <c r="Q19" s="4">
        <v>0</v>
      </c>
      <c r="R19" s="6">
        <v>44466</v>
      </c>
      <c r="S19" s="5">
        <v>44482</v>
      </c>
      <c r="T19" s="4" t="s">
        <v>33</v>
      </c>
      <c r="U19" s="4">
        <v>267.36</v>
      </c>
      <c r="V19" s="4">
        <v>0</v>
      </c>
      <c r="W19" s="4">
        <v>0</v>
      </c>
      <c r="X19" s="4"/>
      <c r="Y19" s="4">
        <v>3188321322</v>
      </c>
    </row>
    <row r="20" s="4" customFormat="1" spans="1:25">
      <c r="A20" s="4">
        <v>16386487502</v>
      </c>
      <c r="B20" s="4" t="s">
        <v>25</v>
      </c>
      <c r="C20" s="4" t="s">
        <v>26</v>
      </c>
      <c r="D20" s="4" t="s">
        <v>85</v>
      </c>
      <c r="E20" s="4" t="s">
        <v>86</v>
      </c>
      <c r="F20" s="5">
        <v>44466</v>
      </c>
      <c r="G20" s="5">
        <v>44467</v>
      </c>
      <c r="H20" s="4">
        <v>1</v>
      </c>
      <c r="I20" s="4">
        <v>1</v>
      </c>
      <c r="J20" s="4">
        <v>1</v>
      </c>
      <c r="K20" s="4" t="s">
        <v>29</v>
      </c>
      <c r="L20" s="4">
        <v>469.35</v>
      </c>
      <c r="M20" s="4">
        <v>469.35</v>
      </c>
      <c r="N20" s="4" t="s">
        <v>87</v>
      </c>
      <c r="O20" s="4" t="s">
        <v>31</v>
      </c>
      <c r="P20" s="4" t="s">
        <v>32</v>
      </c>
      <c r="Q20" s="4">
        <v>0</v>
      </c>
      <c r="R20" s="6">
        <v>44466</v>
      </c>
      <c r="S20" s="5">
        <v>44482</v>
      </c>
      <c r="T20" s="4" t="s">
        <v>33</v>
      </c>
      <c r="U20" s="4">
        <v>469.35</v>
      </c>
      <c r="V20" s="4">
        <v>0</v>
      </c>
      <c r="W20" s="4">
        <v>0</v>
      </c>
      <c r="X20" s="4">
        <v>2266657</v>
      </c>
      <c r="Y20" s="4" t="s">
        <v>88</v>
      </c>
    </row>
    <row r="21" s="4" customFormat="1" spans="1:25">
      <c r="A21" s="4">
        <v>16386958445</v>
      </c>
      <c r="B21" s="4" t="s">
        <v>25</v>
      </c>
      <c r="C21" s="4" t="s">
        <v>26</v>
      </c>
      <c r="D21" s="4" t="s">
        <v>57</v>
      </c>
      <c r="E21" s="4" t="s">
        <v>58</v>
      </c>
      <c r="F21" s="5">
        <v>44466</v>
      </c>
      <c r="G21" s="5">
        <v>44467</v>
      </c>
      <c r="H21" s="4">
        <v>1</v>
      </c>
      <c r="I21" s="4">
        <v>1</v>
      </c>
      <c r="J21" s="4">
        <v>1</v>
      </c>
      <c r="K21" s="4" t="s">
        <v>29</v>
      </c>
      <c r="L21" s="4">
        <v>369.6</v>
      </c>
      <c r="M21" s="4">
        <v>369.6</v>
      </c>
      <c r="N21" s="4" t="s">
        <v>89</v>
      </c>
      <c r="O21" s="4" t="s">
        <v>31</v>
      </c>
      <c r="P21" s="4" t="s">
        <v>32</v>
      </c>
      <c r="Q21" s="4">
        <v>0</v>
      </c>
      <c r="R21" s="6">
        <v>44466</v>
      </c>
      <c r="S21" s="5">
        <v>44482</v>
      </c>
      <c r="T21" s="4" t="s">
        <v>33</v>
      </c>
      <c r="U21" s="4">
        <v>369.6</v>
      </c>
      <c r="V21" s="4">
        <v>0</v>
      </c>
      <c r="W21" s="4">
        <v>0</v>
      </c>
      <c r="X21" s="4">
        <v>2266762</v>
      </c>
      <c r="Y21" s="4">
        <v>3190437775</v>
      </c>
    </row>
    <row r="22" s="4" customFormat="1" spans="1:25">
      <c r="A22" s="4">
        <v>16387025502</v>
      </c>
      <c r="B22" s="4" t="s">
        <v>25</v>
      </c>
      <c r="C22" s="4" t="s">
        <v>26</v>
      </c>
      <c r="D22" s="4" t="s">
        <v>90</v>
      </c>
      <c r="E22" s="4" t="s">
        <v>47</v>
      </c>
      <c r="F22" s="5">
        <v>44466</v>
      </c>
      <c r="G22" s="5">
        <v>44467</v>
      </c>
      <c r="H22" s="4">
        <v>1</v>
      </c>
      <c r="I22" s="4">
        <v>1</v>
      </c>
      <c r="J22" s="4">
        <v>1</v>
      </c>
      <c r="K22" s="4" t="s">
        <v>29</v>
      </c>
      <c r="L22" s="4">
        <v>157.16</v>
      </c>
      <c r="M22" s="4">
        <v>157.16</v>
      </c>
      <c r="N22" s="4" t="s">
        <v>91</v>
      </c>
      <c r="O22" s="4" t="s">
        <v>31</v>
      </c>
      <c r="P22" s="4" t="s">
        <v>32</v>
      </c>
      <c r="Q22" s="4">
        <v>0</v>
      </c>
      <c r="R22" s="6">
        <v>44466</v>
      </c>
      <c r="S22" s="5">
        <v>44482</v>
      </c>
      <c r="T22" s="4" t="s">
        <v>33</v>
      </c>
      <c r="U22" s="4">
        <v>157.16</v>
      </c>
      <c r="V22" s="4">
        <v>0</v>
      </c>
      <c r="W22" s="4">
        <v>0</v>
      </c>
      <c r="X22" s="4"/>
      <c r="Y22" s="4" t="s">
        <v>92</v>
      </c>
    </row>
    <row r="23" s="4" customFormat="1" spans="1:25">
      <c r="A23" s="4">
        <v>16387154628</v>
      </c>
      <c r="B23" s="4" t="s">
        <v>25</v>
      </c>
      <c r="C23" s="4" t="s">
        <v>26</v>
      </c>
      <c r="D23" s="4" t="s">
        <v>93</v>
      </c>
      <c r="E23" s="4" t="s">
        <v>47</v>
      </c>
      <c r="F23" s="5">
        <v>44466</v>
      </c>
      <c r="G23" s="5">
        <v>44467</v>
      </c>
      <c r="H23" s="4">
        <v>1</v>
      </c>
      <c r="I23" s="4">
        <v>1</v>
      </c>
      <c r="J23" s="4">
        <v>1</v>
      </c>
      <c r="K23" s="4" t="s">
        <v>29</v>
      </c>
      <c r="L23" s="4">
        <v>229.26</v>
      </c>
      <c r="M23" s="4">
        <v>229.26</v>
      </c>
      <c r="N23" s="4" t="s">
        <v>94</v>
      </c>
      <c r="O23" s="4" t="s">
        <v>31</v>
      </c>
      <c r="P23" s="4" t="s">
        <v>32</v>
      </c>
      <c r="Q23" s="4">
        <v>0</v>
      </c>
      <c r="R23" s="6">
        <v>44466</v>
      </c>
      <c r="S23" s="5">
        <v>44482</v>
      </c>
      <c r="T23" s="4" t="s">
        <v>33</v>
      </c>
      <c r="U23" s="4">
        <v>229.26</v>
      </c>
      <c r="V23" s="4">
        <v>0</v>
      </c>
      <c r="W23" s="4">
        <v>0</v>
      </c>
      <c r="X23" s="4">
        <v>2266797</v>
      </c>
      <c r="Y23" s="4" t="s">
        <v>95</v>
      </c>
    </row>
    <row r="24" s="4" customFormat="1" spans="1:25">
      <c r="A24" s="4">
        <v>16387480656</v>
      </c>
      <c r="B24" s="4" t="s">
        <v>25</v>
      </c>
      <c r="C24" s="4" t="s">
        <v>26</v>
      </c>
      <c r="D24" s="4" t="s">
        <v>96</v>
      </c>
      <c r="E24" s="4" t="s">
        <v>97</v>
      </c>
      <c r="F24" s="5">
        <v>44466</v>
      </c>
      <c r="G24" s="5">
        <v>44467</v>
      </c>
      <c r="H24" s="4">
        <v>1</v>
      </c>
      <c r="I24" s="4">
        <v>1</v>
      </c>
      <c r="J24" s="4">
        <v>1</v>
      </c>
      <c r="K24" s="4" t="s">
        <v>29</v>
      </c>
      <c r="L24" s="4">
        <v>283.41</v>
      </c>
      <c r="M24" s="4">
        <v>283.41</v>
      </c>
      <c r="N24" s="4" t="s">
        <v>98</v>
      </c>
      <c r="O24" s="4" t="s">
        <v>31</v>
      </c>
      <c r="P24" s="4" t="s">
        <v>32</v>
      </c>
      <c r="Q24" s="4">
        <v>0</v>
      </c>
      <c r="R24" s="6">
        <v>44466</v>
      </c>
      <c r="S24" s="5">
        <v>44482</v>
      </c>
      <c r="T24" s="4" t="s">
        <v>33</v>
      </c>
      <c r="U24" s="4">
        <v>283.41</v>
      </c>
      <c r="V24" s="4">
        <v>0</v>
      </c>
      <c r="W24" s="4">
        <v>0</v>
      </c>
      <c r="X24" s="4">
        <v>2266852</v>
      </c>
      <c r="Y24" s="4">
        <v>103897673824</v>
      </c>
    </row>
    <row r="25" s="4" customFormat="1" spans="1:25">
      <c r="A25" s="4">
        <v>16387712011</v>
      </c>
      <c r="B25" s="4" t="s">
        <v>25</v>
      </c>
      <c r="C25" s="4" t="s">
        <v>26</v>
      </c>
      <c r="D25" s="4" t="s">
        <v>99</v>
      </c>
      <c r="E25" s="4" t="s">
        <v>58</v>
      </c>
      <c r="F25" s="5">
        <v>44466</v>
      </c>
      <c r="G25" s="5">
        <v>44467</v>
      </c>
      <c r="H25" s="4">
        <v>1</v>
      </c>
      <c r="I25" s="4">
        <v>1</v>
      </c>
      <c r="J25" s="4">
        <v>1</v>
      </c>
      <c r="K25" s="4" t="s">
        <v>29</v>
      </c>
      <c r="L25" s="4">
        <v>263.79</v>
      </c>
      <c r="M25" s="4">
        <v>263.79</v>
      </c>
      <c r="N25" s="4" t="s">
        <v>100</v>
      </c>
      <c r="O25" s="4" t="s">
        <v>31</v>
      </c>
      <c r="P25" s="4" t="s">
        <v>32</v>
      </c>
      <c r="Q25" s="4">
        <v>0</v>
      </c>
      <c r="R25" s="6">
        <v>44466</v>
      </c>
      <c r="S25" s="5">
        <v>44482</v>
      </c>
      <c r="T25" s="4" t="s">
        <v>33</v>
      </c>
      <c r="U25" s="4">
        <v>263.79</v>
      </c>
      <c r="V25" s="4">
        <v>0</v>
      </c>
      <c r="W25" s="4">
        <v>0</v>
      </c>
      <c r="X25" s="4"/>
      <c r="Y25" s="4">
        <v>103897732354</v>
      </c>
    </row>
    <row r="26" s="4" customFormat="1" spans="1:23">
      <c r="A26" s="4">
        <v>16387887797</v>
      </c>
      <c r="B26" s="4" t="s">
        <v>25</v>
      </c>
      <c r="C26" s="4" t="s">
        <v>26</v>
      </c>
      <c r="D26" s="4" t="s">
        <v>101</v>
      </c>
      <c r="E26" s="4" t="s">
        <v>51</v>
      </c>
      <c r="F26" s="5">
        <v>44466</v>
      </c>
      <c r="G26" s="5">
        <v>44467</v>
      </c>
      <c r="H26" s="4">
        <v>1</v>
      </c>
      <c r="I26" s="4">
        <v>1</v>
      </c>
      <c r="J26" s="4">
        <v>1</v>
      </c>
      <c r="K26" s="4" t="s">
        <v>29</v>
      </c>
      <c r="L26" s="4">
        <v>175.6</v>
      </c>
      <c r="M26" s="4">
        <v>175.6</v>
      </c>
      <c r="N26" s="4" t="s">
        <v>102</v>
      </c>
      <c r="O26" s="4" t="s">
        <v>31</v>
      </c>
      <c r="P26" s="4" t="s">
        <v>32</v>
      </c>
      <c r="Q26" s="4">
        <v>0</v>
      </c>
      <c r="R26" s="6">
        <v>44466</v>
      </c>
      <c r="S26" s="5">
        <v>44482</v>
      </c>
      <c r="T26" s="4" t="s">
        <v>33</v>
      </c>
      <c r="U26" s="4">
        <v>175.6</v>
      </c>
      <c r="V26" s="4">
        <v>0</v>
      </c>
      <c r="W26" s="4">
        <v>0</v>
      </c>
    </row>
    <row r="27" s="4" customFormat="1" spans="1:25">
      <c r="A27" s="4">
        <v>16390463624</v>
      </c>
      <c r="B27" s="4" t="s">
        <v>25</v>
      </c>
      <c r="C27" s="4" t="s">
        <v>26</v>
      </c>
      <c r="D27" s="4" t="s">
        <v>103</v>
      </c>
      <c r="E27" s="4" t="s">
        <v>104</v>
      </c>
      <c r="F27" s="5">
        <v>44466</v>
      </c>
      <c r="G27" s="5">
        <v>44467</v>
      </c>
      <c r="H27" s="4">
        <v>1</v>
      </c>
      <c r="I27" s="4">
        <v>1</v>
      </c>
      <c r="J27" s="4">
        <v>1</v>
      </c>
      <c r="K27" s="4" t="s">
        <v>29</v>
      </c>
      <c r="L27" s="4">
        <v>283.94</v>
      </c>
      <c r="M27" s="4">
        <v>283.94</v>
      </c>
      <c r="N27" s="4" t="s">
        <v>105</v>
      </c>
      <c r="O27" s="4" t="s">
        <v>31</v>
      </c>
      <c r="P27" s="4" t="s">
        <v>32</v>
      </c>
      <c r="Q27" s="4">
        <v>0</v>
      </c>
      <c r="R27" s="6">
        <v>44466</v>
      </c>
      <c r="S27" s="5">
        <v>44482</v>
      </c>
      <c r="T27" s="4" t="s">
        <v>33</v>
      </c>
      <c r="U27" s="4">
        <v>283.94</v>
      </c>
      <c r="V27" s="4">
        <v>0</v>
      </c>
      <c r="W27" s="4">
        <v>0</v>
      </c>
      <c r="X27" s="4"/>
      <c r="Y27" s="4">
        <v>103897926144</v>
      </c>
    </row>
    <row r="28" s="4" customFormat="1" spans="1:23">
      <c r="A28" s="4">
        <v>16390848944</v>
      </c>
      <c r="B28" s="4" t="s">
        <v>25</v>
      </c>
      <c r="C28" s="4" t="s">
        <v>26</v>
      </c>
      <c r="D28" s="4" t="s">
        <v>85</v>
      </c>
      <c r="E28" s="4" t="s">
        <v>106</v>
      </c>
      <c r="F28" s="5">
        <v>44466</v>
      </c>
      <c r="G28" s="5">
        <v>44467</v>
      </c>
      <c r="H28" s="4">
        <v>1</v>
      </c>
      <c r="I28" s="4">
        <v>1</v>
      </c>
      <c r="J28" s="4">
        <v>1</v>
      </c>
      <c r="K28" s="4" t="s">
        <v>29</v>
      </c>
      <c r="L28" s="4">
        <v>688.74</v>
      </c>
      <c r="M28" s="4">
        <v>688.74</v>
      </c>
      <c r="N28" s="4" t="s">
        <v>107</v>
      </c>
      <c r="O28" s="4" t="s">
        <v>31</v>
      </c>
      <c r="P28" s="4" t="s">
        <v>32</v>
      </c>
      <c r="Q28" s="4">
        <v>0</v>
      </c>
      <c r="R28" s="6">
        <v>44466</v>
      </c>
      <c r="S28" s="5">
        <v>44482</v>
      </c>
      <c r="T28" s="4" t="s">
        <v>33</v>
      </c>
      <c r="U28" s="4">
        <v>688.74</v>
      </c>
      <c r="V28" s="4">
        <v>0</v>
      </c>
      <c r="W28" s="4">
        <v>0</v>
      </c>
    </row>
    <row r="29" s="4" customFormat="1" spans="1:24">
      <c r="A29" s="4">
        <v>16390906786</v>
      </c>
      <c r="B29" s="4" t="s">
        <v>25</v>
      </c>
      <c r="C29" s="4" t="s">
        <v>26</v>
      </c>
      <c r="D29" s="4" t="s">
        <v>108</v>
      </c>
      <c r="E29" s="4" t="s">
        <v>109</v>
      </c>
      <c r="F29" s="5">
        <v>44466</v>
      </c>
      <c r="G29" s="5">
        <v>44467</v>
      </c>
      <c r="H29" s="4">
        <v>1</v>
      </c>
      <c r="I29" s="4">
        <v>1</v>
      </c>
      <c r="J29" s="4">
        <v>1</v>
      </c>
      <c r="K29" s="4" t="s">
        <v>29</v>
      </c>
      <c r="L29" s="4">
        <v>202.1</v>
      </c>
      <c r="M29" s="4">
        <v>202.1</v>
      </c>
      <c r="N29" s="4" t="s">
        <v>110</v>
      </c>
      <c r="O29" s="4" t="s">
        <v>31</v>
      </c>
      <c r="P29" s="4" t="s">
        <v>32</v>
      </c>
      <c r="Q29" s="4">
        <v>0</v>
      </c>
      <c r="R29" s="6">
        <v>44466</v>
      </c>
      <c r="S29" s="5">
        <v>44482</v>
      </c>
      <c r="T29" s="4" t="s">
        <v>33</v>
      </c>
      <c r="U29" s="4">
        <v>202.1</v>
      </c>
      <c r="V29" s="4">
        <v>0</v>
      </c>
      <c r="W29" s="4">
        <v>0</v>
      </c>
      <c r="X29" s="4">
        <v>2267071</v>
      </c>
    </row>
    <row r="30" s="4" customFormat="1" spans="1:23">
      <c r="A30" s="4">
        <v>16390911478</v>
      </c>
      <c r="B30" s="4" t="s">
        <v>25</v>
      </c>
      <c r="C30" s="4" t="s">
        <v>26</v>
      </c>
      <c r="D30" s="4" t="s">
        <v>111</v>
      </c>
      <c r="E30" s="4" t="s">
        <v>112</v>
      </c>
      <c r="F30" s="5">
        <v>44466</v>
      </c>
      <c r="G30" s="5">
        <v>44467</v>
      </c>
      <c r="H30" s="4">
        <v>1</v>
      </c>
      <c r="I30" s="4">
        <v>1</v>
      </c>
      <c r="J30" s="4">
        <v>1</v>
      </c>
      <c r="K30" s="4" t="s">
        <v>29</v>
      </c>
      <c r="L30" s="4">
        <v>96.75</v>
      </c>
      <c r="M30" s="4">
        <v>96.75</v>
      </c>
      <c r="N30" s="4" t="s">
        <v>113</v>
      </c>
      <c r="O30" s="4" t="s">
        <v>31</v>
      </c>
      <c r="P30" s="4" t="s">
        <v>32</v>
      </c>
      <c r="Q30" s="4">
        <v>0</v>
      </c>
      <c r="R30" s="6">
        <v>44466</v>
      </c>
      <c r="S30" s="5">
        <v>44482</v>
      </c>
      <c r="T30" s="4" t="s">
        <v>33</v>
      </c>
      <c r="U30" s="4">
        <v>96.75</v>
      </c>
      <c r="V30" s="4">
        <v>0</v>
      </c>
      <c r="W30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A36" sqref="A36:A37"/>
    </sheetView>
  </sheetViews>
  <sheetFormatPr defaultColWidth="9" defaultRowHeight="13.5"/>
  <cols>
    <col min="1" max="1" width="15.75" style="4" customWidth="1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114</v>
      </c>
    </row>
    <row r="2" s="4" customFormat="1" spans="1:9">
      <c r="A2" s="4">
        <v>16321976825</v>
      </c>
      <c r="B2" s="5">
        <v>44466</v>
      </c>
      <c r="C2" s="5">
        <v>44467</v>
      </c>
      <c r="D2" s="4">
        <v>190.92</v>
      </c>
      <c r="E2" s="4" t="str">
        <f>VLOOKUP(A2,HOP!A:L,12,0)</f>
        <v>190.92</v>
      </c>
      <c r="F2" s="4" t="str">
        <f>VLOOKUP(A2,HOP!A:C,3,0)</f>
        <v>2259240</v>
      </c>
      <c r="G2" s="4">
        <f>D2-E2</f>
        <v>0</v>
      </c>
      <c r="H2" s="4" t="str">
        <f>$H$1&amp;F2</f>
        <v>，2259240</v>
      </c>
      <c r="I2" s="4" t="str">
        <f>VLOOKUP(A2,HOP!A:T,20,0)</f>
        <v>直连</v>
      </c>
    </row>
    <row r="3" s="4" customFormat="1" spans="1:9">
      <c r="A3" s="4">
        <v>16354336307</v>
      </c>
      <c r="B3" s="5">
        <v>44466</v>
      </c>
      <c r="C3" s="5">
        <v>44467</v>
      </c>
      <c r="D3" s="4">
        <v>359.31</v>
      </c>
      <c r="E3" s="4" t="str">
        <f>VLOOKUP(A3,HOP!A:L,12,0)</f>
        <v>359.31</v>
      </c>
      <c r="F3" s="4" t="str">
        <f>VLOOKUP(A3,HOP!A:C,3,0)</f>
        <v>2262930</v>
      </c>
      <c r="G3" s="4">
        <f t="shared" ref="G3:G30" si="0">D3-E3</f>
        <v>0</v>
      </c>
      <c r="H3" s="4" t="str">
        <f t="shared" ref="H3:H30" si="1">$H$1&amp;F3</f>
        <v>，2262930</v>
      </c>
      <c r="I3" s="4" t="str">
        <f>VLOOKUP(A3,HOP!A:T,20,0)</f>
        <v>直连</v>
      </c>
    </row>
    <row r="4" s="4" customFormat="1" spans="1:9">
      <c r="A4" s="4">
        <v>16358990023</v>
      </c>
      <c r="B4" s="5">
        <v>44466</v>
      </c>
      <c r="C4" s="5">
        <v>44467</v>
      </c>
      <c r="D4" s="4">
        <v>486.93</v>
      </c>
      <c r="E4" s="4" t="str">
        <f>VLOOKUP(A4,HOP!A:L,12,0)</f>
        <v>486.93</v>
      </c>
      <c r="F4" s="4" t="str">
        <f>VLOOKUP(A4,HOP!A:C,3,0)</f>
        <v>2263366</v>
      </c>
      <c r="G4" s="4">
        <f t="shared" si="0"/>
        <v>0</v>
      </c>
      <c r="H4" s="4" t="str">
        <f t="shared" si="1"/>
        <v>，2263366</v>
      </c>
      <c r="I4" s="4" t="str">
        <f>VLOOKUP(A4,HOP!A:T,20,0)</f>
        <v>直连</v>
      </c>
    </row>
    <row r="5" s="4" customFormat="1" spans="1:9">
      <c r="A5" s="4">
        <v>16361124213</v>
      </c>
      <c r="B5" s="5">
        <v>44466</v>
      </c>
      <c r="C5" s="5">
        <v>44467</v>
      </c>
      <c r="D5" s="4">
        <v>113.95</v>
      </c>
      <c r="E5" s="4" t="str">
        <f>VLOOKUP(A5,HOP!A:L,12,0)</f>
        <v>113.95</v>
      </c>
      <c r="F5" s="4" t="str">
        <f>VLOOKUP(A5,HOP!A:C,3,0)</f>
        <v>2263810</v>
      </c>
      <c r="G5" s="4">
        <f t="shared" si="0"/>
        <v>0</v>
      </c>
      <c r="H5" s="4" t="str">
        <f t="shared" si="1"/>
        <v>，2263810</v>
      </c>
      <c r="I5" s="4" t="str">
        <f>VLOOKUP(A5,HOP!A:T,20,0)</f>
        <v>直连</v>
      </c>
    </row>
    <row r="6" s="4" customFormat="1" spans="1:9">
      <c r="A6" s="4">
        <v>16360208880</v>
      </c>
      <c r="B6" s="5">
        <v>44466</v>
      </c>
      <c r="C6" s="5">
        <v>44467</v>
      </c>
      <c r="D6" s="4">
        <v>326.28</v>
      </c>
      <c r="E6" s="4" t="str">
        <f>VLOOKUP(A6,HOP!A:L,12,0)</f>
        <v>326.28</v>
      </c>
      <c r="F6" s="4" t="str">
        <f>VLOOKUP(A6,HOP!A:C,3,0)</f>
        <v>2265385</v>
      </c>
      <c r="G6" s="4">
        <f t="shared" si="0"/>
        <v>0</v>
      </c>
      <c r="H6" s="4" t="str">
        <f t="shared" si="1"/>
        <v>，2265385</v>
      </c>
      <c r="I6" s="4" t="str">
        <f>VLOOKUP(A6,HOP!A:T,20,0)</f>
        <v>直连</v>
      </c>
    </row>
    <row r="7" s="4" customFormat="1" spans="1:9">
      <c r="A7" s="4">
        <v>16376970238</v>
      </c>
      <c r="B7" s="5">
        <v>44465</v>
      </c>
      <c r="C7" s="5">
        <v>44467</v>
      </c>
      <c r="D7" s="4">
        <v>365.47</v>
      </c>
      <c r="E7" s="4" t="str">
        <f>VLOOKUP(A7,HOP!A:L,12,0)</f>
        <v>365.46</v>
      </c>
      <c r="F7" s="4" t="str">
        <f>VLOOKUP(A7,HOP!A:C,3,0)</f>
        <v>2265440</v>
      </c>
      <c r="G7" s="4">
        <f t="shared" si="0"/>
        <v>0.0100000000000477</v>
      </c>
      <c r="H7" s="4" t="str">
        <f t="shared" si="1"/>
        <v>，2265440</v>
      </c>
      <c r="I7" s="4" t="str">
        <f>VLOOKUP(A7,HOP!A:T,20,0)</f>
        <v>直连</v>
      </c>
    </row>
    <row r="8" s="4" customFormat="1" spans="1:9">
      <c r="A8" s="4">
        <v>16377172942</v>
      </c>
      <c r="B8" s="5">
        <v>44466</v>
      </c>
      <c r="C8" s="5">
        <v>44467</v>
      </c>
      <c r="D8" s="4">
        <v>225.1</v>
      </c>
      <c r="E8" s="4" t="str">
        <f>VLOOKUP(A8,HOP!A:L,12,0)</f>
        <v>225.10</v>
      </c>
      <c r="F8" s="4" t="str">
        <f>VLOOKUP(A8,HOP!A:C,3,0)</f>
        <v>2265459</v>
      </c>
      <c r="G8" s="4">
        <f t="shared" si="0"/>
        <v>0</v>
      </c>
      <c r="H8" s="4" t="str">
        <f t="shared" si="1"/>
        <v>，2265459</v>
      </c>
      <c r="I8" s="4" t="str">
        <f>VLOOKUP(A8,HOP!A:T,20,0)</f>
        <v>直连</v>
      </c>
    </row>
    <row r="9" s="4" customFormat="1" spans="1:9">
      <c r="A9" s="4">
        <v>16377272147</v>
      </c>
      <c r="B9" s="5">
        <v>44465</v>
      </c>
      <c r="C9" s="5">
        <v>44467</v>
      </c>
      <c r="D9" s="4">
        <v>1008.38</v>
      </c>
      <c r="E9" s="4" t="str">
        <f>VLOOKUP(A9,HOP!A:L,12,0)</f>
        <v>1008.38</v>
      </c>
      <c r="F9" s="4" t="str">
        <f>VLOOKUP(A9,HOP!A:C,3,0)</f>
        <v>2265467</v>
      </c>
      <c r="G9" s="4">
        <f t="shared" si="0"/>
        <v>0</v>
      </c>
      <c r="H9" s="4" t="str">
        <f t="shared" si="1"/>
        <v>，2265467</v>
      </c>
      <c r="I9" s="4" t="str">
        <f>VLOOKUP(A9,HOP!A:T,20,0)</f>
        <v>直连</v>
      </c>
    </row>
    <row r="10" s="4" customFormat="1" spans="1:9">
      <c r="A10" s="4">
        <v>16380136355</v>
      </c>
      <c r="B10" s="5">
        <v>44466</v>
      </c>
      <c r="C10" s="5">
        <v>44467</v>
      </c>
      <c r="D10" s="4">
        <v>369.6</v>
      </c>
      <c r="E10" s="4" t="str">
        <f>VLOOKUP(A10,HOP!A:L,12,0)</f>
        <v>369.60</v>
      </c>
      <c r="F10" s="4" t="str">
        <f>VLOOKUP(A10,HOP!A:C,3,0)</f>
        <v>2266017</v>
      </c>
      <c r="G10" s="4">
        <f t="shared" si="0"/>
        <v>0</v>
      </c>
      <c r="H10" s="4" t="str">
        <f t="shared" si="1"/>
        <v>，2266017</v>
      </c>
      <c r="I10" s="4" t="str">
        <f>VLOOKUP(A10,HOP!A:T,20,0)</f>
        <v>直连</v>
      </c>
    </row>
    <row r="11" s="4" customFormat="1" spans="1:9">
      <c r="A11" s="4">
        <v>16380358011</v>
      </c>
      <c r="B11" s="5">
        <v>44466</v>
      </c>
      <c r="C11" s="5">
        <v>44467</v>
      </c>
      <c r="D11" s="4">
        <v>223.77</v>
      </c>
      <c r="E11" s="4" t="str">
        <f>VLOOKUP(A11,HOP!A:L,12,0)</f>
        <v>223.77</v>
      </c>
      <c r="F11" s="4" t="str">
        <f>VLOOKUP(A11,HOP!A:C,3,0)</f>
        <v>2266083</v>
      </c>
      <c r="G11" s="4">
        <f t="shared" si="0"/>
        <v>0</v>
      </c>
      <c r="H11" s="4" t="str">
        <f t="shared" si="1"/>
        <v>，2266083</v>
      </c>
      <c r="I11" s="4" t="str">
        <f>VLOOKUP(A11,HOP!A:T,20,0)</f>
        <v>直连</v>
      </c>
    </row>
    <row r="12" s="4" customFormat="1" spans="1:9">
      <c r="A12" s="4">
        <v>16380767293</v>
      </c>
      <c r="B12" s="5">
        <v>44466</v>
      </c>
      <c r="C12" s="5">
        <v>44467</v>
      </c>
      <c r="D12" s="4">
        <v>173.18</v>
      </c>
      <c r="E12" s="4" t="str">
        <f>VLOOKUP(A12,HOP!A:L,12,0)</f>
        <v>173.18</v>
      </c>
      <c r="F12" s="4" t="str">
        <f>VLOOKUP(A12,HOP!A:C,3,0)</f>
        <v>2266154</v>
      </c>
      <c r="G12" s="4">
        <f t="shared" si="0"/>
        <v>0</v>
      </c>
      <c r="H12" s="4" t="str">
        <f t="shared" si="1"/>
        <v>，2266154</v>
      </c>
      <c r="I12" s="4" t="str">
        <f>VLOOKUP(A12,HOP!A:T,20,0)</f>
        <v>直连</v>
      </c>
    </row>
    <row r="13" s="4" customFormat="1" spans="1:9">
      <c r="A13" s="4">
        <v>16383903020</v>
      </c>
      <c r="B13" s="5">
        <v>44466</v>
      </c>
      <c r="C13" s="5">
        <v>44467</v>
      </c>
      <c r="D13" s="4">
        <v>180.88</v>
      </c>
      <c r="E13" s="4" t="str">
        <f>VLOOKUP(A13,HOP!A:L,12,0)</f>
        <v>180.88</v>
      </c>
      <c r="F13" s="4" t="str">
        <f>VLOOKUP(A13,HOP!A:C,3,0)</f>
        <v>2266249</v>
      </c>
      <c r="G13" s="4">
        <f t="shared" si="0"/>
        <v>0</v>
      </c>
      <c r="H13" s="4" t="str">
        <f t="shared" si="1"/>
        <v>，2266249</v>
      </c>
      <c r="I13" s="4" t="str">
        <f>VLOOKUP(A13,HOP!A:T,20,0)</f>
        <v>直连</v>
      </c>
    </row>
    <row r="14" s="4" customFormat="1" spans="1:9">
      <c r="A14" s="4">
        <v>16384627856</v>
      </c>
      <c r="B14" s="5">
        <v>44466</v>
      </c>
      <c r="C14" s="5">
        <v>44467</v>
      </c>
      <c r="D14" s="4">
        <v>499.71</v>
      </c>
      <c r="E14" s="4" t="str">
        <f>VLOOKUP(A14,HOP!A:L,12,0)</f>
        <v>499.71</v>
      </c>
      <c r="F14" s="4" t="str">
        <f>VLOOKUP(A14,HOP!A:C,3,0)</f>
        <v>2266333</v>
      </c>
      <c r="G14" s="4">
        <f t="shared" si="0"/>
        <v>0</v>
      </c>
      <c r="H14" s="4" t="str">
        <f t="shared" si="1"/>
        <v>，2266333</v>
      </c>
      <c r="I14" s="4" t="str">
        <f>VLOOKUP(A14,HOP!A:T,20,0)</f>
        <v>直连</v>
      </c>
    </row>
    <row r="15" s="4" customFormat="1" spans="1:9">
      <c r="A15" s="4">
        <v>16385586442</v>
      </c>
      <c r="B15" s="5">
        <v>44466</v>
      </c>
      <c r="C15" s="5">
        <v>44467</v>
      </c>
      <c r="D15" s="4">
        <v>157.16</v>
      </c>
      <c r="E15" s="4" t="str">
        <f>VLOOKUP(A15,HOP!A:L,12,0)</f>
        <v>157.16</v>
      </c>
      <c r="F15" s="4" t="str">
        <f>VLOOKUP(A15,HOP!A:C,3,0)</f>
        <v>2266481</v>
      </c>
      <c r="G15" s="4">
        <f t="shared" si="0"/>
        <v>0</v>
      </c>
      <c r="H15" s="4" t="str">
        <f t="shared" si="1"/>
        <v>，2266481</v>
      </c>
      <c r="I15" s="4" t="str">
        <f>VLOOKUP(A15,HOP!A:T,20,0)</f>
        <v>直连</v>
      </c>
    </row>
    <row r="16" s="4" customFormat="1" spans="1:9">
      <c r="A16" s="4">
        <v>16385649097</v>
      </c>
      <c r="B16" s="5">
        <v>44466</v>
      </c>
      <c r="C16" s="5">
        <v>44467</v>
      </c>
      <c r="D16" s="4">
        <v>267.36</v>
      </c>
      <c r="E16" s="4" t="str">
        <f>VLOOKUP(A16,HOP!A:L,12,0)</f>
        <v>267.36</v>
      </c>
      <c r="F16" s="4" t="str">
        <f>VLOOKUP(A16,HOP!A:C,3,0)</f>
        <v>2266492</v>
      </c>
      <c r="G16" s="4">
        <f t="shared" si="0"/>
        <v>0</v>
      </c>
      <c r="H16" s="4" t="str">
        <f t="shared" si="1"/>
        <v>，2266492</v>
      </c>
      <c r="I16" s="4" t="str">
        <f>VLOOKUP(A16,HOP!A:T,20,0)</f>
        <v>直连</v>
      </c>
    </row>
    <row r="17" s="4" customFormat="1" spans="1:9">
      <c r="A17" s="4">
        <v>16385690057</v>
      </c>
      <c r="B17" s="5">
        <v>44466</v>
      </c>
      <c r="C17" s="5">
        <v>44467</v>
      </c>
      <c r="D17" s="4">
        <v>199.26</v>
      </c>
      <c r="E17" s="4" t="str">
        <f>VLOOKUP(A17,HOP!A:L,12,0)</f>
        <v>199.26</v>
      </c>
      <c r="F17" s="4" t="str">
        <f>VLOOKUP(A17,HOP!A:C,3,0)</f>
        <v>2266505</v>
      </c>
      <c r="G17" s="4">
        <f t="shared" si="0"/>
        <v>0</v>
      </c>
      <c r="H17" s="4" t="str">
        <f t="shared" si="1"/>
        <v>，2266505</v>
      </c>
      <c r="I17" s="4" t="str">
        <f>VLOOKUP(A17,HOP!A:T,20,0)</f>
        <v>直连</v>
      </c>
    </row>
    <row r="18" s="4" customFormat="1" spans="1:9">
      <c r="A18" s="4">
        <v>16385746057</v>
      </c>
      <c r="B18" s="5">
        <v>44466</v>
      </c>
      <c r="C18" s="5">
        <v>44467</v>
      </c>
      <c r="D18" s="4">
        <v>157.16</v>
      </c>
      <c r="E18" s="4" t="str">
        <f>VLOOKUP(A18,HOP!A:L,12,0)</f>
        <v>157.16</v>
      </c>
      <c r="F18" s="4" t="str">
        <f>VLOOKUP(A18,HOP!A:C,3,0)</f>
        <v>2266520</v>
      </c>
      <c r="G18" s="4">
        <f t="shared" si="0"/>
        <v>0</v>
      </c>
      <c r="H18" s="4" t="str">
        <f t="shared" si="1"/>
        <v>，2266520</v>
      </c>
      <c r="I18" s="4" t="str">
        <f>VLOOKUP(A18,HOP!A:T,20,0)</f>
        <v>直连</v>
      </c>
    </row>
    <row r="19" s="4" customFormat="1" spans="1:9">
      <c r="A19" s="4">
        <v>16385949331</v>
      </c>
      <c r="B19" s="5">
        <v>44466</v>
      </c>
      <c r="C19" s="5">
        <v>44467</v>
      </c>
      <c r="D19" s="4">
        <v>267.36</v>
      </c>
      <c r="E19" s="4" t="str">
        <f>VLOOKUP(A19,HOP!A:L,12,0)</f>
        <v>267.36</v>
      </c>
      <c r="F19" s="4" t="str">
        <f>VLOOKUP(A19,HOP!A:C,3,0)</f>
        <v>2266554</v>
      </c>
      <c r="G19" s="4">
        <f t="shared" si="0"/>
        <v>0</v>
      </c>
      <c r="H19" s="4" t="str">
        <f t="shared" si="1"/>
        <v>，2266554</v>
      </c>
      <c r="I19" s="4" t="str">
        <f>VLOOKUP(A19,HOP!A:T,20,0)</f>
        <v>直连</v>
      </c>
    </row>
    <row r="20" s="4" customFormat="1" spans="1:9">
      <c r="A20" s="4">
        <v>16386487502</v>
      </c>
      <c r="B20" s="5">
        <v>44466</v>
      </c>
      <c r="C20" s="5">
        <v>44467</v>
      </c>
      <c r="D20" s="4">
        <v>469.35</v>
      </c>
      <c r="E20" s="4" t="str">
        <f>VLOOKUP(A20,HOP!A:L,12,0)</f>
        <v>469.35</v>
      </c>
      <c r="F20" s="4" t="str">
        <f>VLOOKUP(A20,HOP!A:C,3,0)</f>
        <v>2266657</v>
      </c>
      <c r="G20" s="4">
        <f t="shared" si="0"/>
        <v>0</v>
      </c>
      <c r="H20" s="4" t="str">
        <f t="shared" si="1"/>
        <v>，2266657</v>
      </c>
      <c r="I20" s="4" t="str">
        <f>VLOOKUP(A20,HOP!A:T,20,0)</f>
        <v>直连</v>
      </c>
    </row>
    <row r="21" s="4" customFormat="1" spans="1:9">
      <c r="A21" s="4">
        <v>16386958445</v>
      </c>
      <c r="B21" s="5">
        <v>44466</v>
      </c>
      <c r="C21" s="5">
        <v>44467</v>
      </c>
      <c r="D21" s="4">
        <v>369.6</v>
      </c>
      <c r="E21" s="4" t="str">
        <f>VLOOKUP(A21,HOP!A:L,12,0)</f>
        <v>369.60</v>
      </c>
      <c r="F21" s="4" t="str">
        <f>VLOOKUP(A21,HOP!A:C,3,0)</f>
        <v>2266762</v>
      </c>
      <c r="G21" s="4">
        <f t="shared" si="0"/>
        <v>0</v>
      </c>
      <c r="H21" s="4" t="str">
        <f t="shared" si="1"/>
        <v>，2266762</v>
      </c>
      <c r="I21" s="4" t="str">
        <f>VLOOKUP(A21,HOP!A:T,20,0)</f>
        <v>直连</v>
      </c>
    </row>
    <row r="22" s="4" customFormat="1" spans="1:9">
      <c r="A22" s="4">
        <v>16387025502</v>
      </c>
      <c r="B22" s="5">
        <v>44466</v>
      </c>
      <c r="C22" s="5">
        <v>44467</v>
      </c>
      <c r="D22" s="4">
        <v>157.16</v>
      </c>
      <c r="E22" s="4" t="str">
        <f>VLOOKUP(A22,HOP!A:L,12,0)</f>
        <v>157.16</v>
      </c>
      <c r="F22" s="4" t="str">
        <f>VLOOKUP(A22,HOP!A:C,3,0)</f>
        <v>2266776</v>
      </c>
      <c r="G22" s="4">
        <f t="shared" si="0"/>
        <v>0</v>
      </c>
      <c r="H22" s="4" t="str">
        <f t="shared" si="1"/>
        <v>，2266776</v>
      </c>
      <c r="I22" s="4" t="str">
        <f>VLOOKUP(A22,HOP!A:T,20,0)</f>
        <v>直连</v>
      </c>
    </row>
    <row r="23" s="4" customFormat="1" spans="1:9">
      <c r="A23" s="4">
        <v>16387154628</v>
      </c>
      <c r="B23" s="5">
        <v>44466</v>
      </c>
      <c r="C23" s="5">
        <v>44467</v>
      </c>
      <c r="D23" s="4">
        <v>229.26</v>
      </c>
      <c r="E23" s="4" t="str">
        <f>VLOOKUP(A23,HOP!A:L,12,0)</f>
        <v>229.26</v>
      </c>
      <c r="F23" s="4" t="str">
        <f>VLOOKUP(A23,HOP!A:C,3,0)</f>
        <v>2266797</v>
      </c>
      <c r="G23" s="4">
        <f t="shared" si="0"/>
        <v>0</v>
      </c>
      <c r="H23" s="4" t="str">
        <f t="shared" si="1"/>
        <v>，2266797</v>
      </c>
      <c r="I23" s="4" t="str">
        <f>VLOOKUP(A23,HOP!A:T,20,0)</f>
        <v>直连</v>
      </c>
    </row>
    <row r="24" s="4" customFormat="1" spans="1:9">
      <c r="A24" s="4">
        <v>16387480656</v>
      </c>
      <c r="B24" s="5">
        <v>44466</v>
      </c>
      <c r="C24" s="5">
        <v>44467</v>
      </c>
      <c r="D24" s="4">
        <v>283.41</v>
      </c>
      <c r="E24" s="4" t="str">
        <f>VLOOKUP(A24,HOP!A:L,12,0)</f>
        <v>283.41</v>
      </c>
      <c r="F24" s="4" t="str">
        <f>VLOOKUP(A24,HOP!A:C,3,0)</f>
        <v>2266852</v>
      </c>
      <c r="G24" s="4">
        <f t="shared" si="0"/>
        <v>0</v>
      </c>
      <c r="H24" s="4" t="str">
        <f t="shared" si="1"/>
        <v>，2266852</v>
      </c>
      <c r="I24" s="4" t="str">
        <f>VLOOKUP(A24,HOP!A:T,20,0)</f>
        <v>直连</v>
      </c>
    </row>
    <row r="25" s="4" customFormat="1" spans="1:9">
      <c r="A25" s="4">
        <v>16387712011</v>
      </c>
      <c r="B25" s="5">
        <v>44466</v>
      </c>
      <c r="C25" s="5">
        <v>44467</v>
      </c>
      <c r="D25" s="4">
        <v>263.79</v>
      </c>
      <c r="E25" s="4" t="str">
        <f>VLOOKUP(A25,HOP!A:L,12,0)</f>
        <v>263.79</v>
      </c>
      <c r="F25" s="4" t="str">
        <f>VLOOKUP(A25,HOP!A:C,3,0)</f>
        <v>2266881</v>
      </c>
      <c r="G25" s="4">
        <f t="shared" si="0"/>
        <v>0</v>
      </c>
      <c r="H25" s="4" t="str">
        <f t="shared" si="1"/>
        <v>，2266881</v>
      </c>
      <c r="I25" s="4" t="str">
        <f>VLOOKUP(A25,HOP!A:T,20,0)</f>
        <v>直连</v>
      </c>
    </row>
    <row r="26" s="4" customFormat="1" spans="1:9">
      <c r="A26" s="4">
        <v>16387887797</v>
      </c>
      <c r="B26" s="5">
        <v>44466</v>
      </c>
      <c r="C26" s="5">
        <v>44467</v>
      </c>
      <c r="D26" s="4">
        <v>175.6</v>
      </c>
      <c r="E26" s="4" t="str">
        <f>VLOOKUP(A26,HOP!A:L,12,0)</f>
        <v>175.60</v>
      </c>
      <c r="F26" s="4" t="str">
        <f>VLOOKUP(A26,HOP!A:C,3,0)</f>
        <v>2266911</v>
      </c>
      <c r="G26" s="4">
        <f t="shared" si="0"/>
        <v>0</v>
      </c>
      <c r="H26" s="4" t="str">
        <f t="shared" si="1"/>
        <v>，2266911</v>
      </c>
      <c r="I26" s="4" t="str">
        <f>VLOOKUP(A26,HOP!A:T,20,0)</f>
        <v>直连</v>
      </c>
    </row>
    <row r="27" s="4" customFormat="1" spans="1:9">
      <c r="A27" s="4">
        <v>16390463624</v>
      </c>
      <c r="B27" s="5">
        <v>44466</v>
      </c>
      <c r="C27" s="5">
        <v>44467</v>
      </c>
      <c r="D27" s="4">
        <v>283.94</v>
      </c>
      <c r="E27" s="4" t="str">
        <f>VLOOKUP(A27,HOP!A:L,12,0)</f>
        <v>283.94</v>
      </c>
      <c r="F27" s="4" t="str">
        <f>VLOOKUP(A27,HOP!A:C,3,0)</f>
        <v>2266998</v>
      </c>
      <c r="G27" s="4">
        <f t="shared" si="0"/>
        <v>0</v>
      </c>
      <c r="H27" s="4" t="str">
        <f t="shared" si="1"/>
        <v>，2266998</v>
      </c>
      <c r="I27" s="4" t="str">
        <f>VLOOKUP(A27,HOP!A:T,20,0)</f>
        <v>直连</v>
      </c>
    </row>
    <row r="28" s="4" customFormat="1" spans="1:9">
      <c r="A28" s="4">
        <v>16390848944</v>
      </c>
      <c r="B28" s="5">
        <v>44466</v>
      </c>
      <c r="C28" s="5">
        <v>44467</v>
      </c>
      <c r="D28" s="4">
        <v>688.74</v>
      </c>
      <c r="E28" s="4" t="str">
        <f>VLOOKUP(A28,HOP!A:L,12,0)</f>
        <v>688.74</v>
      </c>
      <c r="F28" s="4" t="str">
        <f>VLOOKUP(A28,HOP!A:C,3,0)</f>
        <v>2267058</v>
      </c>
      <c r="G28" s="4">
        <f t="shared" si="0"/>
        <v>0</v>
      </c>
      <c r="H28" s="4" t="str">
        <f t="shared" si="1"/>
        <v>，2267058</v>
      </c>
      <c r="I28" s="4" t="str">
        <f>VLOOKUP(A28,HOP!A:T,20,0)</f>
        <v>直连</v>
      </c>
    </row>
    <row r="29" s="4" customFormat="1" spans="1:9">
      <c r="A29" s="4">
        <v>16390906786</v>
      </c>
      <c r="B29" s="5">
        <v>44466</v>
      </c>
      <c r="C29" s="5">
        <v>44467</v>
      </c>
      <c r="D29" s="4">
        <v>202.1</v>
      </c>
      <c r="E29" s="4" t="str">
        <f>VLOOKUP(A29,HOP!A:L,12,0)</f>
        <v>202.10</v>
      </c>
      <c r="F29" s="4" t="str">
        <f>VLOOKUP(A29,HOP!A:C,3,0)</f>
        <v>2267071</v>
      </c>
      <c r="G29" s="4">
        <f t="shared" si="0"/>
        <v>0</v>
      </c>
      <c r="H29" s="4" t="str">
        <f t="shared" si="1"/>
        <v>，2267071</v>
      </c>
      <c r="I29" s="4" t="str">
        <f>VLOOKUP(A29,HOP!A:T,20,0)</f>
        <v>直连</v>
      </c>
    </row>
    <row r="30" s="4" customFormat="1" spans="1:9">
      <c r="A30" s="4">
        <v>16390911478</v>
      </c>
      <c r="B30" s="5">
        <v>44466</v>
      </c>
      <c r="C30" s="5">
        <v>44467</v>
      </c>
      <c r="D30" s="4">
        <v>96.75</v>
      </c>
      <c r="E30" s="4" t="str">
        <f>VLOOKUP(A30,HOP!A:L,12,0)</f>
        <v>96.75</v>
      </c>
      <c r="F30" s="4" t="str">
        <f>VLOOKUP(A30,HOP!A:C,3,0)</f>
        <v>2267072</v>
      </c>
      <c r="G30" s="4">
        <f t="shared" si="0"/>
        <v>0</v>
      </c>
      <c r="H30" s="4" t="str">
        <f t="shared" si="1"/>
        <v>，2267072</v>
      </c>
      <c r="I30" s="4" t="str">
        <f>VLOOKUP(A30,HOP!A:T,20,0)</f>
        <v>直连</v>
      </c>
    </row>
    <row r="32" spans="4:4">
      <c r="D32" s="4">
        <f>SUM(D2:D31)</f>
        <v>8791.48</v>
      </c>
    </row>
    <row r="33" spans="4:4">
      <c r="D33" s="4" t="s">
        <v>115</v>
      </c>
    </row>
    <row r="36" spans="1:1">
      <c r="A36" s="4" t="s">
        <v>116</v>
      </c>
    </row>
    <row r="37" spans="1:1">
      <c r="A37" s="4" t="s">
        <v>117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118</v>
      </c>
      <c r="B1" s="2" t="s">
        <v>119</v>
      </c>
      <c r="C1" s="2" t="s">
        <v>120</v>
      </c>
      <c r="D1" s="2" t="s">
        <v>121</v>
      </c>
      <c r="E1" s="2" t="s">
        <v>13</v>
      </c>
      <c r="F1" s="2" t="s">
        <v>5</v>
      </c>
      <c r="G1" s="2" t="s">
        <v>6</v>
      </c>
      <c r="H1" s="2" t="s">
        <v>122</v>
      </c>
      <c r="I1" s="2" t="s">
        <v>123</v>
      </c>
      <c r="J1" s="2" t="s">
        <v>124</v>
      </c>
      <c r="K1" s="2" t="s">
        <v>125</v>
      </c>
      <c r="L1" s="2" t="s">
        <v>126</v>
      </c>
      <c r="M1" s="2" t="s">
        <v>127</v>
      </c>
      <c r="N1" s="2" t="s">
        <v>128</v>
      </c>
      <c r="O1" s="2" t="s">
        <v>129</v>
      </c>
      <c r="P1" s="2" t="s">
        <v>130</v>
      </c>
      <c r="Q1" s="2" t="s">
        <v>131</v>
      </c>
      <c r="R1" s="2" t="s">
        <v>132</v>
      </c>
      <c r="S1" s="2" t="s">
        <v>133</v>
      </c>
      <c r="T1" s="2" t="s">
        <v>134</v>
      </c>
    </row>
    <row r="2" s="1" customFormat="1" spans="1:20">
      <c r="A2" s="3">
        <v>16390911478</v>
      </c>
      <c r="B2" s="1" t="s">
        <v>135</v>
      </c>
      <c r="C2" s="1" t="s">
        <v>136</v>
      </c>
      <c r="D2" s="1" t="s">
        <v>137</v>
      </c>
      <c r="E2" s="1" t="s">
        <v>113</v>
      </c>
      <c r="F2" s="1" t="s">
        <v>135</v>
      </c>
      <c r="G2" s="1" t="s">
        <v>138</v>
      </c>
      <c r="H2" s="1" t="s">
        <v>139</v>
      </c>
      <c r="I2" s="1" t="s">
        <v>140</v>
      </c>
      <c r="J2" s="1" t="s">
        <v>141</v>
      </c>
      <c r="K2" s="1" t="s">
        <v>140</v>
      </c>
      <c r="L2" s="1" t="s">
        <v>140</v>
      </c>
      <c r="M2" s="1" t="s">
        <v>142</v>
      </c>
      <c r="N2" s="1" t="s">
        <v>142</v>
      </c>
      <c r="O2" s="1" t="s">
        <v>143</v>
      </c>
      <c r="P2" s="1" t="s">
        <v>144</v>
      </c>
      <c r="Q2" s="1" t="s">
        <v>145</v>
      </c>
      <c r="R2" s="1" t="s">
        <v>146</v>
      </c>
      <c r="S2" s="1" t="s">
        <v>147</v>
      </c>
      <c r="T2" s="1" t="s">
        <v>148</v>
      </c>
    </row>
    <row r="3" s="1" customFormat="1" spans="1:20">
      <c r="A3" s="3">
        <v>16390906786</v>
      </c>
      <c r="B3" s="1" t="s">
        <v>135</v>
      </c>
      <c r="C3" s="1" t="s">
        <v>149</v>
      </c>
      <c r="D3" s="1" t="s">
        <v>150</v>
      </c>
      <c r="E3" s="1" t="s">
        <v>110</v>
      </c>
      <c r="F3" s="1" t="s">
        <v>135</v>
      </c>
      <c r="G3" s="1" t="s">
        <v>138</v>
      </c>
      <c r="H3" s="1" t="s">
        <v>139</v>
      </c>
      <c r="I3" s="1" t="s">
        <v>151</v>
      </c>
      <c r="J3" s="1" t="s">
        <v>141</v>
      </c>
      <c r="K3" s="1" t="s">
        <v>151</v>
      </c>
      <c r="L3" s="1" t="s">
        <v>151</v>
      </c>
      <c r="M3" s="1" t="s">
        <v>142</v>
      </c>
      <c r="N3" s="1" t="s">
        <v>142</v>
      </c>
      <c r="O3" s="1" t="s">
        <v>143</v>
      </c>
      <c r="P3" s="1" t="s">
        <v>144</v>
      </c>
      <c r="Q3" s="1" t="s">
        <v>152</v>
      </c>
      <c r="R3" s="1" t="s">
        <v>146</v>
      </c>
      <c r="S3" s="1" t="s">
        <v>147</v>
      </c>
      <c r="T3" s="1" t="s">
        <v>148</v>
      </c>
    </row>
    <row r="4" s="1" customFormat="1" spans="1:20">
      <c r="A4" s="3">
        <v>16390848944</v>
      </c>
      <c r="B4" s="1" t="s">
        <v>135</v>
      </c>
      <c r="C4" s="1" t="s">
        <v>153</v>
      </c>
      <c r="D4" s="1" t="s">
        <v>154</v>
      </c>
      <c r="E4" s="1" t="s">
        <v>155</v>
      </c>
      <c r="F4" s="1" t="s">
        <v>135</v>
      </c>
      <c r="G4" s="1" t="s">
        <v>138</v>
      </c>
      <c r="H4" s="1" t="s">
        <v>139</v>
      </c>
      <c r="I4" s="1" t="s">
        <v>156</v>
      </c>
      <c r="J4" s="1" t="s">
        <v>141</v>
      </c>
      <c r="K4" s="1" t="s">
        <v>156</v>
      </c>
      <c r="L4" s="1" t="s">
        <v>156</v>
      </c>
      <c r="M4" s="1" t="s">
        <v>142</v>
      </c>
      <c r="N4" s="1" t="s">
        <v>142</v>
      </c>
      <c r="O4" s="1" t="s">
        <v>143</v>
      </c>
      <c r="P4" s="1" t="s">
        <v>144</v>
      </c>
      <c r="Q4" s="1" t="s">
        <v>157</v>
      </c>
      <c r="R4" s="1" t="s">
        <v>146</v>
      </c>
      <c r="S4" s="1" t="s">
        <v>147</v>
      </c>
      <c r="T4" s="1" t="s">
        <v>148</v>
      </c>
    </row>
    <row r="5" s="1" customFormat="1" spans="1:20">
      <c r="A5" s="3">
        <v>16390463624</v>
      </c>
      <c r="B5" s="1" t="s">
        <v>135</v>
      </c>
      <c r="C5" s="1" t="s">
        <v>158</v>
      </c>
      <c r="D5" s="1" t="s">
        <v>159</v>
      </c>
      <c r="E5" s="1" t="s">
        <v>105</v>
      </c>
      <c r="F5" s="1" t="s">
        <v>135</v>
      </c>
      <c r="G5" s="1" t="s">
        <v>138</v>
      </c>
      <c r="H5" s="1" t="s">
        <v>139</v>
      </c>
      <c r="I5" s="1" t="s">
        <v>160</v>
      </c>
      <c r="J5" s="1" t="s">
        <v>141</v>
      </c>
      <c r="K5" s="1" t="s">
        <v>160</v>
      </c>
      <c r="L5" s="1" t="s">
        <v>160</v>
      </c>
      <c r="M5" s="1" t="s">
        <v>142</v>
      </c>
      <c r="N5" s="1" t="s">
        <v>142</v>
      </c>
      <c r="O5" s="1" t="s">
        <v>143</v>
      </c>
      <c r="P5" s="1" t="s">
        <v>144</v>
      </c>
      <c r="Q5" s="1" t="s">
        <v>161</v>
      </c>
      <c r="R5" s="1" t="s">
        <v>146</v>
      </c>
      <c r="S5" s="1" t="s">
        <v>147</v>
      </c>
      <c r="T5" s="1" t="s">
        <v>148</v>
      </c>
    </row>
    <row r="6" s="1" customFormat="1" spans="1:20">
      <c r="A6" s="3">
        <v>16387887797</v>
      </c>
      <c r="B6" s="1" t="s">
        <v>135</v>
      </c>
      <c r="C6" s="1" t="s">
        <v>162</v>
      </c>
      <c r="D6" s="1" t="s">
        <v>163</v>
      </c>
      <c r="E6" s="1" t="s">
        <v>102</v>
      </c>
      <c r="F6" s="1" t="s">
        <v>135</v>
      </c>
      <c r="G6" s="1" t="s">
        <v>138</v>
      </c>
      <c r="H6" s="1" t="s">
        <v>139</v>
      </c>
      <c r="I6" s="1" t="s">
        <v>164</v>
      </c>
      <c r="J6" s="1" t="s">
        <v>141</v>
      </c>
      <c r="K6" s="1" t="s">
        <v>164</v>
      </c>
      <c r="L6" s="1" t="s">
        <v>164</v>
      </c>
      <c r="M6" s="1" t="s">
        <v>142</v>
      </c>
      <c r="N6" s="1" t="s">
        <v>142</v>
      </c>
      <c r="O6" s="1" t="s">
        <v>143</v>
      </c>
      <c r="P6" s="1" t="s">
        <v>144</v>
      </c>
      <c r="Q6" s="1" t="s">
        <v>165</v>
      </c>
      <c r="R6" s="1" t="s">
        <v>146</v>
      </c>
      <c r="S6" s="1" t="s">
        <v>147</v>
      </c>
      <c r="T6" s="1" t="s">
        <v>148</v>
      </c>
    </row>
    <row r="7" s="1" customFormat="1" spans="1:20">
      <c r="A7" s="3">
        <v>16387712011</v>
      </c>
      <c r="B7" s="1" t="s">
        <v>135</v>
      </c>
      <c r="C7" s="1" t="s">
        <v>166</v>
      </c>
      <c r="D7" s="1" t="s">
        <v>167</v>
      </c>
      <c r="E7" s="1" t="s">
        <v>100</v>
      </c>
      <c r="F7" s="1" t="s">
        <v>135</v>
      </c>
      <c r="G7" s="1" t="s">
        <v>138</v>
      </c>
      <c r="H7" s="1" t="s">
        <v>139</v>
      </c>
      <c r="I7" s="1" t="s">
        <v>168</v>
      </c>
      <c r="J7" s="1" t="s">
        <v>141</v>
      </c>
      <c r="K7" s="1" t="s">
        <v>168</v>
      </c>
      <c r="L7" s="1" t="s">
        <v>168</v>
      </c>
      <c r="M7" s="1" t="s">
        <v>142</v>
      </c>
      <c r="N7" s="1" t="s">
        <v>142</v>
      </c>
      <c r="O7" s="1" t="s">
        <v>143</v>
      </c>
      <c r="P7" s="1" t="s">
        <v>144</v>
      </c>
      <c r="Q7" s="1" t="s">
        <v>169</v>
      </c>
      <c r="R7" s="1" t="s">
        <v>146</v>
      </c>
      <c r="S7" s="1" t="s">
        <v>147</v>
      </c>
      <c r="T7" s="1" t="s">
        <v>148</v>
      </c>
    </row>
    <row r="8" s="1" customFormat="1" spans="1:20">
      <c r="A8" s="3">
        <v>16387480656</v>
      </c>
      <c r="B8" s="1" t="s">
        <v>135</v>
      </c>
      <c r="C8" s="1" t="s">
        <v>170</v>
      </c>
      <c r="D8" s="1" t="s">
        <v>171</v>
      </c>
      <c r="E8" s="1" t="s">
        <v>98</v>
      </c>
      <c r="F8" s="1" t="s">
        <v>135</v>
      </c>
      <c r="G8" s="1" t="s">
        <v>138</v>
      </c>
      <c r="H8" s="1" t="s">
        <v>139</v>
      </c>
      <c r="I8" s="1" t="s">
        <v>172</v>
      </c>
      <c r="J8" s="1" t="s">
        <v>141</v>
      </c>
      <c r="K8" s="1" t="s">
        <v>172</v>
      </c>
      <c r="L8" s="1" t="s">
        <v>172</v>
      </c>
      <c r="M8" s="1" t="s">
        <v>142</v>
      </c>
      <c r="N8" s="1" t="s">
        <v>142</v>
      </c>
      <c r="O8" s="1" t="s">
        <v>143</v>
      </c>
      <c r="P8" s="1" t="s">
        <v>144</v>
      </c>
      <c r="Q8" s="1" t="s">
        <v>173</v>
      </c>
      <c r="R8" s="1" t="s">
        <v>146</v>
      </c>
      <c r="S8" s="1" t="s">
        <v>147</v>
      </c>
      <c r="T8" s="1" t="s">
        <v>148</v>
      </c>
    </row>
    <row r="9" s="1" customFormat="1" spans="1:20">
      <c r="A9" s="3">
        <v>16387154628</v>
      </c>
      <c r="B9" s="1" t="s">
        <v>135</v>
      </c>
      <c r="C9" s="1" t="s">
        <v>174</v>
      </c>
      <c r="D9" s="1" t="s">
        <v>175</v>
      </c>
      <c r="E9" s="1" t="s">
        <v>94</v>
      </c>
      <c r="F9" s="1" t="s">
        <v>135</v>
      </c>
      <c r="G9" s="1" t="s">
        <v>138</v>
      </c>
      <c r="H9" s="1" t="s">
        <v>139</v>
      </c>
      <c r="I9" s="1" t="s">
        <v>176</v>
      </c>
      <c r="J9" s="1" t="s">
        <v>141</v>
      </c>
      <c r="K9" s="1" t="s">
        <v>176</v>
      </c>
      <c r="L9" s="1" t="s">
        <v>176</v>
      </c>
      <c r="M9" s="1" t="s">
        <v>142</v>
      </c>
      <c r="N9" s="1" t="s">
        <v>142</v>
      </c>
      <c r="O9" s="1" t="s">
        <v>143</v>
      </c>
      <c r="P9" s="1" t="s">
        <v>144</v>
      </c>
      <c r="Q9" s="1" t="s">
        <v>177</v>
      </c>
      <c r="R9" s="1" t="s">
        <v>146</v>
      </c>
      <c r="S9" s="1" t="s">
        <v>147</v>
      </c>
      <c r="T9" s="1" t="s">
        <v>148</v>
      </c>
    </row>
    <row r="10" s="1" customFormat="1" spans="1:20">
      <c r="A10" s="3">
        <v>16387025502</v>
      </c>
      <c r="B10" s="1" t="s">
        <v>135</v>
      </c>
      <c r="C10" s="1" t="s">
        <v>178</v>
      </c>
      <c r="D10" s="1" t="s">
        <v>179</v>
      </c>
      <c r="E10" s="1" t="s">
        <v>91</v>
      </c>
      <c r="F10" s="1" t="s">
        <v>135</v>
      </c>
      <c r="G10" s="1" t="s">
        <v>138</v>
      </c>
      <c r="H10" s="1" t="s">
        <v>139</v>
      </c>
      <c r="I10" s="1" t="s">
        <v>180</v>
      </c>
      <c r="J10" s="1" t="s">
        <v>141</v>
      </c>
      <c r="K10" s="1" t="s">
        <v>180</v>
      </c>
      <c r="L10" s="1" t="s">
        <v>180</v>
      </c>
      <c r="M10" s="1" t="s">
        <v>142</v>
      </c>
      <c r="N10" s="1" t="s">
        <v>142</v>
      </c>
      <c r="O10" s="1" t="s">
        <v>143</v>
      </c>
      <c r="P10" s="1" t="s">
        <v>144</v>
      </c>
      <c r="Q10" s="1" t="s">
        <v>181</v>
      </c>
      <c r="R10" s="1" t="s">
        <v>146</v>
      </c>
      <c r="S10" s="1" t="s">
        <v>147</v>
      </c>
      <c r="T10" s="1" t="s">
        <v>148</v>
      </c>
    </row>
    <row r="11" s="1" customFormat="1" spans="1:20">
      <c r="A11" s="3">
        <v>16386958445</v>
      </c>
      <c r="B11" s="1" t="s">
        <v>135</v>
      </c>
      <c r="C11" s="1" t="s">
        <v>182</v>
      </c>
      <c r="D11" s="1" t="s">
        <v>183</v>
      </c>
      <c r="E11" s="1" t="s">
        <v>89</v>
      </c>
      <c r="F11" s="1" t="s">
        <v>135</v>
      </c>
      <c r="G11" s="1" t="s">
        <v>138</v>
      </c>
      <c r="H11" s="1" t="s">
        <v>139</v>
      </c>
      <c r="I11" s="1" t="s">
        <v>184</v>
      </c>
      <c r="J11" s="1" t="s">
        <v>141</v>
      </c>
      <c r="K11" s="1" t="s">
        <v>184</v>
      </c>
      <c r="L11" s="1" t="s">
        <v>184</v>
      </c>
      <c r="M11" s="1" t="s">
        <v>142</v>
      </c>
      <c r="N11" s="1" t="s">
        <v>142</v>
      </c>
      <c r="O11" s="1" t="s">
        <v>143</v>
      </c>
      <c r="P11" s="1" t="s">
        <v>144</v>
      </c>
      <c r="Q11" s="1" t="s">
        <v>185</v>
      </c>
      <c r="R11" s="1" t="s">
        <v>146</v>
      </c>
      <c r="S11" s="1" t="s">
        <v>147</v>
      </c>
      <c r="T11" s="1" t="s">
        <v>148</v>
      </c>
    </row>
    <row r="12" s="1" customFormat="1" spans="1:20">
      <c r="A12" s="3">
        <v>16386487502</v>
      </c>
      <c r="B12" s="1" t="s">
        <v>135</v>
      </c>
      <c r="C12" s="1" t="s">
        <v>186</v>
      </c>
      <c r="D12" s="1" t="s">
        <v>154</v>
      </c>
      <c r="E12" s="1" t="s">
        <v>187</v>
      </c>
      <c r="F12" s="1" t="s">
        <v>135</v>
      </c>
      <c r="G12" s="1" t="s">
        <v>138</v>
      </c>
      <c r="H12" s="1" t="s">
        <v>139</v>
      </c>
      <c r="I12" s="1" t="s">
        <v>188</v>
      </c>
      <c r="J12" s="1" t="s">
        <v>141</v>
      </c>
      <c r="K12" s="1" t="s">
        <v>188</v>
      </c>
      <c r="L12" s="1" t="s">
        <v>188</v>
      </c>
      <c r="M12" s="1" t="s">
        <v>142</v>
      </c>
      <c r="N12" s="1" t="s">
        <v>142</v>
      </c>
      <c r="O12" s="1" t="s">
        <v>143</v>
      </c>
      <c r="P12" s="1" t="s">
        <v>144</v>
      </c>
      <c r="Q12" s="1" t="s">
        <v>189</v>
      </c>
      <c r="R12" s="1" t="s">
        <v>146</v>
      </c>
      <c r="S12" s="1" t="s">
        <v>147</v>
      </c>
      <c r="T12" s="1" t="s">
        <v>148</v>
      </c>
    </row>
    <row r="13" s="1" customFormat="1" spans="1:20">
      <c r="A13" s="3">
        <v>16385949331</v>
      </c>
      <c r="B13" s="1" t="s">
        <v>135</v>
      </c>
      <c r="C13" s="1" t="s">
        <v>190</v>
      </c>
      <c r="D13" s="1" t="s">
        <v>183</v>
      </c>
      <c r="E13" s="1" t="s">
        <v>84</v>
      </c>
      <c r="F13" s="1" t="s">
        <v>135</v>
      </c>
      <c r="G13" s="1" t="s">
        <v>138</v>
      </c>
      <c r="H13" s="1" t="s">
        <v>139</v>
      </c>
      <c r="I13" s="1" t="s">
        <v>191</v>
      </c>
      <c r="J13" s="1" t="s">
        <v>141</v>
      </c>
      <c r="K13" s="1" t="s">
        <v>191</v>
      </c>
      <c r="L13" s="1" t="s">
        <v>191</v>
      </c>
      <c r="M13" s="1" t="s">
        <v>142</v>
      </c>
      <c r="N13" s="1" t="s">
        <v>142</v>
      </c>
      <c r="O13" s="1" t="s">
        <v>143</v>
      </c>
      <c r="P13" s="1" t="s">
        <v>144</v>
      </c>
      <c r="Q13" s="1" t="s">
        <v>192</v>
      </c>
      <c r="R13" s="1" t="s">
        <v>146</v>
      </c>
      <c r="S13" s="1" t="s">
        <v>147</v>
      </c>
      <c r="T13" s="1" t="s">
        <v>148</v>
      </c>
    </row>
    <row r="14" s="1" customFormat="1" spans="1:20">
      <c r="A14" s="3">
        <v>16385746057</v>
      </c>
      <c r="B14" s="1" t="s">
        <v>135</v>
      </c>
      <c r="C14" s="1" t="s">
        <v>193</v>
      </c>
      <c r="D14" s="1" t="s">
        <v>194</v>
      </c>
      <c r="E14" s="1" t="s">
        <v>82</v>
      </c>
      <c r="F14" s="1" t="s">
        <v>135</v>
      </c>
      <c r="G14" s="1" t="s">
        <v>138</v>
      </c>
      <c r="H14" s="1" t="s">
        <v>139</v>
      </c>
      <c r="I14" s="1" t="s">
        <v>180</v>
      </c>
      <c r="J14" s="1" t="s">
        <v>141</v>
      </c>
      <c r="K14" s="1" t="s">
        <v>180</v>
      </c>
      <c r="L14" s="1" t="s">
        <v>180</v>
      </c>
      <c r="M14" s="1" t="s">
        <v>142</v>
      </c>
      <c r="N14" s="1" t="s">
        <v>142</v>
      </c>
      <c r="O14" s="1" t="s">
        <v>143</v>
      </c>
      <c r="P14" s="1" t="s">
        <v>144</v>
      </c>
      <c r="Q14" s="1" t="s">
        <v>195</v>
      </c>
      <c r="R14" s="1" t="s">
        <v>146</v>
      </c>
      <c r="S14" s="1" t="s">
        <v>147</v>
      </c>
      <c r="T14" s="1" t="s">
        <v>148</v>
      </c>
    </row>
    <row r="15" s="1" customFormat="1" spans="1:20">
      <c r="A15" s="3">
        <v>16385690057</v>
      </c>
      <c r="B15" s="1" t="s">
        <v>135</v>
      </c>
      <c r="C15" s="1" t="s">
        <v>196</v>
      </c>
      <c r="D15" s="1" t="s">
        <v>197</v>
      </c>
      <c r="E15" s="1" t="s">
        <v>80</v>
      </c>
      <c r="F15" s="1" t="s">
        <v>135</v>
      </c>
      <c r="G15" s="1" t="s">
        <v>138</v>
      </c>
      <c r="H15" s="1" t="s">
        <v>139</v>
      </c>
      <c r="I15" s="1" t="s">
        <v>198</v>
      </c>
      <c r="J15" s="1" t="s">
        <v>141</v>
      </c>
      <c r="K15" s="1" t="s">
        <v>198</v>
      </c>
      <c r="L15" s="1" t="s">
        <v>198</v>
      </c>
      <c r="M15" s="1" t="s">
        <v>142</v>
      </c>
      <c r="N15" s="1" t="s">
        <v>142</v>
      </c>
      <c r="O15" s="1" t="s">
        <v>143</v>
      </c>
      <c r="P15" s="1" t="s">
        <v>144</v>
      </c>
      <c r="Q15" s="1" t="s">
        <v>199</v>
      </c>
      <c r="R15" s="1" t="s">
        <v>146</v>
      </c>
      <c r="S15" s="1" t="s">
        <v>147</v>
      </c>
      <c r="T15" s="1" t="s">
        <v>148</v>
      </c>
    </row>
    <row r="16" s="1" customFormat="1" spans="1:20">
      <c r="A16" s="3">
        <v>16385649097</v>
      </c>
      <c r="B16" s="1" t="s">
        <v>135</v>
      </c>
      <c r="C16" s="1" t="s">
        <v>200</v>
      </c>
      <c r="D16" s="1" t="s">
        <v>183</v>
      </c>
      <c r="E16" s="1" t="s">
        <v>77</v>
      </c>
      <c r="F16" s="1" t="s">
        <v>135</v>
      </c>
      <c r="G16" s="1" t="s">
        <v>138</v>
      </c>
      <c r="H16" s="1" t="s">
        <v>139</v>
      </c>
      <c r="I16" s="1" t="s">
        <v>191</v>
      </c>
      <c r="J16" s="1" t="s">
        <v>141</v>
      </c>
      <c r="K16" s="1" t="s">
        <v>191</v>
      </c>
      <c r="L16" s="1" t="s">
        <v>191</v>
      </c>
      <c r="M16" s="1" t="s">
        <v>142</v>
      </c>
      <c r="N16" s="1" t="s">
        <v>142</v>
      </c>
      <c r="O16" s="1" t="s">
        <v>143</v>
      </c>
      <c r="P16" s="1" t="s">
        <v>144</v>
      </c>
      <c r="Q16" s="1" t="s">
        <v>201</v>
      </c>
      <c r="R16" s="1" t="s">
        <v>146</v>
      </c>
      <c r="S16" s="1" t="s">
        <v>147</v>
      </c>
      <c r="T16" s="1" t="s">
        <v>148</v>
      </c>
    </row>
    <row r="17" s="1" customFormat="1" spans="1:20">
      <c r="A17" s="3">
        <v>16385586442</v>
      </c>
      <c r="B17" s="1" t="s">
        <v>135</v>
      </c>
      <c r="C17" s="1" t="s">
        <v>202</v>
      </c>
      <c r="D17" s="1" t="s">
        <v>194</v>
      </c>
      <c r="E17" s="1" t="s">
        <v>74</v>
      </c>
      <c r="F17" s="1" t="s">
        <v>135</v>
      </c>
      <c r="G17" s="1" t="s">
        <v>138</v>
      </c>
      <c r="H17" s="1" t="s">
        <v>139</v>
      </c>
      <c r="I17" s="1" t="s">
        <v>180</v>
      </c>
      <c r="J17" s="1" t="s">
        <v>141</v>
      </c>
      <c r="K17" s="1" t="s">
        <v>180</v>
      </c>
      <c r="L17" s="1" t="s">
        <v>180</v>
      </c>
      <c r="M17" s="1" t="s">
        <v>142</v>
      </c>
      <c r="N17" s="1" t="s">
        <v>142</v>
      </c>
      <c r="O17" s="1" t="s">
        <v>143</v>
      </c>
      <c r="P17" s="1" t="s">
        <v>144</v>
      </c>
      <c r="Q17" s="1" t="s">
        <v>203</v>
      </c>
      <c r="R17" s="1" t="s">
        <v>146</v>
      </c>
      <c r="S17" s="1" t="s">
        <v>147</v>
      </c>
      <c r="T17" s="1" t="s">
        <v>148</v>
      </c>
    </row>
    <row r="18" s="1" customFormat="1" spans="1:20">
      <c r="A18" s="3">
        <v>16384627856</v>
      </c>
      <c r="B18" s="1" t="s">
        <v>135</v>
      </c>
      <c r="C18" s="1" t="s">
        <v>204</v>
      </c>
      <c r="D18" s="1" t="s">
        <v>205</v>
      </c>
      <c r="E18" s="1" t="s">
        <v>71</v>
      </c>
      <c r="F18" s="1" t="s">
        <v>135</v>
      </c>
      <c r="G18" s="1" t="s">
        <v>138</v>
      </c>
      <c r="H18" s="1" t="s">
        <v>139</v>
      </c>
      <c r="I18" s="1" t="s">
        <v>206</v>
      </c>
      <c r="J18" s="1" t="s">
        <v>141</v>
      </c>
      <c r="K18" s="1" t="s">
        <v>206</v>
      </c>
      <c r="L18" s="1" t="s">
        <v>206</v>
      </c>
      <c r="M18" s="1" t="s">
        <v>142</v>
      </c>
      <c r="N18" s="1" t="s">
        <v>142</v>
      </c>
      <c r="O18" s="1" t="s">
        <v>143</v>
      </c>
      <c r="P18" s="1" t="s">
        <v>144</v>
      </c>
      <c r="Q18" s="1" t="s">
        <v>207</v>
      </c>
      <c r="R18" s="1" t="s">
        <v>146</v>
      </c>
      <c r="S18" s="1" t="s">
        <v>147</v>
      </c>
      <c r="T18" s="1" t="s">
        <v>148</v>
      </c>
    </row>
    <row r="19" s="1" customFormat="1" spans="1:20">
      <c r="A19" s="3">
        <v>16383903020</v>
      </c>
      <c r="B19" s="1" t="s">
        <v>135</v>
      </c>
      <c r="C19" s="1" t="s">
        <v>208</v>
      </c>
      <c r="D19" s="1" t="s">
        <v>209</v>
      </c>
      <c r="E19" s="1" t="s">
        <v>67</v>
      </c>
      <c r="F19" s="1" t="s">
        <v>135</v>
      </c>
      <c r="G19" s="1" t="s">
        <v>138</v>
      </c>
      <c r="H19" s="1" t="s">
        <v>139</v>
      </c>
      <c r="I19" s="1" t="s">
        <v>210</v>
      </c>
      <c r="J19" s="1" t="s">
        <v>141</v>
      </c>
      <c r="K19" s="1" t="s">
        <v>210</v>
      </c>
      <c r="L19" s="1" t="s">
        <v>210</v>
      </c>
      <c r="M19" s="1" t="s">
        <v>142</v>
      </c>
      <c r="N19" s="1" t="s">
        <v>142</v>
      </c>
      <c r="O19" s="1" t="s">
        <v>143</v>
      </c>
      <c r="P19" s="1" t="s">
        <v>144</v>
      </c>
      <c r="Q19" s="1" t="s">
        <v>211</v>
      </c>
      <c r="R19" s="1" t="s">
        <v>146</v>
      </c>
      <c r="S19" s="1" t="s">
        <v>147</v>
      </c>
      <c r="T19" s="1" t="s">
        <v>148</v>
      </c>
    </row>
    <row r="20" s="1" customFormat="1" spans="1:20">
      <c r="A20" s="3">
        <v>16380767293</v>
      </c>
      <c r="B20" s="1" t="s">
        <v>135</v>
      </c>
      <c r="C20" s="1" t="s">
        <v>212</v>
      </c>
      <c r="D20" s="1" t="s">
        <v>213</v>
      </c>
      <c r="E20" s="1" t="s">
        <v>214</v>
      </c>
      <c r="F20" s="1" t="s">
        <v>135</v>
      </c>
      <c r="G20" s="1" t="s">
        <v>138</v>
      </c>
      <c r="H20" s="1" t="s">
        <v>139</v>
      </c>
      <c r="I20" s="1" t="s">
        <v>215</v>
      </c>
      <c r="J20" s="1" t="s">
        <v>141</v>
      </c>
      <c r="K20" s="1" t="s">
        <v>215</v>
      </c>
      <c r="L20" s="1" t="s">
        <v>215</v>
      </c>
      <c r="M20" s="1" t="s">
        <v>142</v>
      </c>
      <c r="N20" s="1" t="s">
        <v>142</v>
      </c>
      <c r="O20" s="1" t="s">
        <v>143</v>
      </c>
      <c r="P20" s="1" t="s">
        <v>144</v>
      </c>
      <c r="Q20" s="1" t="s">
        <v>216</v>
      </c>
      <c r="R20" s="1" t="s">
        <v>146</v>
      </c>
      <c r="S20" s="1" t="s">
        <v>147</v>
      </c>
      <c r="T20" s="1" t="s">
        <v>148</v>
      </c>
    </row>
    <row r="21" s="1" customFormat="1" spans="1:20">
      <c r="A21" s="3">
        <v>16380358011</v>
      </c>
      <c r="B21" s="1" t="s">
        <v>135</v>
      </c>
      <c r="C21" s="1" t="s">
        <v>217</v>
      </c>
      <c r="D21" s="1" t="s">
        <v>218</v>
      </c>
      <c r="E21" s="1" t="s">
        <v>62</v>
      </c>
      <c r="F21" s="1" t="s">
        <v>135</v>
      </c>
      <c r="G21" s="1" t="s">
        <v>138</v>
      </c>
      <c r="H21" s="1" t="s">
        <v>139</v>
      </c>
      <c r="I21" s="1" t="s">
        <v>219</v>
      </c>
      <c r="J21" s="1" t="s">
        <v>141</v>
      </c>
      <c r="K21" s="1" t="s">
        <v>219</v>
      </c>
      <c r="L21" s="1" t="s">
        <v>219</v>
      </c>
      <c r="M21" s="1" t="s">
        <v>142</v>
      </c>
      <c r="N21" s="1" t="s">
        <v>142</v>
      </c>
      <c r="O21" s="1" t="s">
        <v>143</v>
      </c>
      <c r="P21" s="1" t="s">
        <v>144</v>
      </c>
      <c r="Q21" s="1" t="s">
        <v>220</v>
      </c>
      <c r="R21" s="1" t="s">
        <v>146</v>
      </c>
      <c r="S21" s="1" t="s">
        <v>147</v>
      </c>
      <c r="T21" s="1" t="s">
        <v>148</v>
      </c>
    </row>
    <row r="22" s="1" customFormat="1" spans="1:20">
      <c r="A22" s="3">
        <v>16380136355</v>
      </c>
      <c r="B22" s="1" t="s">
        <v>135</v>
      </c>
      <c r="C22" s="1" t="s">
        <v>221</v>
      </c>
      <c r="D22" s="1" t="s">
        <v>183</v>
      </c>
      <c r="E22" s="1" t="s">
        <v>59</v>
      </c>
      <c r="F22" s="1" t="s">
        <v>135</v>
      </c>
      <c r="G22" s="1" t="s">
        <v>138</v>
      </c>
      <c r="H22" s="1" t="s">
        <v>139</v>
      </c>
      <c r="I22" s="1" t="s">
        <v>184</v>
      </c>
      <c r="J22" s="1" t="s">
        <v>141</v>
      </c>
      <c r="K22" s="1" t="s">
        <v>184</v>
      </c>
      <c r="L22" s="1" t="s">
        <v>184</v>
      </c>
      <c r="M22" s="1" t="s">
        <v>142</v>
      </c>
      <c r="N22" s="1" t="s">
        <v>142</v>
      </c>
      <c r="O22" s="1" t="s">
        <v>143</v>
      </c>
      <c r="P22" s="1" t="s">
        <v>144</v>
      </c>
      <c r="Q22" s="1" t="s">
        <v>222</v>
      </c>
      <c r="R22" s="1" t="s">
        <v>146</v>
      </c>
      <c r="S22" s="1" t="s">
        <v>147</v>
      </c>
      <c r="T22" s="1" t="s">
        <v>148</v>
      </c>
    </row>
    <row r="23" s="1" customFormat="1" spans="1:20">
      <c r="A23" s="3">
        <v>16377272147</v>
      </c>
      <c r="B23" s="1" t="s">
        <v>223</v>
      </c>
      <c r="C23" s="1" t="s">
        <v>224</v>
      </c>
      <c r="D23" s="1" t="s">
        <v>225</v>
      </c>
      <c r="E23" s="1" t="s">
        <v>56</v>
      </c>
      <c r="F23" s="1" t="s">
        <v>223</v>
      </c>
      <c r="G23" s="1" t="s">
        <v>138</v>
      </c>
      <c r="H23" s="1" t="s">
        <v>139</v>
      </c>
      <c r="I23" s="1" t="s">
        <v>226</v>
      </c>
      <c r="J23" s="1" t="s">
        <v>141</v>
      </c>
      <c r="K23" s="1" t="s">
        <v>226</v>
      </c>
      <c r="L23" s="1" t="s">
        <v>226</v>
      </c>
      <c r="M23" s="1" t="s">
        <v>142</v>
      </c>
      <c r="N23" s="1" t="s">
        <v>142</v>
      </c>
      <c r="O23" s="1" t="s">
        <v>143</v>
      </c>
      <c r="P23" s="1" t="s">
        <v>144</v>
      </c>
      <c r="Q23" s="1" t="s">
        <v>227</v>
      </c>
      <c r="R23" s="1" t="s">
        <v>146</v>
      </c>
      <c r="S23" s="1" t="s">
        <v>147</v>
      </c>
      <c r="T23" s="1" t="s">
        <v>148</v>
      </c>
    </row>
    <row r="24" s="1" customFormat="1" spans="1:20">
      <c r="A24" s="3">
        <v>16377172942</v>
      </c>
      <c r="B24" s="1" t="s">
        <v>223</v>
      </c>
      <c r="C24" s="1" t="s">
        <v>228</v>
      </c>
      <c r="D24" s="1" t="s">
        <v>229</v>
      </c>
      <c r="E24" s="1" t="s">
        <v>52</v>
      </c>
      <c r="F24" s="1" t="s">
        <v>135</v>
      </c>
      <c r="G24" s="1" t="s">
        <v>138</v>
      </c>
      <c r="H24" s="1" t="s">
        <v>139</v>
      </c>
      <c r="I24" s="1" t="s">
        <v>230</v>
      </c>
      <c r="J24" s="1" t="s">
        <v>141</v>
      </c>
      <c r="K24" s="1" t="s">
        <v>230</v>
      </c>
      <c r="L24" s="1" t="s">
        <v>230</v>
      </c>
      <c r="M24" s="1" t="s">
        <v>142</v>
      </c>
      <c r="N24" s="1" t="s">
        <v>142</v>
      </c>
      <c r="O24" s="1" t="s">
        <v>143</v>
      </c>
      <c r="P24" s="1" t="s">
        <v>144</v>
      </c>
      <c r="Q24" s="1" t="s">
        <v>231</v>
      </c>
      <c r="R24" s="1" t="s">
        <v>146</v>
      </c>
      <c r="S24" s="1" t="s">
        <v>147</v>
      </c>
      <c r="T24" s="1" t="s">
        <v>148</v>
      </c>
    </row>
    <row r="25" s="1" customFormat="1" spans="1:20">
      <c r="A25" s="3">
        <v>16376970238</v>
      </c>
      <c r="B25" s="1" t="s">
        <v>223</v>
      </c>
      <c r="C25" s="1" t="s">
        <v>232</v>
      </c>
      <c r="D25" s="1" t="s">
        <v>233</v>
      </c>
      <c r="E25" s="1" t="s">
        <v>48</v>
      </c>
      <c r="F25" s="1" t="s">
        <v>223</v>
      </c>
      <c r="G25" s="1" t="s">
        <v>138</v>
      </c>
      <c r="H25" s="1" t="s">
        <v>139</v>
      </c>
      <c r="I25" s="1" t="s">
        <v>234</v>
      </c>
      <c r="J25" s="1" t="s">
        <v>141</v>
      </c>
      <c r="K25" s="1" t="s">
        <v>234</v>
      </c>
      <c r="L25" s="1" t="s">
        <v>234</v>
      </c>
      <c r="M25" s="1" t="s">
        <v>142</v>
      </c>
      <c r="N25" s="1" t="s">
        <v>142</v>
      </c>
      <c r="O25" s="1" t="s">
        <v>143</v>
      </c>
      <c r="P25" s="1" t="s">
        <v>144</v>
      </c>
      <c r="Q25" s="1" t="s">
        <v>235</v>
      </c>
      <c r="R25" s="1" t="s">
        <v>146</v>
      </c>
      <c r="S25" s="1" t="s">
        <v>147</v>
      </c>
      <c r="T25" s="1" t="s">
        <v>148</v>
      </c>
    </row>
    <row r="26" s="1" customFormat="1" spans="1:20">
      <c r="A26" s="3">
        <v>16360208880</v>
      </c>
      <c r="B26" s="1" t="s">
        <v>223</v>
      </c>
      <c r="C26" s="1" t="s">
        <v>236</v>
      </c>
      <c r="D26" s="1" t="s">
        <v>237</v>
      </c>
      <c r="E26" s="1" t="s">
        <v>44</v>
      </c>
      <c r="F26" s="1" t="s">
        <v>135</v>
      </c>
      <c r="G26" s="1" t="s">
        <v>138</v>
      </c>
      <c r="H26" s="1" t="s">
        <v>139</v>
      </c>
      <c r="I26" s="1" t="s">
        <v>238</v>
      </c>
      <c r="J26" s="1" t="s">
        <v>141</v>
      </c>
      <c r="K26" s="1" t="s">
        <v>238</v>
      </c>
      <c r="L26" s="1" t="s">
        <v>238</v>
      </c>
      <c r="M26" s="1" t="s">
        <v>142</v>
      </c>
      <c r="N26" s="1" t="s">
        <v>142</v>
      </c>
      <c r="O26" s="1" t="s">
        <v>143</v>
      </c>
      <c r="P26" s="1" t="s">
        <v>144</v>
      </c>
      <c r="Q26" s="1" t="s">
        <v>239</v>
      </c>
      <c r="R26" s="1" t="s">
        <v>146</v>
      </c>
      <c r="S26" s="1" t="s">
        <v>147</v>
      </c>
      <c r="T26" s="1" t="s">
        <v>148</v>
      </c>
    </row>
    <row r="27" s="1" customFormat="1" spans="1:20">
      <c r="A27" s="3">
        <v>16361124213</v>
      </c>
      <c r="B27" s="1" t="s">
        <v>240</v>
      </c>
      <c r="C27" s="1" t="s">
        <v>241</v>
      </c>
      <c r="D27" s="1" t="s">
        <v>242</v>
      </c>
      <c r="E27" s="1" t="s">
        <v>41</v>
      </c>
      <c r="F27" s="1" t="s">
        <v>135</v>
      </c>
      <c r="G27" s="1" t="s">
        <v>138</v>
      </c>
      <c r="H27" s="1" t="s">
        <v>139</v>
      </c>
      <c r="I27" s="1" t="s">
        <v>243</v>
      </c>
      <c r="J27" s="1" t="s">
        <v>141</v>
      </c>
      <c r="K27" s="1" t="s">
        <v>243</v>
      </c>
      <c r="L27" s="1" t="s">
        <v>243</v>
      </c>
      <c r="M27" s="1" t="s">
        <v>142</v>
      </c>
      <c r="N27" s="1" t="s">
        <v>142</v>
      </c>
      <c r="O27" s="1" t="s">
        <v>143</v>
      </c>
      <c r="P27" s="1" t="s">
        <v>144</v>
      </c>
      <c r="Q27" s="1" t="s">
        <v>244</v>
      </c>
      <c r="R27" s="1" t="s">
        <v>146</v>
      </c>
      <c r="S27" s="1" t="s">
        <v>147</v>
      </c>
      <c r="T27" s="1" t="s">
        <v>148</v>
      </c>
    </row>
    <row r="28" s="1" customFormat="1" spans="1:20">
      <c r="A28" s="3">
        <v>16358990023</v>
      </c>
      <c r="B28" s="1" t="s">
        <v>240</v>
      </c>
      <c r="C28" s="1" t="s">
        <v>245</v>
      </c>
      <c r="D28" s="1" t="s">
        <v>246</v>
      </c>
      <c r="E28" s="1" t="s">
        <v>247</v>
      </c>
      <c r="F28" s="1" t="s">
        <v>135</v>
      </c>
      <c r="G28" s="1" t="s">
        <v>138</v>
      </c>
      <c r="H28" s="1" t="s">
        <v>139</v>
      </c>
      <c r="I28" s="1" t="s">
        <v>248</v>
      </c>
      <c r="J28" s="1" t="s">
        <v>141</v>
      </c>
      <c r="K28" s="1" t="s">
        <v>248</v>
      </c>
      <c r="L28" s="1" t="s">
        <v>248</v>
      </c>
      <c r="M28" s="1" t="s">
        <v>142</v>
      </c>
      <c r="N28" s="1" t="s">
        <v>142</v>
      </c>
      <c r="O28" s="1" t="s">
        <v>143</v>
      </c>
      <c r="P28" s="1" t="s">
        <v>144</v>
      </c>
      <c r="Q28" s="1" t="s">
        <v>249</v>
      </c>
      <c r="R28" s="1" t="s">
        <v>146</v>
      </c>
      <c r="S28" s="1" t="s">
        <v>147</v>
      </c>
      <c r="T28" s="1" t="s">
        <v>148</v>
      </c>
    </row>
    <row r="29" s="1" customFormat="1" spans="1:20">
      <c r="A29" s="3">
        <v>16354336307</v>
      </c>
      <c r="B29" s="1" t="s">
        <v>240</v>
      </c>
      <c r="C29" s="1" t="s">
        <v>250</v>
      </c>
      <c r="D29" s="1" t="s">
        <v>251</v>
      </c>
      <c r="E29" s="1" t="s">
        <v>252</v>
      </c>
      <c r="F29" s="1" t="s">
        <v>135</v>
      </c>
      <c r="G29" s="1" t="s">
        <v>138</v>
      </c>
      <c r="H29" s="1" t="s">
        <v>139</v>
      </c>
      <c r="I29" s="1" t="s">
        <v>253</v>
      </c>
      <c r="J29" s="1" t="s">
        <v>141</v>
      </c>
      <c r="K29" s="1" t="s">
        <v>253</v>
      </c>
      <c r="L29" s="1" t="s">
        <v>253</v>
      </c>
      <c r="M29" s="1" t="s">
        <v>142</v>
      </c>
      <c r="N29" s="1" t="s">
        <v>142</v>
      </c>
      <c r="O29" s="1" t="s">
        <v>143</v>
      </c>
      <c r="P29" s="1" t="s">
        <v>144</v>
      </c>
      <c r="Q29" s="1" t="s">
        <v>254</v>
      </c>
      <c r="R29" s="1" t="s">
        <v>146</v>
      </c>
      <c r="S29" s="1" t="s">
        <v>147</v>
      </c>
      <c r="T29" s="1" t="s">
        <v>148</v>
      </c>
    </row>
    <row r="30" s="1" customFormat="1" spans="1:20">
      <c r="A30" s="3">
        <v>16321976825</v>
      </c>
      <c r="B30" s="1" t="s">
        <v>255</v>
      </c>
      <c r="C30" s="1" t="s">
        <v>256</v>
      </c>
      <c r="D30" s="1" t="s">
        <v>257</v>
      </c>
      <c r="E30" s="1" t="s">
        <v>30</v>
      </c>
      <c r="F30" s="1" t="s">
        <v>135</v>
      </c>
      <c r="G30" s="1" t="s">
        <v>138</v>
      </c>
      <c r="H30" s="1" t="s">
        <v>139</v>
      </c>
      <c r="I30" s="1" t="s">
        <v>258</v>
      </c>
      <c r="J30" s="1" t="s">
        <v>141</v>
      </c>
      <c r="K30" s="1" t="s">
        <v>258</v>
      </c>
      <c r="L30" s="1" t="s">
        <v>258</v>
      </c>
      <c r="M30" s="1" t="s">
        <v>142</v>
      </c>
      <c r="N30" s="1" t="s">
        <v>142</v>
      </c>
      <c r="O30" s="1" t="s">
        <v>143</v>
      </c>
      <c r="P30" s="1" t="s">
        <v>144</v>
      </c>
      <c r="Q30" s="1" t="s">
        <v>259</v>
      </c>
      <c r="R30" s="1" t="s">
        <v>146</v>
      </c>
      <c r="S30" s="1" t="s">
        <v>147</v>
      </c>
      <c r="T30" s="1" t="s">
        <v>148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2021-10-13T01:32:25Z</dcterms:created>
  <dcterms:modified xsi:type="dcterms:W3CDTF">2021-10-13T01:35:56Z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11B55C73A0094BDF9583C822923D3464</vt:lpwstr>
  </property>
  <property fmtid="{D5CDD505-2E9C-101B-9397-08002B2CF9AE}" pid="3" name="KSOProductBuildVer">
    <vt:lpwstr>2052-11.1.0.10938</vt:lpwstr>
  </property>
</Properties>
</file>