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<sst xmlns="http://schemas.openxmlformats.org/spreadsheetml/2006/main" count="776" uniqueCount="300">
  <si>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</si>
  <si>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</si>
  <si>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</si>
  <si>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</si>
  <si>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</si>
  <si>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</si>
  <si>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</si>
  <si>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</si>
  <si>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</si>
  <si>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</si>
  <si>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</si>
  <si>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</si>
  <si>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</si>
  <si>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</si>
  <si>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</si>
  <si>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</si>
  <si>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</si>
  <si>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</si>
  <si>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</si>
  <si>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</si>
  <si>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</si>
  <si>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</si>
  <si>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</si>
  <si>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</si>
  <si>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</si>
  <si>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</si>
  <si>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</si>
  <si>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[尼亚加拉瀑布]尼亚加拉瀑布喜来登酒店(Sheraton Niagara Falls)(55694738)</t>
  </si>
  <si>
    <t>客房, 1 张特大床&lt;不退款&gt;&lt;2人入住&gt;</t>
  </si>
  <si>
    <t>HKD</t>
  </si>
  <si>
    <t>Laguerta/Alvin</t>
  </si>
  <si>
    <t>CA13030211013HKD</t>
  </si>
  <si>
    <t>未提现</t>
  </si>
  <si>
    <t>携程开票</t>
  </si>
  <si>
    <t>[西雅图]西雅图W酒店(W Seattle)(60480428)</t>
  </si>
  <si>
    <t>奇妙客房（1张特大床，低层）&lt;不退款&gt;&lt;2人入住&gt;</t>
  </si>
  <si>
    <t>Lerner/Sydney</t>
  </si>
  <si>
    <t>[丹佛]柯蒂斯- 希尔顿逸林酒店(The Curtis- A DoubleTree by Hilton Hotel)(55270600)</t>
  </si>
  <si>
    <t>天然水景观&lt;不退款&gt;&lt;2人入住&gt;</t>
  </si>
  <si>
    <t>Pappireddypally/Swarn Sandeep Kumar,Madipally/Divya</t>
  </si>
  <si>
    <t>[拉斯维加斯]撒哈拉赌场酒店(SAHARA Las Vegas)(60532356)</t>
  </si>
  <si>
    <t>马拉特大床房&lt;不退款&gt;&lt;2人入住&gt;</t>
  </si>
  <si>
    <t>Granado/Luis A</t>
  </si>
  <si>
    <t>[奥兰多]奥兰多大湖区JW万豪酒店(JW Marriott Orlando Grande Lakes)(56185648)</t>
  </si>
  <si>
    <t>湖畔特大床房&lt;不退款&gt;&lt;2人入住&gt;</t>
  </si>
  <si>
    <t>Santiago/David</t>
  </si>
  <si>
    <t>[纽约]曼哈顿金融区假日酒店(Holiday Inn Manhattan Financial District, an Ihg Hotel)(55465565)</t>
  </si>
  <si>
    <t>客房（1张特大床，带无障碍淋浴）&lt;不退款&gt;&lt;2人入住&gt;</t>
  </si>
  <si>
    <t>Grant/Revena Geroldine</t>
  </si>
  <si>
    <t>[拉斯维加斯]亚利桑那查理迪凯特酒店(Arizona Charlie's Decatur)(70391935)</t>
  </si>
  <si>
    <t>标准房&lt;不退款&gt;&lt;2人入住&gt;</t>
  </si>
  <si>
    <t>Stevens/Timothy Alan</t>
  </si>
  <si>
    <t>AZCLDT161916741</t>
  </si>
  <si>
    <t>取消</t>
  </si>
  <si>
    <t>阶梯</t>
  </si>
  <si>
    <t>[纽约]曼哈顿金融区假日酒店(Holiday Inn Manhattan Financial District, an IHG Hotel)(55465565)</t>
  </si>
  <si>
    <t>Garcia/Jose angel</t>
  </si>
  <si>
    <t>[维也纳]布里斯托尔维也纳酒店 - 豪华精选酒店(Hotel Bristol, a Luxury Collection Hotel, Vienna)(68025962)</t>
  </si>
  <si>
    <t>豪华特大床客房&lt;2人入住&gt;&lt;不退款&gt;&lt;早餐&gt;</t>
  </si>
  <si>
    <t>Baloch/Loredana NARCISA,buonfrate/Tonia</t>
  </si>
  <si>
    <t>[慕尼黑]欧洲之星大中心酒店(Eurostars Grand Central)(55519541)</t>
  </si>
  <si>
    <t>客房&lt;不退款&gt;&lt;2人入住&gt;</t>
  </si>
  <si>
    <t>Feuchter/Johannes</t>
  </si>
  <si>
    <t>[巴登巴登]鲁蒙斯巴登巴登傲途格精选酒店(Roomers Baden-Baden, Autograph Collection)(55491598)</t>
  </si>
  <si>
    <t>高级特大床房&lt;2人入住&gt;&lt;不退款&gt;&lt;早餐&gt;</t>
  </si>
  <si>
    <t>von Peterffy/Markus</t>
  </si>
  <si>
    <t>[沃思堡]沃斯堡I-30州际公路西费尔菲尔德客栈 - 靠近海空军联合基地（NAS JRB）(Fairfield Inn &amp; Suites by Marriott Fort Worth I-30 West Near NAS JRB)(70789379)</t>
  </si>
  <si>
    <t>特大床房&lt;2人入住&gt;&lt;不退款&gt;&lt;早餐&gt;</t>
  </si>
  <si>
    <t>Ratnasamy/Bithia</t>
  </si>
  <si>
    <t>[吉隆坡]吉隆坡斯里太平洋酒店(Seri Pacific Hotel Kuala Lumpur)(55439325)</t>
  </si>
  <si>
    <t>高级房&lt;不退款&gt;&lt;2人入住&gt;</t>
  </si>
  <si>
    <t>SHAFIE/MUHAMMAD NASIM BIN SHAFIE</t>
  </si>
  <si>
    <t>[巴厘岛]诺富特巴厘岛努莎杜瓦酒店(Novotel Bali Nusa Dua)(80333296)</t>
  </si>
  <si>
    <t>池景豪华特大床房(带阳台)&lt;2人入住&gt;&lt;不退款&gt;&lt;早餐&gt;</t>
  </si>
  <si>
    <t>budiman/budiman</t>
  </si>
  <si>
    <t>[阿瓦图基]凤凰南山福朋喜来登酒店(Four Points by Sheraton Phoenix South Mountain)(55519666)</t>
  </si>
  <si>
    <t>特大床房&lt;不退款&gt;&lt;2人入住&gt;</t>
  </si>
  <si>
    <t>Burana/Brandon</t>
  </si>
  <si>
    <t>[罗马琳达]圣贝纳迪诺洛马琳达万豪广场套房酒店(TownePlace Suites by Marriott San Bernardino Loma Linda)(68029477)</t>
  </si>
  <si>
    <t>工作室1张特大床房带沙发床（山景）&lt;2人入住&gt;&lt;不退款&gt;&lt;早餐&gt;</t>
  </si>
  <si>
    <t>Martinez/Alissa</t>
  </si>
  <si>
    <t>[索尔兹伯里]米克罗旅馆&amp;套房 - 索尔兹伯里(Microtel Inn and Suites - Salisbury)(56196364)</t>
  </si>
  <si>
    <t>客房（1张大床）&lt;2人入住&gt;&lt;不退款&gt;&lt;早餐&gt;</t>
  </si>
  <si>
    <t>Y/Debbie L</t>
  </si>
  <si>
    <t>[休斯敦]休斯顿市中心艾美酒店(Le Méridien Houston Downtown)(68028543)</t>
  </si>
  <si>
    <t>Keme/Desmond Soyi</t>
  </si>
  <si>
    <t>[洛杉矶]洛杉矶国际机场希尔顿惠庭套房酒店(Homewood Suites By Hilton Los Angeles International Airport)(70391668)</t>
  </si>
  <si>
    <t>开放式套房, 1 张特大床&lt;2人入住&gt;&lt;不退款&gt;&lt;早餐&gt;</t>
  </si>
  <si>
    <t>JAMES/CHANNELL</t>
  </si>
  <si>
    <t>[索非亚]索非亚巴尔坎酒店豪华精选酒店(Sofia Hotel Balkan, a Luxury Collection Hotel, Sofia)(55626328)</t>
  </si>
  <si>
    <t>行政双床房（高楼层）&lt;不退款&gt;&lt;2人入住&gt;</t>
  </si>
  <si>
    <t>LIAKOU/ELENI</t>
  </si>
  <si>
    <t>[静冈]吴竹高级酒店静冈站前(Kuretake Inn Premium Shizuoka Ekimae)(55478531)</t>
  </si>
  <si>
    <t>双人房（吸烟）&lt;2人入住&gt;&lt;不退款&gt;&lt;早餐&gt;</t>
  </si>
  <si>
    <t>DONG/SHILONG</t>
  </si>
  <si>
    <t>T_1841193902</t>
  </si>
  <si>
    <t>[埃斯普卢加·德·隆布雷格]拉米酒店(Hostal Lami)(55822096)</t>
  </si>
  <si>
    <t>标准双人床房&lt;不退款&gt;&lt;2人入住&gt;</t>
  </si>
  <si>
    <t>Gabriel/Gabriel</t>
  </si>
  <si>
    <t>[三宝垄]帕恩达昂恩酒店(Pandanaran Hotel)(55801125)</t>
  </si>
  <si>
    <t>超值豪华房&lt;不退款&gt;&lt;2人入住&gt;</t>
  </si>
  <si>
    <t>yosianto/RIZAL</t>
  </si>
  <si>
    <t>[鲁顿]鲁顿机场万怡酒店(Courtyard by Marriott Luton Airport)(71613046)</t>
  </si>
  <si>
    <t>MA/ZIRAN</t>
  </si>
  <si>
    <t>[沙瑟纳伊迪普瓦图]沙斯讷伊未来世界普瑞米尔经典酒店(Premiere Classe Poitiers Futuroscope - Chasseneuil)(70792001)</t>
  </si>
  <si>
    <t>标准三人房, 3 张单人床&lt;不退款&gt;&lt;2人入住&gt;</t>
  </si>
  <si>
    <t>Vallienne/Coralie</t>
  </si>
  <si>
    <t>33617UC000016</t>
  </si>
  <si>
    <t>，</t>
  </si>
  <si>
    <t xml:space="preserve"> 54949.01 HKD</t>
  </si>
  <si>
    <t>A211013104058481</t>
  </si>
  <si>
    <t>总计：54949.01HKD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</si>
  <si>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</si>
  <si>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</si>
  <si>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</si>
  <si>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</si>
  <si>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</si>
  <si>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</si>
  <si>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</si>
  <si>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</si>
  <si>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</si>
  <si>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</si>
  <si>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</si>
  <si>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</si>
  <si>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</si>
  <si>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</si>
  <si>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</si>
  <si>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</si>
  <si>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</si>
  <si>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2021-10-09</t>
  </si>
  <si>
    <t>2274964</t>
  </si>
  <si>
    <t>沙瑟纳伊普瓦捷未来世界高级酒店</t>
  </si>
  <si>
    <t>Vallienne Coralie</t>
  </si>
  <si>
    <t>2021-10-10</t>
  </si>
  <si>
    <t>退房日周结</t>
  </si>
  <si>
    <t>245.50</t>
  </si>
  <si>
    <t>296.00</t>
  </si>
  <si>
    <t>0</t>
  </si>
  <si>
    <t>0.00</t>
  </si>
  <si>
    <t>携程汇智国际直连</t>
  </si>
  <si>
    <t>2021-10-09 20:48:46</t>
  </si>
  <si>
    <t>否</t>
  </si>
  <si>
    <t>汇智国际旅游发展有限公司</t>
  </si>
  <si>
    <t>直连</t>
  </si>
  <si>
    <t>2274945</t>
  </si>
  <si>
    <t>鲁顿机场万怡酒店</t>
  </si>
  <si>
    <t>MA ZIRAN</t>
  </si>
  <si>
    <t>723.24</t>
  </si>
  <si>
    <t>872.00</t>
  </si>
  <si>
    <t>2021-10-09 19:38:00</t>
  </si>
  <si>
    <t>2274930</t>
  </si>
  <si>
    <t>帕恩达昂恩酒店</t>
  </si>
  <si>
    <t>yosianto RIZAL</t>
  </si>
  <si>
    <t>209.01</t>
  </si>
  <si>
    <t>252.00</t>
  </si>
  <si>
    <t>2021-10-09 19:00:01</t>
  </si>
  <si>
    <t>2274905</t>
  </si>
  <si>
    <t>拉米酒店</t>
  </si>
  <si>
    <t>Gabriel Gabriel</t>
  </si>
  <si>
    <t>378.21</t>
  </si>
  <si>
    <t>456.00</t>
  </si>
  <si>
    <t>2021-10-09 17:56:48</t>
  </si>
  <si>
    <t>2274854</t>
  </si>
  <si>
    <t>吴竹高级酒店静冈站前</t>
  </si>
  <si>
    <t>DONG SHILONG</t>
  </si>
  <si>
    <t>414.70</t>
  </si>
  <si>
    <t>500.00</t>
  </si>
  <si>
    <t>2021-10-09 15:36:55</t>
  </si>
  <si>
    <t>2021-10-08</t>
  </si>
  <si>
    <t>2274506</t>
  </si>
  <si>
    <t>索非亚巴尔干酒店 - 豪华精选酒店</t>
  </si>
  <si>
    <t>LIAKOU ELENI</t>
  </si>
  <si>
    <t>1163.94</t>
  </si>
  <si>
    <t>1402.00</t>
  </si>
  <si>
    <t>2021-10-08 18:55:24</t>
  </si>
  <si>
    <t>2021-10-07</t>
  </si>
  <si>
    <t>2274024</t>
  </si>
  <si>
    <t>洛杉矶国际机场希尔顿欣庭套房酒店</t>
  </si>
  <si>
    <t>JAMES CHANNELL</t>
  </si>
  <si>
    <t>3087.97</t>
  </si>
  <si>
    <t>3720.00</t>
  </si>
  <si>
    <t>2021-10-07 14:55:09</t>
  </si>
  <si>
    <t>2273905</t>
  </si>
  <si>
    <t>休斯顿市中心艾美酒店</t>
  </si>
  <si>
    <t>Keme Desmond Soyi</t>
  </si>
  <si>
    <t>3028.20</t>
  </si>
  <si>
    <t>3648.00</t>
  </si>
  <si>
    <t>2021-10-07 04:42:11</t>
  </si>
  <si>
    <t>2273903</t>
  </si>
  <si>
    <t>索尔兹伯里温德姆米克罗套房酒店</t>
  </si>
  <si>
    <t>Y Debbie L</t>
  </si>
  <si>
    <t>1239.34</t>
  </si>
  <si>
    <t>1493.00</t>
  </si>
  <si>
    <t>2021-10-07 04:38:26</t>
  </si>
  <si>
    <t>2021-10-06</t>
  </si>
  <si>
    <t>2273636</t>
  </si>
  <si>
    <t>圣贝纳迪诺洛马琳达万豪唐普雷斯酒店</t>
  </si>
  <si>
    <t>Martinez Alissa</t>
  </si>
  <si>
    <t>970.98</t>
  </si>
  <si>
    <t>1170.00</t>
  </si>
  <si>
    <t>2021-10-06 13:59:05</t>
  </si>
  <si>
    <t>2273593</t>
  </si>
  <si>
    <t>凤凰城南山福朋喜来登酒店</t>
  </si>
  <si>
    <t>Burana Brandon</t>
  </si>
  <si>
    <t>1702.95</t>
  </si>
  <si>
    <t>2052.00</t>
  </si>
  <si>
    <t>2021-10-06 11:49:50</t>
  </si>
  <si>
    <t>2273575</t>
  </si>
  <si>
    <t>巴厘岛努沙杜亚诺富特公寓酒店</t>
  </si>
  <si>
    <t>budiman budiman</t>
  </si>
  <si>
    <t>1042.35</t>
  </si>
  <si>
    <t>1256.00</t>
  </si>
  <si>
    <t>2021-10-06 11:16:22</t>
  </si>
  <si>
    <t>2273554</t>
  </si>
  <si>
    <t>吉隆坡斯里太平洋酒店</t>
  </si>
  <si>
    <t>SHAFIE MUHAMMAD NASIM BIN SHAFIE</t>
  </si>
  <si>
    <t>443.17</t>
  </si>
  <si>
    <t>534.00</t>
  </si>
  <si>
    <t>2021-10-06 09:38:43</t>
  </si>
  <si>
    <t>2021-10-05</t>
  </si>
  <si>
    <t>2273018</t>
  </si>
  <si>
    <t>Fairfield Inn &amp; Suites Fort Worth I-30 West Near Nas Jrb</t>
  </si>
  <si>
    <t>Ratnasamy Bithia</t>
  </si>
  <si>
    <t>786.65</t>
  </si>
  <si>
    <t>948.00</t>
  </si>
  <si>
    <t>2021-10-05 09:31:14</t>
  </si>
  <si>
    <t>2021-10-04</t>
  </si>
  <si>
    <t>2272643</t>
  </si>
  <si>
    <t>傲途格精选巴登-巴登房客酒店</t>
  </si>
  <si>
    <t>von Peterffy Markus</t>
  </si>
  <si>
    <t>1817.70</t>
  </si>
  <si>
    <t>2190.00</t>
  </si>
  <si>
    <t>2021-10-04 16:56:12</t>
  </si>
  <si>
    <t>2272404</t>
  </si>
  <si>
    <t>欧洲之星大中心酒店</t>
  </si>
  <si>
    <t>Feuchter Johannes</t>
  </si>
  <si>
    <t>626.65</t>
  </si>
  <si>
    <t>755.00</t>
  </si>
  <si>
    <t>2021-10-04 04:30:43</t>
  </si>
  <si>
    <t>2021-10-01</t>
  </si>
  <si>
    <t>2270733</t>
  </si>
  <si>
    <t>布里斯托尔酒店 - 豪华精选酒店</t>
  </si>
  <si>
    <t>Baloch Loredana NARCISA,buonfrate Tonia</t>
  </si>
  <si>
    <t>3815.05</t>
  </si>
  <si>
    <t>4597.00</t>
  </si>
  <si>
    <t>2021-10-01 19:28:54</t>
  </si>
  <si>
    <t>2270292</t>
  </si>
  <si>
    <t>曼哈顿金融区假日酒店</t>
  </si>
  <si>
    <t>Garcia Jose angel</t>
  </si>
  <si>
    <t>3664.84</t>
  </si>
  <si>
    <t>4416.00</t>
  </si>
  <si>
    <t>2021-10-01 07:54:30</t>
  </si>
  <si>
    <t>2021-09-26</t>
  </si>
  <si>
    <t>2265001</t>
  </si>
  <si>
    <t>亚利桑那查理迪凯特酒店</t>
  </si>
  <si>
    <t>Stevens Timothy Alan</t>
  </si>
  <si>
    <t>282.00</t>
  </si>
  <si>
    <t>281</t>
  </si>
  <si>
    <t>234</t>
  </si>
  <si>
    <t>2021-10-01 10:08:16</t>
  </si>
  <si>
    <t>2021-09-25</t>
  </si>
  <si>
    <t>2264345</t>
  </si>
  <si>
    <t>Grant Revena Geroldine</t>
  </si>
  <si>
    <t>5157.57</t>
  </si>
  <si>
    <t>6199.00</t>
  </si>
  <si>
    <t>2021-09-25 14:47:19</t>
  </si>
  <si>
    <t>2021-09-23</t>
  </si>
  <si>
    <t>2262311</t>
  </si>
  <si>
    <t>奥兰多大湖区 JW 万豪酒店</t>
  </si>
  <si>
    <t>Santiago David</t>
  </si>
  <si>
    <t>2995.42</t>
  </si>
  <si>
    <t>3602.00</t>
  </si>
  <si>
    <t>2021-09-23 18:01:01</t>
  </si>
  <si>
    <t>2261806</t>
  </si>
  <si>
    <t>撒哈拉赌场酒店</t>
  </si>
  <si>
    <t>Granado Luis A</t>
  </si>
  <si>
    <t>2917.25</t>
  </si>
  <si>
    <t>3508.00</t>
  </si>
  <si>
    <t>2021-09-23 07:58:18</t>
  </si>
  <si>
    <t>2021-09-20</t>
  </si>
  <si>
    <t>2259593</t>
  </si>
  <si>
    <t>柯蒂斯- 希尔顿逸林酒店</t>
  </si>
  <si>
    <t>Pappireddypally Swarn Sandeep Kumar,Madipally Divya</t>
  </si>
  <si>
    <t>2039.42</t>
  </si>
  <si>
    <t>2453.00</t>
  </si>
  <si>
    <t>2021-09-20 12:43:23</t>
  </si>
  <si>
    <t>2021-09-18</t>
  </si>
  <si>
    <t>2257558</t>
  </si>
  <si>
    <t>西雅图W酒店</t>
  </si>
  <si>
    <t>Lerner Sydney</t>
  </si>
  <si>
    <t>3602.63</t>
  </si>
  <si>
    <t>4328.00</t>
  </si>
  <si>
    <t>2021-09-18 07:58:27</t>
  </si>
  <si>
    <t>2021-09-17</t>
  </si>
  <si>
    <t>2256558</t>
  </si>
  <si>
    <t>尼亚加拉瀑布喜来登酒店</t>
  </si>
  <si>
    <t>Laguerta Alvin</t>
  </si>
  <si>
    <t>3340.22</t>
  </si>
  <si>
    <t>4020.00</t>
  </si>
  <si>
    <t>2021-09-17 13:17:23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</si>
</sst>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0" borderId="3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15" borderId="4" applyNumberFormat="0" applyAlignment="0" applyProtection="0">
      <alignment vertical="center"/>
    </xf>
    <xf numFmtId="0" fontId="17" fillId="15" borderId="2" applyNumberFormat="0" applyAlignment="0" applyProtection="0">
      <alignment vertical="center"/>
    </xf>
    <xf numFmtId="0" fontId="20" fillId="22" borderId="7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16305022120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44476</v>
      </c>
      <c r="G2" s="5">
        <v>44479</v>
      </c>
      <c r="H2" s="4">
        <v>1</v>
      </c>
      <c r="I2" s="4">
        <v>3</v>
      </c>
      <c r="J2" s="4">
        <v>3</v>
      </c>
      <c r="K2" s="4" t="s">
        <v>29</v>
      </c>
      <c r="L2" s="4">
        <v>4020</v>
      </c>
      <c r="M2" s="4">
        <v>4020</v>
      </c>
      <c r="N2" s="4" t="s">
        <v>30</v>
      </c>
      <c r="O2" s="4" t="s">
        <v>31</v>
      </c>
      <c r="P2" s="4" t="s">
        <v>32</v>
      </c>
      <c r="Q2" s="4">
        <v>0</v>
      </c>
      <c r="R2" s="6">
        <v>44456</v>
      </c>
      <c r="S2" s="5">
        <v>44482</v>
      </c>
      <c r="T2" s="4" t="s">
        <v>33</v>
      </c>
      <c r="U2" s="4">
        <v>4020</v>
      </c>
      <c r="V2" s="4">
        <v>0</v>
      </c>
      <c r="W2" s="4">
        <v>0</v>
      </c>
      <c r="X2" s="4"/>
      <c r="Y2" s="4">
        <v>1023530</v>
      </c>
    </row>
    <row r="3" s="4" customFormat="1" spans="1:25">
      <c r="A3" s="4">
        <v>16310214554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44476</v>
      </c>
      <c r="G3" s="5">
        <v>44479</v>
      </c>
      <c r="H3" s="4">
        <v>1</v>
      </c>
      <c r="I3" s="4">
        <v>3</v>
      </c>
      <c r="J3" s="4">
        <v>3</v>
      </c>
      <c r="K3" s="4" t="s">
        <v>29</v>
      </c>
      <c r="L3" s="4">
        <v>4328</v>
      </c>
      <c r="M3" s="4">
        <v>4328</v>
      </c>
      <c r="N3" s="4" t="s">
        <v>36</v>
      </c>
      <c r="O3" s="4" t="s">
        <v>31</v>
      </c>
      <c r="P3" s="4" t="s">
        <v>32</v>
      </c>
      <c r="Q3" s="4">
        <v>0</v>
      </c>
      <c r="R3" s="6">
        <v>44457</v>
      </c>
      <c r="S3" s="5">
        <v>44482</v>
      </c>
      <c r="T3" s="4" t="s">
        <v>33</v>
      </c>
      <c r="U3" s="4">
        <v>4328</v>
      </c>
      <c r="V3" s="4">
        <v>0</v>
      </c>
      <c r="W3" s="4">
        <v>0</v>
      </c>
      <c r="X3" s="4"/>
      <c r="Y3" s="4">
        <v>87709188</v>
      </c>
    </row>
    <row r="4" s="4" customFormat="1" spans="1:25">
      <c r="A4" s="4">
        <v>16325555379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44477</v>
      </c>
      <c r="G4" s="5">
        <v>44479</v>
      </c>
      <c r="H4" s="4">
        <v>1</v>
      </c>
      <c r="I4" s="4">
        <v>2</v>
      </c>
      <c r="J4" s="4">
        <v>2</v>
      </c>
      <c r="K4" s="4" t="s">
        <v>29</v>
      </c>
      <c r="L4" s="4">
        <v>2453</v>
      </c>
      <c r="M4" s="4">
        <v>2453</v>
      </c>
      <c r="N4" s="4" t="s">
        <v>39</v>
      </c>
      <c r="O4" s="4" t="s">
        <v>31</v>
      </c>
      <c r="P4" s="4" t="s">
        <v>32</v>
      </c>
      <c r="Q4" s="4">
        <v>0</v>
      </c>
      <c r="R4" s="6">
        <v>44459</v>
      </c>
      <c r="S4" s="5">
        <v>44482</v>
      </c>
      <c r="T4" s="4" t="s">
        <v>33</v>
      </c>
      <c r="U4" s="4">
        <v>2453</v>
      </c>
      <c r="V4" s="4">
        <v>0</v>
      </c>
      <c r="W4" s="4">
        <v>0</v>
      </c>
      <c r="X4" s="4">
        <v>2259593</v>
      </c>
      <c r="Y4" s="4">
        <v>80125464</v>
      </c>
    </row>
    <row r="5" s="4" customFormat="1" spans="1:25">
      <c r="A5" s="4">
        <v>16343610925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44475</v>
      </c>
      <c r="G5" s="5">
        <v>44479</v>
      </c>
      <c r="H5" s="4">
        <v>1</v>
      </c>
      <c r="I5" s="4">
        <v>4</v>
      </c>
      <c r="J5" s="4">
        <v>4</v>
      </c>
      <c r="K5" s="4" t="s">
        <v>29</v>
      </c>
      <c r="L5" s="4">
        <v>3508</v>
      </c>
      <c r="M5" s="4">
        <v>3508</v>
      </c>
      <c r="N5" s="4" t="s">
        <v>42</v>
      </c>
      <c r="O5" s="4" t="s">
        <v>31</v>
      </c>
      <c r="P5" s="4" t="s">
        <v>32</v>
      </c>
      <c r="Q5" s="4">
        <v>0</v>
      </c>
      <c r="R5" s="6">
        <v>44462</v>
      </c>
      <c r="S5" s="5">
        <v>44482</v>
      </c>
      <c r="T5" s="4" t="s">
        <v>33</v>
      </c>
      <c r="U5" s="4">
        <v>3508</v>
      </c>
      <c r="V5" s="4">
        <v>0</v>
      </c>
      <c r="W5" s="4">
        <v>0</v>
      </c>
      <c r="X5" s="4">
        <v>2261806</v>
      </c>
      <c r="Y5" s="4">
        <v>1163407</v>
      </c>
    </row>
    <row r="6" s="4" customFormat="1" spans="1:25">
      <c r="A6" s="4">
        <v>16348736731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44477</v>
      </c>
      <c r="G6" s="5">
        <v>44479</v>
      </c>
      <c r="H6" s="4">
        <v>1</v>
      </c>
      <c r="I6" s="4">
        <v>2</v>
      </c>
      <c r="J6" s="4">
        <v>2</v>
      </c>
      <c r="K6" s="4" t="s">
        <v>29</v>
      </c>
      <c r="L6" s="4">
        <v>3602</v>
      </c>
      <c r="M6" s="4">
        <v>3602</v>
      </c>
      <c r="N6" s="4" t="s">
        <v>45</v>
      </c>
      <c r="O6" s="4" t="s">
        <v>31</v>
      </c>
      <c r="P6" s="4" t="s">
        <v>32</v>
      </c>
      <c r="Q6" s="4">
        <v>0</v>
      </c>
      <c r="R6" s="6">
        <v>44462</v>
      </c>
      <c r="S6" s="5">
        <v>44482</v>
      </c>
      <c r="T6" s="4" t="s">
        <v>33</v>
      </c>
      <c r="U6" s="4">
        <v>3602</v>
      </c>
      <c r="V6" s="4">
        <v>0</v>
      </c>
      <c r="W6" s="4">
        <v>0</v>
      </c>
      <c r="X6" s="4"/>
      <c r="Y6" s="4">
        <v>92276768</v>
      </c>
    </row>
    <row r="7" s="4" customFormat="1" spans="1:25">
      <c r="A7" s="4">
        <v>16365872073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44474</v>
      </c>
      <c r="G7" s="5">
        <v>44479</v>
      </c>
      <c r="H7" s="4">
        <v>1</v>
      </c>
      <c r="I7" s="4">
        <v>5</v>
      </c>
      <c r="J7" s="4">
        <v>5</v>
      </c>
      <c r="K7" s="4" t="s">
        <v>29</v>
      </c>
      <c r="L7" s="4">
        <v>6199</v>
      </c>
      <c r="M7" s="4">
        <v>6199</v>
      </c>
      <c r="N7" s="4" t="s">
        <v>48</v>
      </c>
      <c r="O7" s="4" t="s">
        <v>31</v>
      </c>
      <c r="P7" s="4" t="s">
        <v>32</v>
      </c>
      <c r="Q7" s="4">
        <v>0</v>
      </c>
      <c r="R7" s="6">
        <v>44464</v>
      </c>
      <c r="S7" s="5">
        <v>44482</v>
      </c>
      <c r="T7" s="4" t="s">
        <v>33</v>
      </c>
      <c r="U7" s="4">
        <v>6199</v>
      </c>
      <c r="V7" s="4">
        <v>0</v>
      </c>
      <c r="W7" s="4">
        <v>0</v>
      </c>
      <c r="X7" s="4"/>
      <c r="Y7" s="4">
        <v>27974475</v>
      </c>
    </row>
    <row r="8" s="4" customFormat="1" spans="1:25">
      <c r="A8" s="4">
        <v>16371785547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44476</v>
      </c>
      <c r="G8" s="5">
        <v>44479</v>
      </c>
      <c r="H8" s="4">
        <v>1</v>
      </c>
      <c r="I8" s="4">
        <v>3</v>
      </c>
      <c r="J8" s="4">
        <v>3</v>
      </c>
      <c r="K8" s="4" t="s">
        <v>29</v>
      </c>
      <c r="L8" s="4">
        <v>2840</v>
      </c>
      <c r="M8" s="4">
        <v>2840</v>
      </c>
      <c r="N8" s="4" t="s">
        <v>51</v>
      </c>
      <c r="O8" s="4" t="s">
        <v>31</v>
      </c>
      <c r="P8" s="4" t="s">
        <v>32</v>
      </c>
      <c r="Q8" s="4">
        <v>0</v>
      </c>
      <c r="R8" s="6">
        <v>44465</v>
      </c>
      <c r="S8" s="5">
        <v>44482</v>
      </c>
      <c r="T8" s="4" t="s">
        <v>33</v>
      </c>
      <c r="U8" s="4">
        <v>2840</v>
      </c>
      <c r="V8" s="4">
        <v>0</v>
      </c>
      <c r="W8" s="4">
        <v>0</v>
      </c>
      <c r="X8" s="4"/>
      <c r="Y8" s="4" t="s">
        <v>52</v>
      </c>
    </row>
    <row r="9" s="4" customFormat="1" spans="1:25">
      <c r="A9" s="4">
        <v>16371785547</v>
      </c>
      <c r="B9" s="4" t="s">
        <v>25</v>
      </c>
      <c r="C9" s="4" t="s">
        <v>53</v>
      </c>
      <c r="D9" s="4" t="s">
        <v>49</v>
      </c>
      <c r="E9" s="4" t="s">
        <v>50</v>
      </c>
      <c r="F9" s="5">
        <v>44476</v>
      </c>
      <c r="G9" s="5">
        <v>44479</v>
      </c>
      <c r="H9" s="4">
        <v>1</v>
      </c>
      <c r="I9" s="4">
        <v>3</v>
      </c>
      <c r="J9" s="4">
        <v>3</v>
      </c>
      <c r="K9" s="4" t="s">
        <v>29</v>
      </c>
      <c r="L9" s="4">
        <v>-2840</v>
      </c>
      <c r="M9" s="4">
        <v>-2840</v>
      </c>
      <c r="N9" s="4" t="s">
        <v>51</v>
      </c>
      <c r="O9" s="4" t="s">
        <v>31</v>
      </c>
      <c r="P9" s="4" t="s">
        <v>32</v>
      </c>
      <c r="Q9" s="4">
        <v>0</v>
      </c>
      <c r="R9" s="6">
        <v>44465</v>
      </c>
      <c r="S9" s="5">
        <v>44482</v>
      </c>
      <c r="T9" s="4" t="s">
        <v>33</v>
      </c>
      <c r="U9" s="4">
        <v>-2840</v>
      </c>
      <c r="V9" s="4">
        <v>0</v>
      </c>
      <c r="W9" s="4">
        <v>0</v>
      </c>
      <c r="X9" s="4"/>
      <c r="Y9" s="4" t="s">
        <v>52</v>
      </c>
    </row>
    <row r="10" s="4" customFormat="1" spans="1:25">
      <c r="A10" s="4">
        <v>16371785547</v>
      </c>
      <c r="B10" s="4" t="s">
        <v>25</v>
      </c>
      <c r="C10" s="4" t="s">
        <v>54</v>
      </c>
      <c r="D10" s="4" t="s">
        <v>49</v>
      </c>
      <c r="E10" s="4" t="s">
        <v>50</v>
      </c>
      <c r="F10" s="5">
        <v>44476</v>
      </c>
      <c r="G10" s="5">
        <v>44479</v>
      </c>
      <c r="H10" s="4">
        <v>1</v>
      </c>
      <c r="I10" s="4">
        <v>3</v>
      </c>
      <c r="J10" s="4">
        <v>3</v>
      </c>
      <c r="K10" s="4" t="s">
        <v>29</v>
      </c>
      <c r="L10" s="4">
        <v>282.01</v>
      </c>
      <c r="M10" s="4">
        <v>282.01</v>
      </c>
      <c r="N10" s="4" t="s">
        <v>51</v>
      </c>
      <c r="O10" s="4" t="s">
        <v>31</v>
      </c>
      <c r="P10" s="4" t="s">
        <v>32</v>
      </c>
      <c r="Q10" s="4">
        <v>0</v>
      </c>
      <c r="R10" s="6">
        <v>44465</v>
      </c>
      <c r="S10" s="5">
        <v>44482</v>
      </c>
      <c r="T10" s="4" t="s">
        <v>33</v>
      </c>
      <c r="U10" s="4">
        <v>282.01</v>
      </c>
      <c r="V10" s="4">
        <v>0</v>
      </c>
      <c r="W10" s="4">
        <v>0</v>
      </c>
      <c r="X10" s="4"/>
      <c r="Y10" s="4" t="s">
        <v>52</v>
      </c>
    </row>
    <row r="11" s="4" customFormat="1" spans="1:25">
      <c r="A11" s="4">
        <v>16423801955</v>
      </c>
      <c r="B11" s="4" t="s">
        <v>25</v>
      </c>
      <c r="C11" s="4" t="s">
        <v>26</v>
      </c>
      <c r="D11" s="4" t="s">
        <v>55</v>
      </c>
      <c r="E11" s="4" t="s">
        <v>50</v>
      </c>
      <c r="F11" s="5">
        <v>44476</v>
      </c>
      <c r="G11" s="5">
        <v>44479</v>
      </c>
      <c r="H11" s="4">
        <v>1</v>
      </c>
      <c r="I11" s="4">
        <v>3</v>
      </c>
      <c r="J11" s="4">
        <v>3</v>
      </c>
      <c r="K11" s="4" t="s">
        <v>29</v>
      </c>
      <c r="L11" s="4">
        <v>4416</v>
      </c>
      <c r="M11" s="4">
        <v>4416</v>
      </c>
      <c r="N11" s="4" t="s">
        <v>56</v>
      </c>
      <c r="O11" s="4" t="s">
        <v>31</v>
      </c>
      <c r="P11" s="4" t="s">
        <v>32</v>
      </c>
      <c r="Q11" s="4">
        <v>0</v>
      </c>
      <c r="R11" s="6">
        <v>44470</v>
      </c>
      <c r="S11" s="5">
        <v>44482</v>
      </c>
      <c r="T11" s="4" t="s">
        <v>33</v>
      </c>
      <c r="U11" s="4">
        <v>4416</v>
      </c>
      <c r="V11" s="4">
        <v>0</v>
      </c>
      <c r="W11" s="4">
        <v>0</v>
      </c>
      <c r="X11" s="4"/>
      <c r="Y11" s="4">
        <v>45322523</v>
      </c>
    </row>
    <row r="12" s="4" customFormat="1" spans="1:25">
      <c r="A12" s="4">
        <v>16431487087</v>
      </c>
      <c r="B12" s="4" t="s">
        <v>25</v>
      </c>
      <c r="C12" s="4" t="s">
        <v>26</v>
      </c>
      <c r="D12" s="4" t="s">
        <v>57</v>
      </c>
      <c r="E12" s="4" t="s">
        <v>58</v>
      </c>
      <c r="F12" s="5">
        <v>44477</v>
      </c>
      <c r="G12" s="5">
        <v>44479</v>
      </c>
      <c r="H12" s="4">
        <v>1</v>
      </c>
      <c r="I12" s="4">
        <v>2</v>
      </c>
      <c r="J12" s="4">
        <v>2</v>
      </c>
      <c r="K12" s="4" t="s">
        <v>29</v>
      </c>
      <c r="L12" s="4">
        <v>4597</v>
      </c>
      <c r="M12" s="4">
        <v>4597</v>
      </c>
      <c r="N12" s="4" t="s">
        <v>59</v>
      </c>
      <c r="O12" s="4" t="s">
        <v>31</v>
      </c>
      <c r="P12" s="4" t="s">
        <v>32</v>
      </c>
      <c r="Q12" s="4">
        <v>0</v>
      </c>
      <c r="R12" s="6">
        <v>44470</v>
      </c>
      <c r="S12" s="5">
        <v>44482</v>
      </c>
      <c r="T12" s="4" t="s">
        <v>33</v>
      </c>
      <c r="U12" s="4">
        <v>4597</v>
      </c>
      <c r="V12" s="4">
        <v>0</v>
      </c>
      <c r="W12" s="4">
        <v>0</v>
      </c>
      <c r="X12" s="4"/>
      <c r="Y12" s="4">
        <v>99481753</v>
      </c>
    </row>
    <row r="13" s="4" customFormat="1" spans="1:23">
      <c r="A13" s="4">
        <v>16459997472</v>
      </c>
      <c r="B13" s="4" t="s">
        <v>25</v>
      </c>
      <c r="C13" s="4" t="s">
        <v>26</v>
      </c>
      <c r="D13" s="4" t="s">
        <v>60</v>
      </c>
      <c r="E13" s="4" t="s">
        <v>61</v>
      </c>
      <c r="F13" s="5">
        <v>44478</v>
      </c>
      <c r="G13" s="5">
        <v>44479</v>
      </c>
      <c r="H13" s="4">
        <v>1</v>
      </c>
      <c r="I13" s="4">
        <v>1</v>
      </c>
      <c r="J13" s="4">
        <v>1</v>
      </c>
      <c r="K13" s="4" t="s">
        <v>29</v>
      </c>
      <c r="L13" s="4">
        <v>755</v>
      </c>
      <c r="M13" s="4">
        <v>755</v>
      </c>
      <c r="N13" s="4" t="s">
        <v>62</v>
      </c>
      <c r="O13" s="4" t="s">
        <v>31</v>
      </c>
      <c r="P13" s="4" t="s">
        <v>32</v>
      </c>
      <c r="Q13" s="4">
        <v>0</v>
      </c>
      <c r="R13" s="6">
        <v>44473</v>
      </c>
      <c r="S13" s="5">
        <v>44482</v>
      </c>
      <c r="T13" s="4" t="s">
        <v>33</v>
      </c>
      <c r="U13" s="4">
        <v>755</v>
      </c>
      <c r="V13" s="4">
        <v>0</v>
      </c>
      <c r="W13" s="4">
        <v>0</v>
      </c>
    </row>
    <row r="14" s="4" customFormat="1" spans="1:25">
      <c r="A14" s="4">
        <v>16463779108</v>
      </c>
      <c r="B14" s="4" t="s">
        <v>25</v>
      </c>
      <c r="C14" s="4" t="s">
        <v>26</v>
      </c>
      <c r="D14" s="4" t="s">
        <v>63</v>
      </c>
      <c r="E14" s="4" t="s">
        <v>64</v>
      </c>
      <c r="F14" s="5">
        <v>44478</v>
      </c>
      <c r="G14" s="5">
        <v>44479</v>
      </c>
      <c r="H14" s="4">
        <v>1</v>
      </c>
      <c r="I14" s="4">
        <v>1</v>
      </c>
      <c r="J14" s="4">
        <v>1</v>
      </c>
      <c r="K14" s="4" t="s">
        <v>29</v>
      </c>
      <c r="L14" s="4">
        <v>2190</v>
      </c>
      <c r="M14" s="4">
        <v>2190</v>
      </c>
      <c r="N14" s="4" t="s">
        <v>65</v>
      </c>
      <c r="O14" s="4" t="s">
        <v>31</v>
      </c>
      <c r="P14" s="4" t="s">
        <v>32</v>
      </c>
      <c r="Q14" s="4">
        <v>0</v>
      </c>
      <c r="R14" s="6">
        <v>44473</v>
      </c>
      <c r="S14" s="5">
        <v>44482</v>
      </c>
      <c r="T14" s="4" t="s">
        <v>33</v>
      </c>
      <c r="U14" s="4">
        <v>2190</v>
      </c>
      <c r="V14" s="4">
        <v>0</v>
      </c>
      <c r="W14" s="4">
        <v>0</v>
      </c>
      <c r="X14" s="4">
        <v>2272643</v>
      </c>
      <c r="Y14" s="4">
        <v>71539043</v>
      </c>
    </row>
    <row r="15" s="4" customFormat="1" spans="1:25">
      <c r="A15" s="4">
        <v>16470181332</v>
      </c>
      <c r="B15" s="4" t="s">
        <v>25</v>
      </c>
      <c r="C15" s="4" t="s">
        <v>26</v>
      </c>
      <c r="D15" s="4" t="s">
        <v>66</v>
      </c>
      <c r="E15" s="4" t="s">
        <v>67</v>
      </c>
      <c r="F15" s="5">
        <v>44478</v>
      </c>
      <c r="G15" s="5">
        <v>44479</v>
      </c>
      <c r="H15" s="4">
        <v>1</v>
      </c>
      <c r="I15" s="4">
        <v>1</v>
      </c>
      <c r="J15" s="4">
        <v>1</v>
      </c>
      <c r="K15" s="4" t="s">
        <v>29</v>
      </c>
      <c r="L15" s="4">
        <v>948</v>
      </c>
      <c r="M15" s="4">
        <v>948</v>
      </c>
      <c r="N15" s="4" t="s">
        <v>68</v>
      </c>
      <c r="O15" s="4" t="s">
        <v>31</v>
      </c>
      <c r="P15" s="4" t="s">
        <v>32</v>
      </c>
      <c r="Q15" s="4">
        <v>0</v>
      </c>
      <c r="R15" s="6">
        <v>44474</v>
      </c>
      <c r="S15" s="5">
        <v>44482</v>
      </c>
      <c r="T15" s="4" t="s">
        <v>33</v>
      </c>
      <c r="U15" s="4">
        <v>948</v>
      </c>
      <c r="V15" s="4">
        <v>0</v>
      </c>
      <c r="W15" s="4">
        <v>0</v>
      </c>
      <c r="X15" s="4"/>
      <c r="Y15" s="4">
        <v>72342363</v>
      </c>
    </row>
    <row r="16" s="4" customFormat="1" spans="1:23">
      <c r="A16" s="4">
        <v>16479091360</v>
      </c>
      <c r="B16" s="4" t="s">
        <v>25</v>
      </c>
      <c r="C16" s="4" t="s">
        <v>26</v>
      </c>
      <c r="D16" s="4" t="s">
        <v>69</v>
      </c>
      <c r="E16" s="4" t="s">
        <v>70</v>
      </c>
      <c r="F16" s="5">
        <v>44477</v>
      </c>
      <c r="G16" s="5">
        <v>44479</v>
      </c>
      <c r="H16" s="4">
        <v>1</v>
      </c>
      <c r="I16" s="4">
        <v>2</v>
      </c>
      <c r="J16" s="4">
        <v>2</v>
      </c>
      <c r="K16" s="4" t="s">
        <v>29</v>
      </c>
      <c r="L16" s="4">
        <v>534</v>
      </c>
      <c r="M16" s="4">
        <v>534</v>
      </c>
      <c r="N16" s="4" t="s">
        <v>71</v>
      </c>
      <c r="O16" s="4" t="s">
        <v>31</v>
      </c>
      <c r="P16" s="4" t="s">
        <v>32</v>
      </c>
      <c r="Q16" s="4">
        <v>0</v>
      </c>
      <c r="R16" s="6">
        <v>44475</v>
      </c>
      <c r="S16" s="5">
        <v>44482</v>
      </c>
      <c r="T16" s="4" t="s">
        <v>33</v>
      </c>
      <c r="U16" s="4">
        <v>534</v>
      </c>
      <c r="V16" s="4">
        <v>0</v>
      </c>
      <c r="W16" s="4">
        <v>0</v>
      </c>
    </row>
    <row r="17" s="4" customFormat="1" spans="1:25">
      <c r="A17" s="4">
        <v>16479461585</v>
      </c>
      <c r="B17" s="4" t="s">
        <v>25</v>
      </c>
      <c r="C17" s="4" t="s">
        <v>26</v>
      </c>
      <c r="D17" s="4" t="s">
        <v>72</v>
      </c>
      <c r="E17" s="4" t="s">
        <v>73</v>
      </c>
      <c r="F17" s="5">
        <v>44477</v>
      </c>
      <c r="G17" s="5">
        <v>44479</v>
      </c>
      <c r="H17" s="4">
        <v>1</v>
      </c>
      <c r="I17" s="4">
        <v>2</v>
      </c>
      <c r="J17" s="4">
        <v>2</v>
      </c>
      <c r="K17" s="4" t="s">
        <v>29</v>
      </c>
      <c r="L17" s="4">
        <v>1256</v>
      </c>
      <c r="M17" s="4">
        <v>1256</v>
      </c>
      <c r="N17" s="4" t="s">
        <v>74</v>
      </c>
      <c r="O17" s="4" t="s">
        <v>31</v>
      </c>
      <c r="P17" s="4" t="s">
        <v>32</v>
      </c>
      <c r="Q17" s="4">
        <v>0</v>
      </c>
      <c r="R17" s="6">
        <v>44475</v>
      </c>
      <c r="S17" s="5">
        <v>44482</v>
      </c>
      <c r="T17" s="4" t="s">
        <v>33</v>
      </c>
      <c r="U17" s="4">
        <v>1256</v>
      </c>
      <c r="V17" s="4">
        <v>0</v>
      </c>
      <c r="W17" s="4">
        <v>0</v>
      </c>
      <c r="X17" s="4"/>
      <c r="Y17" s="4">
        <v>992435</v>
      </c>
    </row>
    <row r="18" s="4" customFormat="1" spans="1:25">
      <c r="A18" s="4">
        <v>16479624474</v>
      </c>
      <c r="B18" s="4" t="s">
        <v>25</v>
      </c>
      <c r="C18" s="4" t="s">
        <v>26</v>
      </c>
      <c r="D18" s="4" t="s">
        <v>75</v>
      </c>
      <c r="E18" s="4" t="s">
        <v>76</v>
      </c>
      <c r="F18" s="5">
        <v>44476</v>
      </c>
      <c r="G18" s="5">
        <v>44479</v>
      </c>
      <c r="H18" s="4">
        <v>1</v>
      </c>
      <c r="I18" s="4">
        <v>3</v>
      </c>
      <c r="J18" s="4">
        <v>3</v>
      </c>
      <c r="K18" s="4" t="s">
        <v>29</v>
      </c>
      <c r="L18" s="4">
        <v>2052</v>
      </c>
      <c r="M18" s="4">
        <v>2052</v>
      </c>
      <c r="N18" s="4" t="s">
        <v>77</v>
      </c>
      <c r="O18" s="4" t="s">
        <v>31</v>
      </c>
      <c r="P18" s="4" t="s">
        <v>32</v>
      </c>
      <c r="Q18" s="4">
        <v>0</v>
      </c>
      <c r="R18" s="6">
        <v>44475</v>
      </c>
      <c r="S18" s="5">
        <v>44482</v>
      </c>
      <c r="T18" s="4" t="s">
        <v>33</v>
      </c>
      <c r="U18" s="4">
        <v>2052</v>
      </c>
      <c r="V18" s="4">
        <v>0</v>
      </c>
      <c r="W18" s="4">
        <v>0</v>
      </c>
      <c r="X18" s="4"/>
      <c r="Y18" s="4">
        <v>73388884</v>
      </c>
    </row>
    <row r="19" s="4" customFormat="1" spans="1:25">
      <c r="A19" s="4">
        <v>16480288691</v>
      </c>
      <c r="B19" s="4" t="s">
        <v>25</v>
      </c>
      <c r="C19" s="4" t="s">
        <v>26</v>
      </c>
      <c r="D19" s="4" t="s">
        <v>78</v>
      </c>
      <c r="E19" s="4" t="s">
        <v>79</v>
      </c>
      <c r="F19" s="5">
        <v>44478</v>
      </c>
      <c r="G19" s="5">
        <v>44479</v>
      </c>
      <c r="H19" s="4">
        <v>1</v>
      </c>
      <c r="I19" s="4">
        <v>1</v>
      </c>
      <c r="J19" s="4">
        <v>1</v>
      </c>
      <c r="K19" s="4" t="s">
        <v>29</v>
      </c>
      <c r="L19" s="4">
        <v>1170</v>
      </c>
      <c r="M19" s="4">
        <v>1170</v>
      </c>
      <c r="N19" s="4" t="s">
        <v>80</v>
      </c>
      <c r="O19" s="4" t="s">
        <v>31</v>
      </c>
      <c r="P19" s="4" t="s">
        <v>32</v>
      </c>
      <c r="Q19" s="4">
        <v>0</v>
      </c>
      <c r="R19" s="6">
        <v>44475</v>
      </c>
      <c r="S19" s="5">
        <v>44482</v>
      </c>
      <c r="T19" s="4" t="s">
        <v>33</v>
      </c>
      <c r="U19" s="4">
        <v>1170</v>
      </c>
      <c r="V19" s="4">
        <v>0</v>
      </c>
      <c r="W19" s="4">
        <v>0</v>
      </c>
      <c r="X19" s="4">
        <v>2273636</v>
      </c>
      <c r="Y19" s="4">
        <v>73435718</v>
      </c>
    </row>
    <row r="20" s="4" customFormat="1" spans="1:25">
      <c r="A20" s="4">
        <v>16486732855</v>
      </c>
      <c r="B20" s="4" t="s">
        <v>25</v>
      </c>
      <c r="C20" s="4" t="s">
        <v>26</v>
      </c>
      <c r="D20" s="4" t="s">
        <v>81</v>
      </c>
      <c r="E20" s="4" t="s">
        <v>82</v>
      </c>
      <c r="F20" s="5">
        <v>44478</v>
      </c>
      <c r="G20" s="5">
        <v>44479</v>
      </c>
      <c r="H20" s="4">
        <v>1</v>
      </c>
      <c r="I20" s="4">
        <v>1</v>
      </c>
      <c r="J20" s="4">
        <v>1</v>
      </c>
      <c r="K20" s="4" t="s">
        <v>29</v>
      </c>
      <c r="L20" s="4">
        <v>1493</v>
      </c>
      <c r="M20" s="4">
        <v>1493</v>
      </c>
      <c r="N20" s="4" t="s">
        <v>83</v>
      </c>
      <c r="O20" s="4" t="s">
        <v>31</v>
      </c>
      <c r="P20" s="4" t="s">
        <v>32</v>
      </c>
      <c r="Q20" s="4">
        <v>0</v>
      </c>
      <c r="R20" s="6">
        <v>44476</v>
      </c>
      <c r="S20" s="5">
        <v>44482</v>
      </c>
      <c r="T20" s="4" t="s">
        <v>33</v>
      </c>
      <c r="U20" s="4">
        <v>1493</v>
      </c>
      <c r="V20" s="4">
        <v>0</v>
      </c>
      <c r="W20" s="4">
        <v>0</v>
      </c>
      <c r="X20" s="4">
        <v>2273903</v>
      </c>
      <c r="Y20" s="4">
        <v>41515915</v>
      </c>
    </row>
    <row r="21" s="4" customFormat="1" spans="1:25">
      <c r="A21" s="4">
        <v>16486734054</v>
      </c>
      <c r="B21" s="4" t="s">
        <v>25</v>
      </c>
      <c r="C21" s="4" t="s">
        <v>26</v>
      </c>
      <c r="D21" s="4" t="s">
        <v>84</v>
      </c>
      <c r="E21" s="4" t="s">
        <v>76</v>
      </c>
      <c r="F21" s="5">
        <v>44476</v>
      </c>
      <c r="G21" s="5">
        <v>44479</v>
      </c>
      <c r="H21" s="4">
        <v>1</v>
      </c>
      <c r="I21" s="4">
        <v>3</v>
      </c>
      <c r="J21" s="4">
        <v>3</v>
      </c>
      <c r="K21" s="4" t="s">
        <v>29</v>
      </c>
      <c r="L21" s="4">
        <v>3648</v>
      </c>
      <c r="M21" s="4">
        <v>3648</v>
      </c>
      <c r="N21" s="4" t="s">
        <v>85</v>
      </c>
      <c r="O21" s="4" t="s">
        <v>31</v>
      </c>
      <c r="P21" s="4" t="s">
        <v>32</v>
      </c>
      <c r="Q21" s="4">
        <v>0</v>
      </c>
      <c r="R21" s="6">
        <v>44476</v>
      </c>
      <c r="S21" s="5">
        <v>44482</v>
      </c>
      <c r="T21" s="4" t="s">
        <v>33</v>
      </c>
      <c r="U21" s="4">
        <v>3648</v>
      </c>
      <c r="V21" s="4">
        <v>0</v>
      </c>
      <c r="W21" s="4">
        <v>0</v>
      </c>
      <c r="X21" s="4"/>
      <c r="Y21" s="4">
        <v>73992562</v>
      </c>
    </row>
    <row r="22" s="4" customFormat="1" spans="1:25">
      <c r="A22" s="4">
        <v>16488135998</v>
      </c>
      <c r="B22" s="4" t="s">
        <v>25</v>
      </c>
      <c r="C22" s="4" t="s">
        <v>26</v>
      </c>
      <c r="D22" s="4" t="s">
        <v>86</v>
      </c>
      <c r="E22" s="4" t="s">
        <v>87</v>
      </c>
      <c r="F22" s="5">
        <v>44477</v>
      </c>
      <c r="G22" s="5">
        <v>44479</v>
      </c>
      <c r="H22" s="4">
        <v>1</v>
      </c>
      <c r="I22" s="4">
        <v>2</v>
      </c>
      <c r="J22" s="4">
        <v>2</v>
      </c>
      <c r="K22" s="4" t="s">
        <v>29</v>
      </c>
      <c r="L22" s="4">
        <v>3720</v>
      </c>
      <c r="M22" s="4">
        <v>3720</v>
      </c>
      <c r="N22" s="4" t="s">
        <v>88</v>
      </c>
      <c r="O22" s="4" t="s">
        <v>31</v>
      </c>
      <c r="P22" s="4" t="s">
        <v>32</v>
      </c>
      <c r="Q22" s="4">
        <v>0</v>
      </c>
      <c r="R22" s="6">
        <v>44476</v>
      </c>
      <c r="S22" s="5">
        <v>44482</v>
      </c>
      <c r="T22" s="4" t="s">
        <v>33</v>
      </c>
      <c r="U22" s="4">
        <v>3720</v>
      </c>
      <c r="V22" s="4">
        <v>0</v>
      </c>
      <c r="W22" s="4">
        <v>0</v>
      </c>
      <c r="X22" s="4">
        <v>2274024</v>
      </c>
      <c r="Y22" s="4">
        <v>96066443</v>
      </c>
    </row>
    <row r="23" s="4" customFormat="1" spans="1:25">
      <c r="A23" s="4">
        <v>16496976815</v>
      </c>
      <c r="B23" s="4" t="s">
        <v>25</v>
      </c>
      <c r="C23" s="4" t="s">
        <v>26</v>
      </c>
      <c r="D23" s="4" t="s">
        <v>89</v>
      </c>
      <c r="E23" s="4" t="s">
        <v>90</v>
      </c>
      <c r="F23" s="5">
        <v>44477</v>
      </c>
      <c r="G23" s="5">
        <v>44479</v>
      </c>
      <c r="H23" s="4">
        <v>1</v>
      </c>
      <c r="I23" s="4">
        <v>2</v>
      </c>
      <c r="J23" s="4">
        <v>2</v>
      </c>
      <c r="K23" s="4" t="s">
        <v>29</v>
      </c>
      <c r="L23" s="4">
        <v>1402</v>
      </c>
      <c r="M23" s="4">
        <v>1402</v>
      </c>
      <c r="N23" s="4" t="s">
        <v>91</v>
      </c>
      <c r="O23" s="4" t="s">
        <v>31</v>
      </c>
      <c r="P23" s="4" t="s">
        <v>32</v>
      </c>
      <c r="Q23" s="4">
        <v>0</v>
      </c>
      <c r="R23" s="6">
        <v>44477</v>
      </c>
      <c r="S23" s="5">
        <v>44482</v>
      </c>
      <c r="T23" s="4" t="s">
        <v>33</v>
      </c>
      <c r="U23" s="4">
        <v>1402</v>
      </c>
      <c r="V23" s="4">
        <v>0</v>
      </c>
      <c r="W23" s="4">
        <v>0</v>
      </c>
      <c r="X23" s="4"/>
      <c r="Y23" s="4">
        <v>75400117</v>
      </c>
    </row>
    <row r="24" s="4" customFormat="1" spans="1:25">
      <c r="A24" s="4">
        <v>16503961978</v>
      </c>
      <c r="B24" s="4" t="s">
        <v>25</v>
      </c>
      <c r="C24" s="4" t="s">
        <v>26</v>
      </c>
      <c r="D24" s="4" t="s">
        <v>92</v>
      </c>
      <c r="E24" s="4" t="s">
        <v>93</v>
      </c>
      <c r="F24" s="5">
        <v>44478</v>
      </c>
      <c r="G24" s="5">
        <v>44479</v>
      </c>
      <c r="H24" s="4">
        <v>1</v>
      </c>
      <c r="I24" s="4">
        <v>1</v>
      </c>
      <c r="J24" s="4">
        <v>1</v>
      </c>
      <c r="K24" s="4" t="s">
        <v>29</v>
      </c>
      <c r="L24" s="4">
        <v>500</v>
      </c>
      <c r="M24" s="4">
        <v>500</v>
      </c>
      <c r="N24" s="4" t="s">
        <v>94</v>
      </c>
      <c r="O24" s="4" t="s">
        <v>31</v>
      </c>
      <c r="P24" s="4" t="s">
        <v>32</v>
      </c>
      <c r="Q24" s="4">
        <v>0</v>
      </c>
      <c r="R24" s="6">
        <v>44478</v>
      </c>
      <c r="S24" s="5">
        <v>44482</v>
      </c>
      <c r="T24" s="4" t="s">
        <v>33</v>
      </c>
      <c r="U24" s="4">
        <v>500</v>
      </c>
      <c r="V24" s="4">
        <v>0</v>
      </c>
      <c r="W24" s="4">
        <v>0</v>
      </c>
      <c r="X24" s="4">
        <v>2274854</v>
      </c>
      <c r="Y24" s="4" t="s">
        <v>95</v>
      </c>
    </row>
    <row r="25" s="4" customFormat="1" spans="1:24">
      <c r="A25" s="4">
        <v>16504726588</v>
      </c>
      <c r="B25" s="4" t="s">
        <v>25</v>
      </c>
      <c r="C25" s="4" t="s">
        <v>26</v>
      </c>
      <c r="D25" s="4" t="s">
        <v>96</v>
      </c>
      <c r="E25" s="4" t="s">
        <v>97</v>
      </c>
      <c r="F25" s="5">
        <v>44478</v>
      </c>
      <c r="G25" s="5">
        <v>44479</v>
      </c>
      <c r="H25" s="4">
        <v>1</v>
      </c>
      <c r="I25" s="4">
        <v>1</v>
      </c>
      <c r="J25" s="4">
        <v>1</v>
      </c>
      <c r="K25" s="4" t="s">
        <v>29</v>
      </c>
      <c r="L25" s="4">
        <v>456</v>
      </c>
      <c r="M25" s="4">
        <v>456</v>
      </c>
      <c r="N25" s="4" t="s">
        <v>98</v>
      </c>
      <c r="O25" s="4" t="s">
        <v>31</v>
      </c>
      <c r="P25" s="4" t="s">
        <v>32</v>
      </c>
      <c r="Q25" s="4">
        <v>0</v>
      </c>
      <c r="R25" s="6">
        <v>44478</v>
      </c>
      <c r="S25" s="5">
        <v>44482</v>
      </c>
      <c r="T25" s="4" t="s">
        <v>33</v>
      </c>
      <c r="U25" s="4">
        <v>456</v>
      </c>
      <c r="V25" s="4">
        <v>0</v>
      </c>
      <c r="W25" s="4">
        <v>0</v>
      </c>
      <c r="X25" s="4">
        <v>2274905</v>
      </c>
    </row>
    <row r="26" s="4" customFormat="1" spans="1:23">
      <c r="A26" s="4">
        <v>16505104935</v>
      </c>
      <c r="B26" s="4" t="s">
        <v>25</v>
      </c>
      <c r="C26" s="4" t="s">
        <v>26</v>
      </c>
      <c r="D26" s="4" t="s">
        <v>99</v>
      </c>
      <c r="E26" s="4" t="s">
        <v>100</v>
      </c>
      <c r="F26" s="5">
        <v>44478</v>
      </c>
      <c r="G26" s="5">
        <v>44479</v>
      </c>
      <c r="H26" s="4">
        <v>1</v>
      </c>
      <c r="I26" s="4">
        <v>1</v>
      </c>
      <c r="J26" s="4">
        <v>1</v>
      </c>
      <c r="K26" s="4" t="s">
        <v>29</v>
      </c>
      <c r="L26" s="4">
        <v>252</v>
      </c>
      <c r="M26" s="4">
        <v>252</v>
      </c>
      <c r="N26" s="4" t="s">
        <v>101</v>
      </c>
      <c r="O26" s="4" t="s">
        <v>31</v>
      </c>
      <c r="P26" s="4" t="s">
        <v>32</v>
      </c>
      <c r="Q26" s="4">
        <v>0</v>
      </c>
      <c r="R26" s="6">
        <v>44478</v>
      </c>
      <c r="S26" s="5">
        <v>44482</v>
      </c>
      <c r="T26" s="4" t="s">
        <v>33</v>
      </c>
      <c r="U26" s="4">
        <v>252</v>
      </c>
      <c r="V26" s="4">
        <v>0</v>
      </c>
      <c r="W26" s="4">
        <v>0</v>
      </c>
    </row>
    <row r="27" s="4" customFormat="1" spans="1:25">
      <c r="A27" s="4">
        <v>16505308501</v>
      </c>
      <c r="B27" s="4" t="s">
        <v>25</v>
      </c>
      <c r="C27" s="4" t="s">
        <v>26</v>
      </c>
      <c r="D27" s="4" t="s">
        <v>102</v>
      </c>
      <c r="E27" s="4" t="s">
        <v>67</v>
      </c>
      <c r="F27" s="5">
        <v>44478</v>
      </c>
      <c r="G27" s="5">
        <v>44479</v>
      </c>
      <c r="H27" s="4">
        <v>1</v>
      </c>
      <c r="I27" s="4">
        <v>1</v>
      </c>
      <c r="J27" s="4">
        <v>1</v>
      </c>
      <c r="K27" s="4" t="s">
        <v>29</v>
      </c>
      <c r="L27" s="4">
        <v>872</v>
      </c>
      <c r="M27" s="4">
        <v>872</v>
      </c>
      <c r="N27" s="4" t="s">
        <v>103</v>
      </c>
      <c r="O27" s="4" t="s">
        <v>31</v>
      </c>
      <c r="P27" s="4" t="s">
        <v>32</v>
      </c>
      <c r="Q27" s="4">
        <v>0</v>
      </c>
      <c r="R27" s="6">
        <v>44478</v>
      </c>
      <c r="S27" s="5">
        <v>44482</v>
      </c>
      <c r="T27" s="4" t="s">
        <v>33</v>
      </c>
      <c r="U27" s="4">
        <v>872</v>
      </c>
      <c r="V27" s="4">
        <v>0</v>
      </c>
      <c r="W27" s="4">
        <v>0</v>
      </c>
      <c r="X27" s="4"/>
      <c r="Y27" s="4">
        <v>76323191</v>
      </c>
    </row>
    <row r="28" s="4" customFormat="1" spans="1:25">
      <c r="A28" s="4">
        <v>16505658626</v>
      </c>
      <c r="B28" s="4" t="s">
        <v>25</v>
      </c>
      <c r="C28" s="4" t="s">
        <v>26</v>
      </c>
      <c r="D28" s="4" t="s">
        <v>104</v>
      </c>
      <c r="E28" s="4" t="s">
        <v>105</v>
      </c>
      <c r="F28" s="5">
        <v>44478</v>
      </c>
      <c r="G28" s="5">
        <v>44479</v>
      </c>
      <c r="H28" s="4">
        <v>1</v>
      </c>
      <c r="I28" s="4">
        <v>1</v>
      </c>
      <c r="J28" s="4">
        <v>1</v>
      </c>
      <c r="K28" s="4" t="s">
        <v>29</v>
      </c>
      <c r="L28" s="4">
        <v>296</v>
      </c>
      <c r="M28" s="4">
        <v>296</v>
      </c>
      <c r="N28" s="4" t="s">
        <v>106</v>
      </c>
      <c r="O28" s="4" t="s">
        <v>31</v>
      </c>
      <c r="P28" s="4" t="s">
        <v>32</v>
      </c>
      <c r="Q28" s="4">
        <v>0</v>
      </c>
      <c r="R28" s="6">
        <v>44478</v>
      </c>
      <c r="S28" s="5">
        <v>44482</v>
      </c>
      <c r="T28" s="4" t="s">
        <v>33</v>
      </c>
      <c r="U28" s="4">
        <v>296</v>
      </c>
      <c r="V28" s="4">
        <v>0</v>
      </c>
      <c r="W28" s="4">
        <v>0</v>
      </c>
      <c r="X28" s="4"/>
      <c r="Y28" s="4" t="s">
        <v>107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workbookViewId="0">
      <selection activeCell="D34" sqref="D34"/>
    </sheetView>
  </sheetViews>
  <sheetFormatPr defaultColWidth="9" defaultRowHeight="13.5"/>
  <cols>
    <col min="1" max="1" width="11.625" style="4" customWidth="1"/>
    <col min="2" max="2" width="10.375" style="4"/>
    <col min="3" max="3" width="11.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108</v>
      </c>
    </row>
    <row r="2" s="4" customFormat="1" spans="1:9">
      <c r="A2" s="4">
        <v>16305022120</v>
      </c>
      <c r="B2" s="5">
        <v>44476</v>
      </c>
      <c r="C2" s="5">
        <v>44479</v>
      </c>
      <c r="D2" s="4">
        <v>4020</v>
      </c>
      <c r="E2" s="4" t="str">
        <f>VLOOKUP(A2,HOP!A:L,12,0)</f>
        <v>4020.00</v>
      </c>
      <c r="F2" s="4" t="str">
        <f>VLOOKUP(A2,HOP!A:C,3,0)</f>
        <v>2256558</v>
      </c>
      <c r="G2" s="4">
        <f>D2-E2</f>
        <v>0</v>
      </c>
      <c r="H2" s="4" t="str">
        <f>$H$1&amp;F2</f>
        <v>，2256558</v>
      </c>
      <c r="I2" s="4" t="str">
        <f>VLOOKUP(A2,HOP!A:T,20,0)</f>
        <v>直连</v>
      </c>
    </row>
    <row r="3" s="4" customFormat="1" spans="1:9">
      <c r="A3" s="4">
        <v>16310214554</v>
      </c>
      <c r="B3" s="5">
        <v>44476</v>
      </c>
      <c r="C3" s="5">
        <v>44479</v>
      </c>
      <c r="D3" s="4">
        <v>4328</v>
      </c>
      <c r="E3" s="4" t="str">
        <f>VLOOKUP(A3,HOP!A:L,12,0)</f>
        <v>4328.00</v>
      </c>
      <c r="F3" s="4" t="str">
        <f>VLOOKUP(A3,HOP!A:C,3,0)</f>
        <v>2257558</v>
      </c>
      <c r="G3" s="4">
        <f t="shared" ref="G3:G26" si="0">D3-E3</f>
        <v>0</v>
      </c>
      <c r="H3" s="4" t="str">
        <f t="shared" ref="H3:H26" si="1">$H$1&amp;F3</f>
        <v>，2257558</v>
      </c>
      <c r="I3" s="4" t="str">
        <f>VLOOKUP(A3,HOP!A:T,20,0)</f>
        <v>直连</v>
      </c>
    </row>
    <row r="4" s="4" customFormat="1" spans="1:9">
      <c r="A4" s="4">
        <v>16325555379</v>
      </c>
      <c r="B4" s="5">
        <v>44477</v>
      </c>
      <c r="C4" s="5">
        <v>44479</v>
      </c>
      <c r="D4" s="4">
        <v>2453</v>
      </c>
      <c r="E4" s="4" t="str">
        <f>VLOOKUP(A4,HOP!A:L,12,0)</f>
        <v>2453.00</v>
      </c>
      <c r="F4" s="4" t="str">
        <f>VLOOKUP(A4,HOP!A:C,3,0)</f>
        <v>2259593</v>
      </c>
      <c r="G4" s="4">
        <f t="shared" si="0"/>
        <v>0</v>
      </c>
      <c r="H4" s="4" t="str">
        <f t="shared" si="1"/>
        <v>，2259593</v>
      </c>
      <c r="I4" s="4" t="str">
        <f>VLOOKUP(A4,HOP!A:T,20,0)</f>
        <v>直连</v>
      </c>
    </row>
    <row r="5" s="4" customFormat="1" spans="1:9">
      <c r="A5" s="4">
        <v>16343610925</v>
      </c>
      <c r="B5" s="5">
        <v>44475</v>
      </c>
      <c r="C5" s="5">
        <v>44479</v>
      </c>
      <c r="D5" s="4">
        <v>3508</v>
      </c>
      <c r="E5" s="4" t="str">
        <f>VLOOKUP(A5,HOP!A:L,12,0)</f>
        <v>3508.00</v>
      </c>
      <c r="F5" s="4" t="str">
        <f>VLOOKUP(A5,HOP!A:C,3,0)</f>
        <v>2261806</v>
      </c>
      <c r="G5" s="4">
        <f t="shared" si="0"/>
        <v>0</v>
      </c>
      <c r="H5" s="4" t="str">
        <f t="shared" si="1"/>
        <v>，2261806</v>
      </c>
      <c r="I5" s="4" t="str">
        <f>VLOOKUP(A5,HOP!A:T,20,0)</f>
        <v>直连</v>
      </c>
    </row>
    <row r="6" s="4" customFormat="1" spans="1:9">
      <c r="A6" s="4">
        <v>16348736731</v>
      </c>
      <c r="B6" s="5">
        <v>44477</v>
      </c>
      <c r="C6" s="5">
        <v>44479</v>
      </c>
      <c r="D6" s="4">
        <v>3602</v>
      </c>
      <c r="E6" s="4" t="str">
        <f>VLOOKUP(A6,HOP!A:L,12,0)</f>
        <v>3602.00</v>
      </c>
      <c r="F6" s="4" t="str">
        <f>VLOOKUP(A6,HOP!A:C,3,0)</f>
        <v>2262311</v>
      </c>
      <c r="G6" s="4">
        <f t="shared" si="0"/>
        <v>0</v>
      </c>
      <c r="H6" s="4" t="str">
        <f t="shared" si="1"/>
        <v>，2262311</v>
      </c>
      <c r="I6" s="4" t="str">
        <f>VLOOKUP(A6,HOP!A:T,20,0)</f>
        <v>直连</v>
      </c>
    </row>
    <row r="7" s="4" customFormat="1" spans="1:9">
      <c r="A7" s="4">
        <v>16365872073</v>
      </c>
      <c r="B7" s="5">
        <v>44474</v>
      </c>
      <c r="C7" s="5">
        <v>44479</v>
      </c>
      <c r="D7" s="4">
        <v>6199</v>
      </c>
      <c r="E7" s="4" t="str">
        <f>VLOOKUP(A7,HOP!A:L,12,0)</f>
        <v>6199.00</v>
      </c>
      <c r="F7" s="4" t="str">
        <f>VLOOKUP(A7,HOP!A:C,3,0)</f>
        <v>2264345</v>
      </c>
      <c r="G7" s="4">
        <f t="shared" si="0"/>
        <v>0</v>
      </c>
      <c r="H7" s="4" t="str">
        <f t="shared" si="1"/>
        <v>，2264345</v>
      </c>
      <c r="I7" s="4" t="str">
        <f>VLOOKUP(A7,HOP!A:T,20,0)</f>
        <v>直连</v>
      </c>
    </row>
    <row r="8" s="4" customFormat="1" spans="1:9">
      <c r="A8" s="4">
        <v>16371785547</v>
      </c>
      <c r="B8" s="5">
        <v>44476</v>
      </c>
      <c r="C8" s="5">
        <v>44479</v>
      </c>
      <c r="D8" s="4">
        <v>282.01</v>
      </c>
      <c r="E8" s="4" t="str">
        <f>VLOOKUP(A8,HOP!A:L,12,0)</f>
        <v>282.00</v>
      </c>
      <c r="F8" s="4" t="str">
        <f>VLOOKUP(A8,HOP!A:C,3,0)</f>
        <v>2265001</v>
      </c>
      <c r="G8" s="4">
        <f t="shared" si="0"/>
        <v>0.00999999999999091</v>
      </c>
      <c r="H8" s="4" t="str">
        <f t="shared" si="1"/>
        <v>，2265001</v>
      </c>
      <c r="I8" s="4" t="str">
        <f>VLOOKUP(A8,HOP!A:T,20,0)</f>
        <v>直连</v>
      </c>
    </row>
    <row r="9" s="4" customFormat="1" spans="1:9">
      <c r="A9" s="4">
        <v>16423801955</v>
      </c>
      <c r="B9" s="5">
        <v>44476</v>
      </c>
      <c r="C9" s="5">
        <v>44479</v>
      </c>
      <c r="D9" s="4">
        <v>4416</v>
      </c>
      <c r="E9" s="4" t="str">
        <f>VLOOKUP(A9,HOP!A:L,12,0)</f>
        <v>4416.00</v>
      </c>
      <c r="F9" s="4" t="str">
        <f>VLOOKUP(A9,HOP!A:C,3,0)</f>
        <v>2270292</v>
      </c>
      <c r="G9" s="4">
        <f t="shared" si="0"/>
        <v>0</v>
      </c>
      <c r="H9" s="4" t="str">
        <f t="shared" si="1"/>
        <v>，2270292</v>
      </c>
      <c r="I9" s="4" t="str">
        <f>VLOOKUP(A9,HOP!A:T,20,0)</f>
        <v>直连</v>
      </c>
    </row>
    <row r="10" s="4" customFormat="1" spans="1:9">
      <c r="A10" s="4">
        <v>16431487087</v>
      </c>
      <c r="B10" s="5">
        <v>44477</v>
      </c>
      <c r="C10" s="5">
        <v>44479</v>
      </c>
      <c r="D10" s="4">
        <v>4597</v>
      </c>
      <c r="E10" s="4" t="str">
        <f>VLOOKUP(A10,HOP!A:L,12,0)</f>
        <v>4597.00</v>
      </c>
      <c r="F10" s="4" t="str">
        <f>VLOOKUP(A10,HOP!A:C,3,0)</f>
        <v>2270733</v>
      </c>
      <c r="G10" s="4">
        <f t="shared" si="0"/>
        <v>0</v>
      </c>
      <c r="H10" s="4" t="str">
        <f t="shared" si="1"/>
        <v>，2270733</v>
      </c>
      <c r="I10" s="4" t="str">
        <f>VLOOKUP(A10,HOP!A:T,20,0)</f>
        <v>直连</v>
      </c>
    </row>
    <row r="11" s="4" customFormat="1" spans="1:9">
      <c r="A11" s="4">
        <v>16459997472</v>
      </c>
      <c r="B11" s="5">
        <v>44478</v>
      </c>
      <c r="C11" s="5">
        <v>44479</v>
      </c>
      <c r="D11" s="4">
        <v>755</v>
      </c>
      <c r="E11" s="4" t="str">
        <f>VLOOKUP(A11,HOP!A:L,12,0)</f>
        <v>755.00</v>
      </c>
      <c r="F11" s="4" t="str">
        <f>VLOOKUP(A11,HOP!A:C,3,0)</f>
        <v>2272404</v>
      </c>
      <c r="G11" s="4">
        <f t="shared" si="0"/>
        <v>0</v>
      </c>
      <c r="H11" s="4" t="str">
        <f t="shared" si="1"/>
        <v>，2272404</v>
      </c>
      <c r="I11" s="4" t="str">
        <f>VLOOKUP(A11,HOP!A:T,20,0)</f>
        <v>直连</v>
      </c>
    </row>
    <row r="12" s="4" customFormat="1" spans="1:9">
      <c r="A12" s="4">
        <v>16463779108</v>
      </c>
      <c r="B12" s="5">
        <v>44478</v>
      </c>
      <c r="C12" s="5">
        <v>44479</v>
      </c>
      <c r="D12" s="4">
        <v>2190</v>
      </c>
      <c r="E12" s="4" t="str">
        <f>VLOOKUP(A12,HOP!A:L,12,0)</f>
        <v>2190.00</v>
      </c>
      <c r="F12" s="4" t="str">
        <f>VLOOKUP(A12,HOP!A:C,3,0)</f>
        <v>2272643</v>
      </c>
      <c r="G12" s="4">
        <f t="shared" si="0"/>
        <v>0</v>
      </c>
      <c r="H12" s="4" t="str">
        <f t="shared" si="1"/>
        <v>，2272643</v>
      </c>
      <c r="I12" s="4" t="str">
        <f>VLOOKUP(A12,HOP!A:T,20,0)</f>
        <v>直连</v>
      </c>
    </row>
    <row r="13" s="4" customFormat="1" spans="1:9">
      <c r="A13" s="4">
        <v>16470181332</v>
      </c>
      <c r="B13" s="5">
        <v>44478</v>
      </c>
      <c r="C13" s="5">
        <v>44479</v>
      </c>
      <c r="D13" s="4">
        <v>948</v>
      </c>
      <c r="E13" s="4" t="str">
        <f>VLOOKUP(A13,HOP!A:L,12,0)</f>
        <v>948.00</v>
      </c>
      <c r="F13" s="4" t="str">
        <f>VLOOKUP(A13,HOP!A:C,3,0)</f>
        <v>2273018</v>
      </c>
      <c r="G13" s="4">
        <f t="shared" si="0"/>
        <v>0</v>
      </c>
      <c r="H13" s="4" t="str">
        <f t="shared" si="1"/>
        <v>，2273018</v>
      </c>
      <c r="I13" s="4" t="str">
        <f>VLOOKUP(A13,HOP!A:T,20,0)</f>
        <v>直连</v>
      </c>
    </row>
    <row r="14" s="4" customFormat="1" spans="1:9">
      <c r="A14" s="4">
        <v>16479091360</v>
      </c>
      <c r="B14" s="5">
        <v>44477</v>
      </c>
      <c r="C14" s="5">
        <v>44479</v>
      </c>
      <c r="D14" s="4">
        <v>534</v>
      </c>
      <c r="E14" s="4" t="str">
        <f>VLOOKUP(A14,HOP!A:L,12,0)</f>
        <v>534.00</v>
      </c>
      <c r="F14" s="4" t="str">
        <f>VLOOKUP(A14,HOP!A:C,3,0)</f>
        <v>2273554</v>
      </c>
      <c r="G14" s="4">
        <f t="shared" si="0"/>
        <v>0</v>
      </c>
      <c r="H14" s="4" t="str">
        <f t="shared" si="1"/>
        <v>，2273554</v>
      </c>
      <c r="I14" s="4" t="str">
        <f>VLOOKUP(A14,HOP!A:T,20,0)</f>
        <v>直连</v>
      </c>
    </row>
    <row r="15" s="4" customFormat="1" spans="1:9">
      <c r="A15" s="4">
        <v>16479461585</v>
      </c>
      <c r="B15" s="5">
        <v>44477</v>
      </c>
      <c r="C15" s="5">
        <v>44479</v>
      </c>
      <c r="D15" s="4">
        <v>1256</v>
      </c>
      <c r="E15" s="4" t="str">
        <f>VLOOKUP(A15,HOP!A:L,12,0)</f>
        <v>1256.00</v>
      </c>
      <c r="F15" s="4" t="str">
        <f>VLOOKUP(A15,HOP!A:C,3,0)</f>
        <v>2273575</v>
      </c>
      <c r="G15" s="4">
        <f t="shared" si="0"/>
        <v>0</v>
      </c>
      <c r="H15" s="4" t="str">
        <f t="shared" si="1"/>
        <v>，2273575</v>
      </c>
      <c r="I15" s="4" t="str">
        <f>VLOOKUP(A15,HOP!A:T,20,0)</f>
        <v>直连</v>
      </c>
    </row>
    <row r="16" s="4" customFormat="1" spans="1:9">
      <c r="A16" s="4">
        <v>16479624474</v>
      </c>
      <c r="B16" s="5">
        <v>44476</v>
      </c>
      <c r="C16" s="5">
        <v>44479</v>
      </c>
      <c r="D16" s="4">
        <v>2052</v>
      </c>
      <c r="E16" s="4" t="str">
        <f>VLOOKUP(A16,HOP!A:L,12,0)</f>
        <v>2052.00</v>
      </c>
      <c r="F16" s="4" t="str">
        <f>VLOOKUP(A16,HOP!A:C,3,0)</f>
        <v>2273593</v>
      </c>
      <c r="G16" s="4">
        <f t="shared" si="0"/>
        <v>0</v>
      </c>
      <c r="H16" s="4" t="str">
        <f t="shared" si="1"/>
        <v>，2273593</v>
      </c>
      <c r="I16" s="4" t="str">
        <f>VLOOKUP(A16,HOP!A:T,20,0)</f>
        <v>直连</v>
      </c>
    </row>
    <row r="17" s="4" customFormat="1" spans="1:9">
      <c r="A17" s="4">
        <v>16480288691</v>
      </c>
      <c r="B17" s="5">
        <v>44478</v>
      </c>
      <c r="C17" s="5">
        <v>44479</v>
      </c>
      <c r="D17" s="4">
        <v>1170</v>
      </c>
      <c r="E17" s="4" t="str">
        <f>VLOOKUP(A17,HOP!A:L,12,0)</f>
        <v>1170.00</v>
      </c>
      <c r="F17" s="4" t="str">
        <f>VLOOKUP(A17,HOP!A:C,3,0)</f>
        <v>2273636</v>
      </c>
      <c r="G17" s="4">
        <f t="shared" si="0"/>
        <v>0</v>
      </c>
      <c r="H17" s="4" t="str">
        <f t="shared" si="1"/>
        <v>，2273636</v>
      </c>
      <c r="I17" s="4" t="str">
        <f>VLOOKUP(A17,HOP!A:T,20,0)</f>
        <v>直连</v>
      </c>
    </row>
    <row r="18" s="4" customFormat="1" spans="1:9">
      <c r="A18" s="4">
        <v>16486732855</v>
      </c>
      <c r="B18" s="5">
        <v>44478</v>
      </c>
      <c r="C18" s="5">
        <v>44479</v>
      </c>
      <c r="D18" s="4">
        <v>1493</v>
      </c>
      <c r="E18" s="4" t="str">
        <f>VLOOKUP(A18,HOP!A:L,12,0)</f>
        <v>1493.00</v>
      </c>
      <c r="F18" s="4" t="str">
        <f>VLOOKUP(A18,HOP!A:C,3,0)</f>
        <v>2273903</v>
      </c>
      <c r="G18" s="4">
        <f t="shared" si="0"/>
        <v>0</v>
      </c>
      <c r="H18" s="4" t="str">
        <f t="shared" si="1"/>
        <v>，2273903</v>
      </c>
      <c r="I18" s="4" t="str">
        <f>VLOOKUP(A18,HOP!A:T,20,0)</f>
        <v>直连</v>
      </c>
    </row>
    <row r="19" s="4" customFormat="1" spans="1:9">
      <c r="A19" s="4">
        <v>16486734054</v>
      </c>
      <c r="B19" s="5">
        <v>44476</v>
      </c>
      <c r="C19" s="5">
        <v>44479</v>
      </c>
      <c r="D19" s="4">
        <v>3648</v>
      </c>
      <c r="E19" s="4" t="str">
        <f>VLOOKUP(A19,HOP!A:L,12,0)</f>
        <v>3648.00</v>
      </c>
      <c r="F19" s="4" t="str">
        <f>VLOOKUP(A19,HOP!A:C,3,0)</f>
        <v>2273905</v>
      </c>
      <c r="G19" s="4">
        <f t="shared" si="0"/>
        <v>0</v>
      </c>
      <c r="H19" s="4" t="str">
        <f t="shared" si="1"/>
        <v>，2273905</v>
      </c>
      <c r="I19" s="4" t="str">
        <f>VLOOKUP(A19,HOP!A:T,20,0)</f>
        <v>直连</v>
      </c>
    </row>
    <row r="20" s="4" customFormat="1" spans="1:9">
      <c r="A20" s="4">
        <v>16488135998</v>
      </c>
      <c r="B20" s="5">
        <v>44477</v>
      </c>
      <c r="C20" s="5">
        <v>44479</v>
      </c>
      <c r="D20" s="4">
        <v>3720</v>
      </c>
      <c r="E20" s="4" t="str">
        <f>VLOOKUP(A20,HOP!A:L,12,0)</f>
        <v>3720.00</v>
      </c>
      <c r="F20" s="4" t="str">
        <f>VLOOKUP(A20,HOP!A:C,3,0)</f>
        <v>2274024</v>
      </c>
      <c r="G20" s="4">
        <f t="shared" si="0"/>
        <v>0</v>
      </c>
      <c r="H20" s="4" t="str">
        <f t="shared" si="1"/>
        <v>，2274024</v>
      </c>
      <c r="I20" s="4" t="str">
        <f>VLOOKUP(A20,HOP!A:T,20,0)</f>
        <v>直连</v>
      </c>
    </row>
    <row r="21" s="4" customFormat="1" spans="1:9">
      <c r="A21" s="4">
        <v>16496976815</v>
      </c>
      <c r="B21" s="5">
        <v>44477</v>
      </c>
      <c r="C21" s="5">
        <v>44479</v>
      </c>
      <c r="D21" s="4">
        <v>1402</v>
      </c>
      <c r="E21" s="4" t="str">
        <f>VLOOKUP(A21,HOP!A:L,12,0)</f>
        <v>1402.00</v>
      </c>
      <c r="F21" s="4" t="str">
        <f>VLOOKUP(A21,HOP!A:C,3,0)</f>
        <v>2274506</v>
      </c>
      <c r="G21" s="4">
        <f t="shared" si="0"/>
        <v>0</v>
      </c>
      <c r="H21" s="4" t="str">
        <f t="shared" si="1"/>
        <v>，2274506</v>
      </c>
      <c r="I21" s="4" t="str">
        <f>VLOOKUP(A21,HOP!A:T,20,0)</f>
        <v>直连</v>
      </c>
    </row>
    <row r="22" s="4" customFormat="1" spans="1:9">
      <c r="A22" s="4">
        <v>16503961978</v>
      </c>
      <c r="B22" s="5">
        <v>44478</v>
      </c>
      <c r="C22" s="5">
        <v>44479</v>
      </c>
      <c r="D22" s="4">
        <v>500</v>
      </c>
      <c r="E22" s="4" t="str">
        <f>VLOOKUP(A22,HOP!A:L,12,0)</f>
        <v>500.00</v>
      </c>
      <c r="F22" s="4" t="str">
        <f>VLOOKUP(A22,HOP!A:C,3,0)</f>
        <v>2274854</v>
      </c>
      <c r="G22" s="4">
        <f t="shared" si="0"/>
        <v>0</v>
      </c>
      <c r="H22" s="4" t="str">
        <f t="shared" si="1"/>
        <v>，2274854</v>
      </c>
      <c r="I22" s="4" t="str">
        <f>VLOOKUP(A22,HOP!A:T,20,0)</f>
        <v>直连</v>
      </c>
    </row>
    <row r="23" s="4" customFormat="1" spans="1:9">
      <c r="A23" s="4">
        <v>16504726588</v>
      </c>
      <c r="B23" s="5">
        <v>44478</v>
      </c>
      <c r="C23" s="5">
        <v>44479</v>
      </c>
      <c r="D23" s="4">
        <v>456</v>
      </c>
      <c r="E23" s="4" t="str">
        <f>VLOOKUP(A23,HOP!A:L,12,0)</f>
        <v>456.00</v>
      </c>
      <c r="F23" s="4" t="str">
        <f>VLOOKUP(A23,HOP!A:C,3,0)</f>
        <v>2274905</v>
      </c>
      <c r="G23" s="4">
        <f t="shared" si="0"/>
        <v>0</v>
      </c>
      <c r="H23" s="4" t="str">
        <f t="shared" si="1"/>
        <v>，2274905</v>
      </c>
      <c r="I23" s="4" t="str">
        <f>VLOOKUP(A23,HOP!A:T,20,0)</f>
        <v>直连</v>
      </c>
    </row>
    <row r="24" s="4" customFormat="1" spans="1:9">
      <c r="A24" s="4">
        <v>16505104935</v>
      </c>
      <c r="B24" s="5">
        <v>44478</v>
      </c>
      <c r="C24" s="5">
        <v>44479</v>
      </c>
      <c r="D24" s="4">
        <v>252</v>
      </c>
      <c r="E24" s="4" t="str">
        <f>VLOOKUP(A24,HOP!A:L,12,0)</f>
        <v>252.00</v>
      </c>
      <c r="F24" s="4" t="str">
        <f>VLOOKUP(A24,HOP!A:C,3,0)</f>
        <v>2274930</v>
      </c>
      <c r="G24" s="4">
        <f t="shared" si="0"/>
        <v>0</v>
      </c>
      <c r="H24" s="4" t="str">
        <f t="shared" si="1"/>
        <v>，2274930</v>
      </c>
      <c r="I24" s="4" t="str">
        <f>VLOOKUP(A24,HOP!A:T,20,0)</f>
        <v>直连</v>
      </c>
    </row>
    <row r="25" s="4" customFormat="1" spans="1:9">
      <c r="A25" s="4">
        <v>16505308501</v>
      </c>
      <c r="B25" s="5">
        <v>44478</v>
      </c>
      <c r="C25" s="5">
        <v>44479</v>
      </c>
      <c r="D25" s="4">
        <v>872</v>
      </c>
      <c r="E25" s="4" t="str">
        <f>VLOOKUP(A25,HOP!A:L,12,0)</f>
        <v>872.00</v>
      </c>
      <c r="F25" s="4" t="str">
        <f>VLOOKUP(A25,HOP!A:C,3,0)</f>
        <v>2274945</v>
      </c>
      <c r="G25" s="4">
        <f t="shared" si="0"/>
        <v>0</v>
      </c>
      <c r="H25" s="4" t="str">
        <f t="shared" si="1"/>
        <v>，2274945</v>
      </c>
      <c r="I25" s="4" t="str">
        <f>VLOOKUP(A25,HOP!A:T,20,0)</f>
        <v>直连</v>
      </c>
    </row>
    <row r="26" s="4" customFormat="1" spans="1:9">
      <c r="A26" s="4">
        <v>16505658626</v>
      </c>
      <c r="B26" s="5">
        <v>44478</v>
      </c>
      <c r="C26" s="5">
        <v>44479</v>
      </c>
      <c r="D26" s="4">
        <v>296</v>
      </c>
      <c r="E26" s="4" t="str">
        <f>VLOOKUP(A26,HOP!A:L,12,0)</f>
        <v>296.00</v>
      </c>
      <c r="F26" s="4" t="str">
        <f>VLOOKUP(A26,HOP!A:C,3,0)</f>
        <v>2274964</v>
      </c>
      <c r="G26" s="4">
        <f t="shared" si="0"/>
        <v>0</v>
      </c>
      <c r="H26" s="4" t="str">
        <f t="shared" si="1"/>
        <v>，2274964</v>
      </c>
      <c r="I26" s="4" t="str">
        <f>VLOOKUP(A26,HOP!A:T,20,0)</f>
        <v>直连</v>
      </c>
    </row>
    <row r="28" spans="4:4">
      <c r="D28" s="4">
        <f>SUM(D2:D27)</f>
        <v>54949.01</v>
      </c>
    </row>
    <row r="29" spans="4:4">
      <c r="D29" s="4" t="s">
        <v>109</v>
      </c>
    </row>
    <row r="32" spans="1:1">
      <c r="A32" s="4" t="s">
        <v>110</v>
      </c>
    </row>
    <row r="33" spans="1:1">
      <c r="A33" s="4" t="s">
        <v>111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112</v>
      </c>
      <c r="B1" s="2" t="s">
        <v>113</v>
      </c>
      <c r="C1" s="2" t="s">
        <v>114</v>
      </c>
      <c r="D1" s="2" t="s">
        <v>115</v>
      </c>
      <c r="E1" s="2" t="s">
        <v>13</v>
      </c>
      <c r="F1" s="2" t="s">
        <v>5</v>
      </c>
      <c r="G1" s="2" t="s">
        <v>6</v>
      </c>
      <c r="H1" s="2" t="s">
        <v>116</v>
      </c>
      <c r="I1" s="2" t="s">
        <v>117</v>
      </c>
      <c r="J1" s="2" t="s">
        <v>118</v>
      </c>
      <c r="K1" s="2" t="s">
        <v>119</v>
      </c>
      <c r="L1" s="2" t="s">
        <v>120</v>
      </c>
      <c r="M1" s="2" t="s">
        <v>121</v>
      </c>
      <c r="N1" s="2" t="s">
        <v>122</v>
      </c>
      <c r="O1" s="2" t="s">
        <v>123</v>
      </c>
      <c r="P1" s="2" t="s">
        <v>124</v>
      </c>
      <c r="Q1" s="2" t="s">
        <v>125</v>
      </c>
      <c r="R1" s="2" t="s">
        <v>126</v>
      </c>
      <c r="S1" s="2" t="s">
        <v>127</v>
      </c>
      <c r="T1" s="2" t="s">
        <v>128</v>
      </c>
    </row>
    <row r="2" s="1" customFormat="1" spans="1:20">
      <c r="A2" s="3">
        <v>16505658626</v>
      </c>
      <c r="B2" s="1" t="s">
        <v>129</v>
      </c>
      <c r="C2" s="1" t="s">
        <v>130</v>
      </c>
      <c r="D2" s="1" t="s">
        <v>131</v>
      </c>
      <c r="E2" s="1" t="s">
        <v>132</v>
      </c>
      <c r="F2" s="1" t="s">
        <v>129</v>
      </c>
      <c r="G2" s="1" t="s">
        <v>133</v>
      </c>
      <c r="H2" s="1" t="s">
        <v>134</v>
      </c>
      <c r="I2" s="1" t="s">
        <v>135</v>
      </c>
      <c r="J2" s="1" t="s">
        <v>29</v>
      </c>
      <c r="K2" s="1" t="s">
        <v>136</v>
      </c>
      <c r="L2" s="1" t="s">
        <v>136</v>
      </c>
      <c r="M2" s="1" t="s">
        <v>137</v>
      </c>
      <c r="N2" s="1" t="s">
        <v>137</v>
      </c>
      <c r="O2" s="1" t="s">
        <v>138</v>
      </c>
      <c r="P2" s="1" t="s">
        <v>139</v>
      </c>
      <c r="Q2" s="1" t="s">
        <v>140</v>
      </c>
      <c r="R2" s="1" t="s">
        <v>141</v>
      </c>
      <c r="S2" s="1" t="s">
        <v>142</v>
      </c>
      <c r="T2" s="1" t="s">
        <v>143</v>
      </c>
    </row>
    <row r="3" s="1" customFormat="1" spans="1:20">
      <c r="A3" s="3">
        <v>16505308501</v>
      </c>
      <c r="B3" s="1" t="s">
        <v>129</v>
      </c>
      <c r="C3" s="1" t="s">
        <v>144</v>
      </c>
      <c r="D3" s="1" t="s">
        <v>145</v>
      </c>
      <c r="E3" s="1" t="s">
        <v>146</v>
      </c>
      <c r="F3" s="1" t="s">
        <v>129</v>
      </c>
      <c r="G3" s="1" t="s">
        <v>133</v>
      </c>
      <c r="H3" s="1" t="s">
        <v>134</v>
      </c>
      <c r="I3" s="1" t="s">
        <v>147</v>
      </c>
      <c r="J3" s="1" t="s">
        <v>29</v>
      </c>
      <c r="K3" s="1" t="s">
        <v>148</v>
      </c>
      <c r="L3" s="1" t="s">
        <v>148</v>
      </c>
      <c r="M3" s="1" t="s">
        <v>137</v>
      </c>
      <c r="N3" s="1" t="s">
        <v>137</v>
      </c>
      <c r="O3" s="1" t="s">
        <v>138</v>
      </c>
      <c r="P3" s="1" t="s">
        <v>139</v>
      </c>
      <c r="Q3" s="1" t="s">
        <v>149</v>
      </c>
      <c r="R3" s="1" t="s">
        <v>141</v>
      </c>
      <c r="S3" s="1" t="s">
        <v>142</v>
      </c>
      <c r="T3" s="1" t="s">
        <v>143</v>
      </c>
    </row>
    <row r="4" s="1" customFormat="1" spans="1:20">
      <c r="A4" s="3">
        <v>16505104935</v>
      </c>
      <c r="B4" s="1" t="s">
        <v>129</v>
      </c>
      <c r="C4" s="1" t="s">
        <v>150</v>
      </c>
      <c r="D4" s="1" t="s">
        <v>151</v>
      </c>
      <c r="E4" s="1" t="s">
        <v>152</v>
      </c>
      <c r="F4" s="1" t="s">
        <v>129</v>
      </c>
      <c r="G4" s="1" t="s">
        <v>133</v>
      </c>
      <c r="H4" s="1" t="s">
        <v>134</v>
      </c>
      <c r="I4" s="1" t="s">
        <v>153</v>
      </c>
      <c r="J4" s="1" t="s">
        <v>29</v>
      </c>
      <c r="K4" s="1" t="s">
        <v>154</v>
      </c>
      <c r="L4" s="1" t="s">
        <v>154</v>
      </c>
      <c r="M4" s="1" t="s">
        <v>137</v>
      </c>
      <c r="N4" s="1" t="s">
        <v>137</v>
      </c>
      <c r="O4" s="1" t="s">
        <v>138</v>
      </c>
      <c r="P4" s="1" t="s">
        <v>139</v>
      </c>
      <c r="Q4" s="1" t="s">
        <v>155</v>
      </c>
      <c r="R4" s="1" t="s">
        <v>141</v>
      </c>
      <c r="S4" s="1" t="s">
        <v>142</v>
      </c>
      <c r="T4" s="1" t="s">
        <v>143</v>
      </c>
    </row>
    <row r="5" s="1" customFormat="1" spans="1:20">
      <c r="A5" s="3">
        <v>16504726588</v>
      </c>
      <c r="B5" s="1" t="s">
        <v>129</v>
      </c>
      <c r="C5" s="1" t="s">
        <v>156</v>
      </c>
      <c r="D5" s="1" t="s">
        <v>157</v>
      </c>
      <c r="E5" s="1" t="s">
        <v>158</v>
      </c>
      <c r="F5" s="1" t="s">
        <v>129</v>
      </c>
      <c r="G5" s="1" t="s">
        <v>133</v>
      </c>
      <c r="H5" s="1" t="s">
        <v>134</v>
      </c>
      <c r="I5" s="1" t="s">
        <v>159</v>
      </c>
      <c r="J5" s="1" t="s">
        <v>29</v>
      </c>
      <c r="K5" s="1" t="s">
        <v>160</v>
      </c>
      <c r="L5" s="1" t="s">
        <v>160</v>
      </c>
      <c r="M5" s="1" t="s">
        <v>137</v>
      </c>
      <c r="N5" s="1" t="s">
        <v>137</v>
      </c>
      <c r="O5" s="1" t="s">
        <v>138</v>
      </c>
      <c r="P5" s="1" t="s">
        <v>139</v>
      </c>
      <c r="Q5" s="1" t="s">
        <v>161</v>
      </c>
      <c r="R5" s="1" t="s">
        <v>141</v>
      </c>
      <c r="S5" s="1" t="s">
        <v>142</v>
      </c>
      <c r="T5" s="1" t="s">
        <v>143</v>
      </c>
    </row>
    <row r="6" s="1" customFormat="1" spans="1:20">
      <c r="A6" s="3">
        <v>16503961978</v>
      </c>
      <c r="B6" s="1" t="s">
        <v>129</v>
      </c>
      <c r="C6" s="1" t="s">
        <v>162</v>
      </c>
      <c r="D6" s="1" t="s">
        <v>163</v>
      </c>
      <c r="E6" s="1" t="s">
        <v>164</v>
      </c>
      <c r="F6" s="1" t="s">
        <v>129</v>
      </c>
      <c r="G6" s="1" t="s">
        <v>133</v>
      </c>
      <c r="H6" s="1" t="s">
        <v>134</v>
      </c>
      <c r="I6" s="1" t="s">
        <v>165</v>
      </c>
      <c r="J6" s="1" t="s">
        <v>29</v>
      </c>
      <c r="K6" s="1" t="s">
        <v>166</v>
      </c>
      <c r="L6" s="1" t="s">
        <v>166</v>
      </c>
      <c r="M6" s="1" t="s">
        <v>137</v>
      </c>
      <c r="N6" s="1" t="s">
        <v>137</v>
      </c>
      <c r="O6" s="1" t="s">
        <v>138</v>
      </c>
      <c r="P6" s="1" t="s">
        <v>139</v>
      </c>
      <c r="Q6" s="1" t="s">
        <v>167</v>
      </c>
      <c r="R6" s="1" t="s">
        <v>141</v>
      </c>
      <c r="S6" s="1" t="s">
        <v>142</v>
      </c>
      <c r="T6" s="1" t="s">
        <v>143</v>
      </c>
    </row>
    <row r="7" s="1" customFormat="1" spans="1:20">
      <c r="A7" s="3">
        <v>16496976815</v>
      </c>
      <c r="B7" s="1" t="s">
        <v>168</v>
      </c>
      <c r="C7" s="1" t="s">
        <v>169</v>
      </c>
      <c r="D7" s="1" t="s">
        <v>170</v>
      </c>
      <c r="E7" s="1" t="s">
        <v>171</v>
      </c>
      <c r="F7" s="1" t="s">
        <v>168</v>
      </c>
      <c r="G7" s="1" t="s">
        <v>133</v>
      </c>
      <c r="H7" s="1" t="s">
        <v>134</v>
      </c>
      <c r="I7" s="1" t="s">
        <v>172</v>
      </c>
      <c r="J7" s="1" t="s">
        <v>29</v>
      </c>
      <c r="K7" s="1" t="s">
        <v>173</v>
      </c>
      <c r="L7" s="1" t="s">
        <v>173</v>
      </c>
      <c r="M7" s="1" t="s">
        <v>137</v>
      </c>
      <c r="N7" s="1" t="s">
        <v>137</v>
      </c>
      <c r="O7" s="1" t="s">
        <v>138</v>
      </c>
      <c r="P7" s="1" t="s">
        <v>139</v>
      </c>
      <c r="Q7" s="1" t="s">
        <v>174</v>
      </c>
      <c r="R7" s="1" t="s">
        <v>141</v>
      </c>
      <c r="S7" s="1" t="s">
        <v>142</v>
      </c>
      <c r="T7" s="1" t="s">
        <v>143</v>
      </c>
    </row>
    <row r="8" s="1" customFormat="1" spans="1:20">
      <c r="A8" s="3">
        <v>16488135998</v>
      </c>
      <c r="B8" s="1" t="s">
        <v>175</v>
      </c>
      <c r="C8" s="1" t="s">
        <v>176</v>
      </c>
      <c r="D8" s="1" t="s">
        <v>177</v>
      </c>
      <c r="E8" s="1" t="s">
        <v>178</v>
      </c>
      <c r="F8" s="1" t="s">
        <v>168</v>
      </c>
      <c r="G8" s="1" t="s">
        <v>133</v>
      </c>
      <c r="H8" s="1" t="s">
        <v>134</v>
      </c>
      <c r="I8" s="1" t="s">
        <v>179</v>
      </c>
      <c r="J8" s="1" t="s">
        <v>29</v>
      </c>
      <c r="K8" s="1" t="s">
        <v>180</v>
      </c>
      <c r="L8" s="1" t="s">
        <v>180</v>
      </c>
      <c r="M8" s="1" t="s">
        <v>137</v>
      </c>
      <c r="N8" s="1" t="s">
        <v>137</v>
      </c>
      <c r="O8" s="1" t="s">
        <v>138</v>
      </c>
      <c r="P8" s="1" t="s">
        <v>139</v>
      </c>
      <c r="Q8" s="1" t="s">
        <v>181</v>
      </c>
      <c r="R8" s="1" t="s">
        <v>141</v>
      </c>
      <c r="S8" s="1" t="s">
        <v>142</v>
      </c>
      <c r="T8" s="1" t="s">
        <v>143</v>
      </c>
    </row>
    <row r="9" s="1" customFormat="1" spans="1:20">
      <c r="A9" s="3">
        <v>16486734054</v>
      </c>
      <c r="B9" s="1" t="s">
        <v>175</v>
      </c>
      <c r="C9" s="1" t="s">
        <v>182</v>
      </c>
      <c r="D9" s="1" t="s">
        <v>183</v>
      </c>
      <c r="E9" s="1" t="s">
        <v>184</v>
      </c>
      <c r="F9" s="1" t="s">
        <v>175</v>
      </c>
      <c r="G9" s="1" t="s">
        <v>133</v>
      </c>
      <c r="H9" s="1" t="s">
        <v>134</v>
      </c>
      <c r="I9" s="1" t="s">
        <v>185</v>
      </c>
      <c r="J9" s="1" t="s">
        <v>29</v>
      </c>
      <c r="K9" s="1" t="s">
        <v>186</v>
      </c>
      <c r="L9" s="1" t="s">
        <v>186</v>
      </c>
      <c r="M9" s="1" t="s">
        <v>137</v>
      </c>
      <c r="N9" s="1" t="s">
        <v>137</v>
      </c>
      <c r="O9" s="1" t="s">
        <v>138</v>
      </c>
      <c r="P9" s="1" t="s">
        <v>139</v>
      </c>
      <c r="Q9" s="1" t="s">
        <v>187</v>
      </c>
      <c r="R9" s="1" t="s">
        <v>141</v>
      </c>
      <c r="S9" s="1" t="s">
        <v>142</v>
      </c>
      <c r="T9" s="1" t="s">
        <v>143</v>
      </c>
    </row>
    <row r="10" s="1" customFormat="1" spans="1:20">
      <c r="A10" s="3">
        <v>16486732855</v>
      </c>
      <c r="B10" s="1" t="s">
        <v>175</v>
      </c>
      <c r="C10" s="1" t="s">
        <v>188</v>
      </c>
      <c r="D10" s="1" t="s">
        <v>189</v>
      </c>
      <c r="E10" s="1" t="s">
        <v>190</v>
      </c>
      <c r="F10" s="1" t="s">
        <v>129</v>
      </c>
      <c r="G10" s="1" t="s">
        <v>133</v>
      </c>
      <c r="H10" s="1" t="s">
        <v>134</v>
      </c>
      <c r="I10" s="1" t="s">
        <v>191</v>
      </c>
      <c r="J10" s="1" t="s">
        <v>29</v>
      </c>
      <c r="K10" s="1" t="s">
        <v>192</v>
      </c>
      <c r="L10" s="1" t="s">
        <v>192</v>
      </c>
      <c r="M10" s="1" t="s">
        <v>137</v>
      </c>
      <c r="N10" s="1" t="s">
        <v>137</v>
      </c>
      <c r="O10" s="1" t="s">
        <v>138</v>
      </c>
      <c r="P10" s="1" t="s">
        <v>139</v>
      </c>
      <c r="Q10" s="1" t="s">
        <v>193</v>
      </c>
      <c r="R10" s="1" t="s">
        <v>141</v>
      </c>
      <c r="S10" s="1" t="s">
        <v>142</v>
      </c>
      <c r="T10" s="1" t="s">
        <v>143</v>
      </c>
    </row>
    <row r="11" s="1" customFormat="1" spans="1:20">
      <c r="A11" s="3">
        <v>16480288691</v>
      </c>
      <c r="B11" s="1" t="s">
        <v>194</v>
      </c>
      <c r="C11" s="1" t="s">
        <v>195</v>
      </c>
      <c r="D11" s="1" t="s">
        <v>196</v>
      </c>
      <c r="E11" s="1" t="s">
        <v>197</v>
      </c>
      <c r="F11" s="1" t="s">
        <v>129</v>
      </c>
      <c r="G11" s="1" t="s">
        <v>133</v>
      </c>
      <c r="H11" s="1" t="s">
        <v>134</v>
      </c>
      <c r="I11" s="1" t="s">
        <v>198</v>
      </c>
      <c r="J11" s="1" t="s">
        <v>29</v>
      </c>
      <c r="K11" s="1" t="s">
        <v>199</v>
      </c>
      <c r="L11" s="1" t="s">
        <v>199</v>
      </c>
      <c r="M11" s="1" t="s">
        <v>137</v>
      </c>
      <c r="N11" s="1" t="s">
        <v>137</v>
      </c>
      <c r="O11" s="1" t="s">
        <v>138</v>
      </c>
      <c r="P11" s="1" t="s">
        <v>139</v>
      </c>
      <c r="Q11" s="1" t="s">
        <v>200</v>
      </c>
      <c r="R11" s="1" t="s">
        <v>141</v>
      </c>
      <c r="S11" s="1" t="s">
        <v>142</v>
      </c>
      <c r="T11" s="1" t="s">
        <v>143</v>
      </c>
    </row>
    <row r="12" s="1" customFormat="1" spans="1:20">
      <c r="A12" s="3">
        <v>16479624474</v>
      </c>
      <c r="B12" s="1" t="s">
        <v>194</v>
      </c>
      <c r="C12" s="1" t="s">
        <v>201</v>
      </c>
      <c r="D12" s="1" t="s">
        <v>202</v>
      </c>
      <c r="E12" s="1" t="s">
        <v>203</v>
      </c>
      <c r="F12" s="1" t="s">
        <v>175</v>
      </c>
      <c r="G12" s="1" t="s">
        <v>133</v>
      </c>
      <c r="H12" s="1" t="s">
        <v>134</v>
      </c>
      <c r="I12" s="1" t="s">
        <v>204</v>
      </c>
      <c r="J12" s="1" t="s">
        <v>29</v>
      </c>
      <c r="K12" s="1" t="s">
        <v>205</v>
      </c>
      <c r="L12" s="1" t="s">
        <v>205</v>
      </c>
      <c r="M12" s="1" t="s">
        <v>137</v>
      </c>
      <c r="N12" s="1" t="s">
        <v>137</v>
      </c>
      <c r="O12" s="1" t="s">
        <v>138</v>
      </c>
      <c r="P12" s="1" t="s">
        <v>139</v>
      </c>
      <c r="Q12" s="1" t="s">
        <v>206</v>
      </c>
      <c r="R12" s="1" t="s">
        <v>141</v>
      </c>
      <c r="S12" s="1" t="s">
        <v>142</v>
      </c>
      <c r="T12" s="1" t="s">
        <v>143</v>
      </c>
    </row>
    <row r="13" s="1" customFormat="1" spans="1:20">
      <c r="A13" s="3">
        <v>16479461585</v>
      </c>
      <c r="B13" s="1" t="s">
        <v>194</v>
      </c>
      <c r="C13" s="1" t="s">
        <v>207</v>
      </c>
      <c r="D13" s="1" t="s">
        <v>208</v>
      </c>
      <c r="E13" s="1" t="s">
        <v>209</v>
      </c>
      <c r="F13" s="1" t="s">
        <v>168</v>
      </c>
      <c r="G13" s="1" t="s">
        <v>133</v>
      </c>
      <c r="H13" s="1" t="s">
        <v>134</v>
      </c>
      <c r="I13" s="1" t="s">
        <v>210</v>
      </c>
      <c r="J13" s="1" t="s">
        <v>29</v>
      </c>
      <c r="K13" s="1" t="s">
        <v>211</v>
      </c>
      <c r="L13" s="1" t="s">
        <v>211</v>
      </c>
      <c r="M13" s="1" t="s">
        <v>137</v>
      </c>
      <c r="N13" s="1" t="s">
        <v>137</v>
      </c>
      <c r="O13" s="1" t="s">
        <v>138</v>
      </c>
      <c r="P13" s="1" t="s">
        <v>139</v>
      </c>
      <c r="Q13" s="1" t="s">
        <v>212</v>
      </c>
      <c r="R13" s="1" t="s">
        <v>141</v>
      </c>
      <c r="S13" s="1" t="s">
        <v>142</v>
      </c>
      <c r="T13" s="1" t="s">
        <v>143</v>
      </c>
    </row>
    <row r="14" s="1" customFormat="1" spans="1:20">
      <c r="A14" s="3">
        <v>16479091360</v>
      </c>
      <c r="B14" s="1" t="s">
        <v>194</v>
      </c>
      <c r="C14" s="1" t="s">
        <v>213</v>
      </c>
      <c r="D14" s="1" t="s">
        <v>214</v>
      </c>
      <c r="E14" s="1" t="s">
        <v>215</v>
      </c>
      <c r="F14" s="1" t="s">
        <v>168</v>
      </c>
      <c r="G14" s="1" t="s">
        <v>133</v>
      </c>
      <c r="H14" s="1" t="s">
        <v>134</v>
      </c>
      <c r="I14" s="1" t="s">
        <v>216</v>
      </c>
      <c r="J14" s="1" t="s">
        <v>29</v>
      </c>
      <c r="K14" s="1" t="s">
        <v>217</v>
      </c>
      <c r="L14" s="1" t="s">
        <v>217</v>
      </c>
      <c r="M14" s="1" t="s">
        <v>137</v>
      </c>
      <c r="N14" s="1" t="s">
        <v>137</v>
      </c>
      <c r="O14" s="1" t="s">
        <v>138</v>
      </c>
      <c r="P14" s="1" t="s">
        <v>139</v>
      </c>
      <c r="Q14" s="1" t="s">
        <v>218</v>
      </c>
      <c r="R14" s="1" t="s">
        <v>141</v>
      </c>
      <c r="S14" s="1" t="s">
        <v>142</v>
      </c>
      <c r="T14" s="1" t="s">
        <v>143</v>
      </c>
    </row>
    <row r="15" s="1" customFormat="1" spans="1:20">
      <c r="A15" s="3">
        <v>16470181332</v>
      </c>
      <c r="B15" s="1" t="s">
        <v>219</v>
      </c>
      <c r="C15" s="1" t="s">
        <v>220</v>
      </c>
      <c r="D15" s="1" t="s">
        <v>221</v>
      </c>
      <c r="E15" s="1" t="s">
        <v>222</v>
      </c>
      <c r="F15" s="1" t="s">
        <v>129</v>
      </c>
      <c r="G15" s="1" t="s">
        <v>133</v>
      </c>
      <c r="H15" s="1" t="s">
        <v>134</v>
      </c>
      <c r="I15" s="1" t="s">
        <v>223</v>
      </c>
      <c r="J15" s="1" t="s">
        <v>29</v>
      </c>
      <c r="K15" s="1" t="s">
        <v>224</v>
      </c>
      <c r="L15" s="1" t="s">
        <v>224</v>
      </c>
      <c r="M15" s="1" t="s">
        <v>137</v>
      </c>
      <c r="N15" s="1" t="s">
        <v>137</v>
      </c>
      <c r="O15" s="1" t="s">
        <v>138</v>
      </c>
      <c r="P15" s="1" t="s">
        <v>139</v>
      </c>
      <c r="Q15" s="1" t="s">
        <v>225</v>
      </c>
      <c r="R15" s="1" t="s">
        <v>141</v>
      </c>
      <c r="S15" s="1" t="s">
        <v>142</v>
      </c>
      <c r="T15" s="1" t="s">
        <v>143</v>
      </c>
    </row>
    <row r="16" s="1" customFormat="1" spans="1:20">
      <c r="A16" s="3">
        <v>16463779108</v>
      </c>
      <c r="B16" s="1" t="s">
        <v>226</v>
      </c>
      <c r="C16" s="1" t="s">
        <v>227</v>
      </c>
      <c r="D16" s="1" t="s">
        <v>228</v>
      </c>
      <c r="E16" s="1" t="s">
        <v>229</v>
      </c>
      <c r="F16" s="1" t="s">
        <v>129</v>
      </c>
      <c r="G16" s="1" t="s">
        <v>133</v>
      </c>
      <c r="H16" s="1" t="s">
        <v>134</v>
      </c>
      <c r="I16" s="1" t="s">
        <v>230</v>
      </c>
      <c r="J16" s="1" t="s">
        <v>29</v>
      </c>
      <c r="K16" s="1" t="s">
        <v>231</v>
      </c>
      <c r="L16" s="1" t="s">
        <v>231</v>
      </c>
      <c r="M16" s="1" t="s">
        <v>137</v>
      </c>
      <c r="N16" s="1" t="s">
        <v>137</v>
      </c>
      <c r="O16" s="1" t="s">
        <v>138</v>
      </c>
      <c r="P16" s="1" t="s">
        <v>139</v>
      </c>
      <c r="Q16" s="1" t="s">
        <v>232</v>
      </c>
      <c r="R16" s="1" t="s">
        <v>141</v>
      </c>
      <c r="S16" s="1" t="s">
        <v>142</v>
      </c>
      <c r="T16" s="1" t="s">
        <v>143</v>
      </c>
    </row>
    <row r="17" s="1" customFormat="1" spans="1:20">
      <c r="A17" s="3">
        <v>16459997472</v>
      </c>
      <c r="B17" s="1" t="s">
        <v>226</v>
      </c>
      <c r="C17" s="1" t="s">
        <v>233</v>
      </c>
      <c r="D17" s="1" t="s">
        <v>234</v>
      </c>
      <c r="E17" s="1" t="s">
        <v>235</v>
      </c>
      <c r="F17" s="1" t="s">
        <v>129</v>
      </c>
      <c r="G17" s="1" t="s">
        <v>133</v>
      </c>
      <c r="H17" s="1" t="s">
        <v>134</v>
      </c>
      <c r="I17" s="1" t="s">
        <v>236</v>
      </c>
      <c r="J17" s="1" t="s">
        <v>29</v>
      </c>
      <c r="K17" s="1" t="s">
        <v>237</v>
      </c>
      <c r="L17" s="1" t="s">
        <v>237</v>
      </c>
      <c r="M17" s="1" t="s">
        <v>137</v>
      </c>
      <c r="N17" s="1" t="s">
        <v>137</v>
      </c>
      <c r="O17" s="1" t="s">
        <v>138</v>
      </c>
      <c r="P17" s="1" t="s">
        <v>139</v>
      </c>
      <c r="Q17" s="1" t="s">
        <v>238</v>
      </c>
      <c r="R17" s="1" t="s">
        <v>141</v>
      </c>
      <c r="S17" s="1" t="s">
        <v>142</v>
      </c>
      <c r="T17" s="1" t="s">
        <v>143</v>
      </c>
    </row>
    <row r="18" s="1" customFormat="1" spans="1:20">
      <c r="A18" s="3">
        <v>16431487087</v>
      </c>
      <c r="B18" s="1" t="s">
        <v>239</v>
      </c>
      <c r="C18" s="1" t="s">
        <v>240</v>
      </c>
      <c r="D18" s="1" t="s">
        <v>241</v>
      </c>
      <c r="E18" s="1" t="s">
        <v>242</v>
      </c>
      <c r="F18" s="1" t="s">
        <v>168</v>
      </c>
      <c r="G18" s="1" t="s">
        <v>133</v>
      </c>
      <c r="H18" s="1" t="s">
        <v>134</v>
      </c>
      <c r="I18" s="1" t="s">
        <v>243</v>
      </c>
      <c r="J18" s="1" t="s">
        <v>29</v>
      </c>
      <c r="K18" s="1" t="s">
        <v>244</v>
      </c>
      <c r="L18" s="1" t="s">
        <v>244</v>
      </c>
      <c r="M18" s="1" t="s">
        <v>137</v>
      </c>
      <c r="N18" s="1" t="s">
        <v>137</v>
      </c>
      <c r="O18" s="1" t="s">
        <v>138</v>
      </c>
      <c r="P18" s="1" t="s">
        <v>139</v>
      </c>
      <c r="Q18" s="1" t="s">
        <v>245</v>
      </c>
      <c r="R18" s="1" t="s">
        <v>141</v>
      </c>
      <c r="S18" s="1" t="s">
        <v>142</v>
      </c>
      <c r="T18" s="1" t="s">
        <v>143</v>
      </c>
    </row>
    <row r="19" s="1" customFormat="1" spans="1:20">
      <c r="A19" s="3">
        <v>16423801955</v>
      </c>
      <c r="B19" s="1" t="s">
        <v>239</v>
      </c>
      <c r="C19" s="1" t="s">
        <v>246</v>
      </c>
      <c r="D19" s="1" t="s">
        <v>247</v>
      </c>
      <c r="E19" s="1" t="s">
        <v>248</v>
      </c>
      <c r="F19" s="1" t="s">
        <v>175</v>
      </c>
      <c r="G19" s="1" t="s">
        <v>133</v>
      </c>
      <c r="H19" s="1" t="s">
        <v>134</v>
      </c>
      <c r="I19" s="1" t="s">
        <v>249</v>
      </c>
      <c r="J19" s="1" t="s">
        <v>29</v>
      </c>
      <c r="K19" s="1" t="s">
        <v>250</v>
      </c>
      <c r="L19" s="1" t="s">
        <v>250</v>
      </c>
      <c r="M19" s="1" t="s">
        <v>137</v>
      </c>
      <c r="N19" s="1" t="s">
        <v>137</v>
      </c>
      <c r="O19" s="1" t="s">
        <v>138</v>
      </c>
      <c r="P19" s="1" t="s">
        <v>139</v>
      </c>
      <c r="Q19" s="1" t="s">
        <v>251</v>
      </c>
      <c r="R19" s="1" t="s">
        <v>141</v>
      </c>
      <c r="S19" s="1" t="s">
        <v>142</v>
      </c>
      <c r="T19" s="1" t="s">
        <v>143</v>
      </c>
    </row>
    <row r="20" s="1" customFormat="1" spans="1:20">
      <c r="A20" s="3">
        <v>16371785547</v>
      </c>
      <c r="B20" s="1" t="s">
        <v>252</v>
      </c>
      <c r="C20" s="1" t="s">
        <v>253</v>
      </c>
      <c r="D20" s="1" t="s">
        <v>254</v>
      </c>
      <c r="E20" s="1" t="s">
        <v>255</v>
      </c>
      <c r="F20" s="1" t="s">
        <v>175</v>
      </c>
      <c r="G20" s="1" t="s">
        <v>133</v>
      </c>
      <c r="H20" s="1" t="s">
        <v>134</v>
      </c>
      <c r="I20" s="1" t="s">
        <v>138</v>
      </c>
      <c r="J20" s="1" t="s">
        <v>29</v>
      </c>
      <c r="K20" s="1" t="s">
        <v>138</v>
      </c>
      <c r="L20" s="1" t="s">
        <v>256</v>
      </c>
      <c r="M20" s="1" t="s">
        <v>257</v>
      </c>
      <c r="N20" s="1" t="s">
        <v>258</v>
      </c>
      <c r="O20" s="1" t="s">
        <v>138</v>
      </c>
      <c r="P20" s="1" t="s">
        <v>139</v>
      </c>
      <c r="Q20" s="1" t="s">
        <v>259</v>
      </c>
      <c r="R20" s="1" t="s">
        <v>141</v>
      </c>
      <c r="S20" s="1" t="s">
        <v>142</v>
      </c>
      <c r="T20" s="1" t="s">
        <v>143</v>
      </c>
    </row>
    <row r="21" s="1" customFormat="1" spans="1:20">
      <c r="A21" s="3">
        <v>16365872073</v>
      </c>
      <c r="B21" s="1" t="s">
        <v>260</v>
      </c>
      <c r="C21" s="1" t="s">
        <v>261</v>
      </c>
      <c r="D21" s="1" t="s">
        <v>247</v>
      </c>
      <c r="E21" s="1" t="s">
        <v>262</v>
      </c>
      <c r="F21" s="1" t="s">
        <v>219</v>
      </c>
      <c r="G21" s="1" t="s">
        <v>133</v>
      </c>
      <c r="H21" s="1" t="s">
        <v>134</v>
      </c>
      <c r="I21" s="1" t="s">
        <v>263</v>
      </c>
      <c r="J21" s="1" t="s">
        <v>29</v>
      </c>
      <c r="K21" s="1" t="s">
        <v>264</v>
      </c>
      <c r="L21" s="1" t="s">
        <v>264</v>
      </c>
      <c r="M21" s="1" t="s">
        <v>137</v>
      </c>
      <c r="N21" s="1" t="s">
        <v>137</v>
      </c>
      <c r="O21" s="1" t="s">
        <v>138</v>
      </c>
      <c r="P21" s="1" t="s">
        <v>139</v>
      </c>
      <c r="Q21" s="1" t="s">
        <v>265</v>
      </c>
      <c r="R21" s="1" t="s">
        <v>141</v>
      </c>
      <c r="S21" s="1" t="s">
        <v>142</v>
      </c>
      <c r="T21" s="1" t="s">
        <v>143</v>
      </c>
    </row>
    <row r="22" s="1" customFormat="1" spans="1:20">
      <c r="A22" s="3">
        <v>16348736731</v>
      </c>
      <c r="B22" s="1" t="s">
        <v>266</v>
      </c>
      <c r="C22" s="1" t="s">
        <v>267</v>
      </c>
      <c r="D22" s="1" t="s">
        <v>268</v>
      </c>
      <c r="E22" s="1" t="s">
        <v>269</v>
      </c>
      <c r="F22" s="1" t="s">
        <v>168</v>
      </c>
      <c r="G22" s="1" t="s">
        <v>133</v>
      </c>
      <c r="H22" s="1" t="s">
        <v>134</v>
      </c>
      <c r="I22" s="1" t="s">
        <v>270</v>
      </c>
      <c r="J22" s="1" t="s">
        <v>29</v>
      </c>
      <c r="K22" s="1" t="s">
        <v>271</v>
      </c>
      <c r="L22" s="1" t="s">
        <v>271</v>
      </c>
      <c r="M22" s="1" t="s">
        <v>137</v>
      </c>
      <c r="N22" s="1" t="s">
        <v>137</v>
      </c>
      <c r="O22" s="1" t="s">
        <v>138</v>
      </c>
      <c r="P22" s="1" t="s">
        <v>139</v>
      </c>
      <c r="Q22" s="1" t="s">
        <v>272</v>
      </c>
      <c r="R22" s="1" t="s">
        <v>141</v>
      </c>
      <c r="S22" s="1" t="s">
        <v>142</v>
      </c>
      <c r="T22" s="1" t="s">
        <v>143</v>
      </c>
    </row>
    <row r="23" s="1" customFormat="1" spans="1:20">
      <c r="A23" s="3">
        <v>16343610925</v>
      </c>
      <c r="B23" s="1" t="s">
        <v>266</v>
      </c>
      <c r="C23" s="1" t="s">
        <v>273</v>
      </c>
      <c r="D23" s="1" t="s">
        <v>274</v>
      </c>
      <c r="E23" s="1" t="s">
        <v>275</v>
      </c>
      <c r="F23" s="1" t="s">
        <v>194</v>
      </c>
      <c r="G23" s="1" t="s">
        <v>133</v>
      </c>
      <c r="H23" s="1" t="s">
        <v>134</v>
      </c>
      <c r="I23" s="1" t="s">
        <v>276</v>
      </c>
      <c r="J23" s="1" t="s">
        <v>29</v>
      </c>
      <c r="K23" s="1" t="s">
        <v>277</v>
      </c>
      <c r="L23" s="1" t="s">
        <v>277</v>
      </c>
      <c r="M23" s="1" t="s">
        <v>137</v>
      </c>
      <c r="N23" s="1" t="s">
        <v>137</v>
      </c>
      <c r="O23" s="1" t="s">
        <v>138</v>
      </c>
      <c r="P23" s="1" t="s">
        <v>139</v>
      </c>
      <c r="Q23" s="1" t="s">
        <v>278</v>
      </c>
      <c r="R23" s="1" t="s">
        <v>141</v>
      </c>
      <c r="S23" s="1" t="s">
        <v>142</v>
      </c>
      <c r="T23" s="1" t="s">
        <v>143</v>
      </c>
    </row>
    <row r="24" s="1" customFormat="1" spans="1:20">
      <c r="A24" s="3">
        <v>16325555379</v>
      </c>
      <c r="B24" s="1" t="s">
        <v>279</v>
      </c>
      <c r="C24" s="1" t="s">
        <v>280</v>
      </c>
      <c r="D24" s="1" t="s">
        <v>281</v>
      </c>
      <c r="E24" s="1" t="s">
        <v>282</v>
      </c>
      <c r="F24" s="1" t="s">
        <v>168</v>
      </c>
      <c r="G24" s="1" t="s">
        <v>133</v>
      </c>
      <c r="H24" s="1" t="s">
        <v>134</v>
      </c>
      <c r="I24" s="1" t="s">
        <v>283</v>
      </c>
      <c r="J24" s="1" t="s">
        <v>29</v>
      </c>
      <c r="K24" s="1" t="s">
        <v>284</v>
      </c>
      <c r="L24" s="1" t="s">
        <v>284</v>
      </c>
      <c r="M24" s="1" t="s">
        <v>137</v>
      </c>
      <c r="N24" s="1" t="s">
        <v>137</v>
      </c>
      <c r="O24" s="1" t="s">
        <v>138</v>
      </c>
      <c r="P24" s="1" t="s">
        <v>139</v>
      </c>
      <c r="Q24" s="1" t="s">
        <v>285</v>
      </c>
      <c r="R24" s="1" t="s">
        <v>141</v>
      </c>
      <c r="S24" s="1" t="s">
        <v>142</v>
      </c>
      <c r="T24" s="1" t="s">
        <v>143</v>
      </c>
    </row>
    <row r="25" s="1" customFormat="1" spans="1:20">
      <c r="A25" s="3">
        <v>16310214554</v>
      </c>
      <c r="B25" s="1" t="s">
        <v>286</v>
      </c>
      <c r="C25" s="1" t="s">
        <v>287</v>
      </c>
      <c r="D25" s="1" t="s">
        <v>288</v>
      </c>
      <c r="E25" s="1" t="s">
        <v>289</v>
      </c>
      <c r="F25" s="1" t="s">
        <v>175</v>
      </c>
      <c r="G25" s="1" t="s">
        <v>133</v>
      </c>
      <c r="H25" s="1" t="s">
        <v>134</v>
      </c>
      <c r="I25" s="1" t="s">
        <v>290</v>
      </c>
      <c r="J25" s="1" t="s">
        <v>29</v>
      </c>
      <c r="K25" s="1" t="s">
        <v>291</v>
      </c>
      <c r="L25" s="1" t="s">
        <v>291</v>
      </c>
      <c r="M25" s="1" t="s">
        <v>137</v>
      </c>
      <c r="N25" s="1" t="s">
        <v>137</v>
      </c>
      <c r="O25" s="1" t="s">
        <v>138</v>
      </c>
      <c r="P25" s="1" t="s">
        <v>139</v>
      </c>
      <c r="Q25" s="1" t="s">
        <v>292</v>
      </c>
      <c r="R25" s="1" t="s">
        <v>141</v>
      </c>
      <c r="S25" s="1" t="s">
        <v>142</v>
      </c>
      <c r="T25" s="1" t="s">
        <v>143</v>
      </c>
    </row>
    <row r="26" s="1" customFormat="1" spans="1:20">
      <c r="A26" s="3">
        <v>16305022120</v>
      </c>
      <c r="B26" s="1" t="s">
        <v>293</v>
      </c>
      <c r="C26" s="1" t="s">
        <v>294</v>
      </c>
      <c r="D26" s="1" t="s">
        <v>295</v>
      </c>
      <c r="E26" s="1" t="s">
        <v>296</v>
      </c>
      <c r="F26" s="1" t="s">
        <v>175</v>
      </c>
      <c r="G26" s="1" t="s">
        <v>133</v>
      </c>
      <c r="H26" s="1" t="s">
        <v>134</v>
      </c>
      <c r="I26" s="1" t="s">
        <v>297</v>
      </c>
      <c r="J26" s="1" t="s">
        <v>29</v>
      </c>
      <c r="K26" s="1" t="s">
        <v>298</v>
      </c>
      <c r="L26" s="1" t="s">
        <v>298</v>
      </c>
      <c r="M26" s="1" t="s">
        <v>137</v>
      </c>
      <c r="N26" s="1" t="s">
        <v>137</v>
      </c>
      <c r="O26" s="1" t="s">
        <v>138</v>
      </c>
      <c r="P26" s="1" t="s">
        <v>139</v>
      </c>
      <c r="Q26" s="1" t="s">
        <v>299</v>
      </c>
      <c r="R26" s="1" t="s">
        <v>141</v>
      </c>
      <c r="S26" s="1" t="s">
        <v>142</v>
      </c>
      <c r="T26" s="1" t="s">
        <v>143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2021-10-13T02:23:27Z</dcterms:created>
  <dcterms:modified xsi:type="dcterms:W3CDTF">2021-10-13T02:40:54Z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491ADD6476774B37BBAF5E4F70A84576</vt:lpwstr>
  </property>
  <property fmtid="{D5CDD505-2E9C-101B-9397-08002B2CF9AE}" pid="3" name="KSOProductBuildVer">
    <vt:lpwstr>2052-11.1.0.10938</vt:lpwstr>
  </property>
</Properties>
</file>