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对账!$1:$53</definedName>
  </definedNames>
  <calcPr calcId="144525"/>
</workbook>
</file>

<file path=xl/sharedStrings.xml><?xml version="1.0" encoding="utf-8"?>
<sst xmlns="http://schemas.openxmlformats.org/spreadsheetml/2006/main" count="1239" uniqueCount="310">
  <si>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</si>
  <si>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</si>
  <si>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</si>
  <si>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</si>
  <si>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</si>
  <si>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</si>
  <si>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</si>
  <si>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</si>
  <si>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</si>
  <si>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</si>
  <si>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</si>
  <si>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</si>
  <si>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</si>
  <si>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</si>
  <si>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</si>
  <si>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</si>
  <si>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</si>
  <si>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</si>
  <si>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</si>
  <si>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</si>
  <si>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</si>
  <si>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</si>
  <si>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</si>
  <si>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</si>
  <si>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</si>
  <si>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</si>
  <si>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</si>
  <si>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[上海]上海建滔诺富特酒店(52303008)</t>
  </si>
  <si>
    <t>高级双床房&lt;双人入住&gt;&lt;内宾&gt;&lt;预付&gt;&lt;无早&gt;</t>
  </si>
  <si>
    <t>CNY</t>
  </si>
  <si>
    <t>杜娟</t>
  </si>
  <si>
    <t>CA11323211013CNY</t>
  </si>
  <si>
    <t>未提现</t>
  </si>
  <si>
    <t>携程开票</t>
  </si>
  <si>
    <t>[广州]城市便捷酒店(广州新白云机场人和地铁站店)(71584635)</t>
  </si>
  <si>
    <t>标准大床房&lt;双人入住&gt;&lt;内宾&gt;&lt;预付&gt;&lt;无早&gt;</t>
  </si>
  <si>
    <t>陈张宇</t>
  </si>
  <si>
    <t>[上海]全季酒店(上海漕河泾店)(64224450)</t>
  </si>
  <si>
    <t>大床房&lt;双人入住&gt;&lt;内宾&gt;&lt;预付&gt;&lt;双早&gt;</t>
  </si>
  <si>
    <t>曹磊</t>
  </si>
  <si>
    <t>R2001131065703053001</t>
  </si>
  <si>
    <t>[梅州]梅州英思廷酒店(80612726)</t>
  </si>
  <si>
    <t>廷悦大床房&lt;内宾&gt;&lt;无早&gt;</t>
  </si>
  <si>
    <t>李远雄,李文雄,李恵雄,李霖</t>
  </si>
  <si>
    <t>[南昌]宜尚酒店(南昌洪城大市场店)(71590298)</t>
  </si>
  <si>
    <t>宜品双床房&lt;双人入住&gt;&lt;内宾&gt;&lt;预付&gt;&lt;无早&gt;</t>
  </si>
  <si>
    <t>张尚松</t>
  </si>
  <si>
    <t>[广州]广州南站戴斯酒店(64224366)</t>
  </si>
  <si>
    <t>豪华复式景观套房&lt;双人入住&gt;&lt;内宾&gt;&lt;预付&gt;&lt;无早&gt;</t>
  </si>
  <si>
    <t>易顺平,蓝麒,王健辉</t>
  </si>
  <si>
    <t>reconfirmed by MS WEI</t>
  </si>
  <si>
    <t>[安阳]骏怡连锁酒店(安阳文峰大道迎宾公园店)(70405582)</t>
  </si>
  <si>
    <t>精选家庭房&lt;双人入住&gt;&lt;内宾&gt;&lt;预付&gt;&lt;无早&gt;</t>
  </si>
  <si>
    <t>朱国点</t>
  </si>
  <si>
    <t>[礼县]尚客优酒店（礼县铭峰鹭岛国际店）(79025537)</t>
  </si>
  <si>
    <t>时尚双床房&lt;双人入住&gt;&lt;内宾&gt;&lt;预付&gt;&lt;无早&gt;</t>
  </si>
  <si>
    <t>缑永春</t>
  </si>
  <si>
    <t>[南昌]宜尚酒店(南昌洪城王府井店)(71590298)</t>
  </si>
  <si>
    <t>潘龙芹,刘小员</t>
  </si>
  <si>
    <t>取消</t>
  </si>
  <si>
    <t>[武汉]喆啡酒店(武汉古田二路地铁站店)(73266987)</t>
  </si>
  <si>
    <t>醇享大床房&lt;双人入住&gt;&lt;内宾&gt;&lt;预付&gt;&lt;无早&gt;</t>
  </si>
  <si>
    <t>宋一凡</t>
  </si>
  <si>
    <t>廷逸大床房&lt;内宾&gt;&lt;双早&gt;</t>
  </si>
  <si>
    <t>廖旻盛</t>
  </si>
  <si>
    <t>[梅州]梅州客天下艺术家园酒店(80900032)</t>
  </si>
  <si>
    <t>伴山别墅大床房&lt;大床&gt;&lt;超值特惠&gt;&lt;双人入住&gt;&lt;日历房套餐高价值&gt;&lt;双早&gt;&lt;新酒店礼盒&gt;</t>
  </si>
  <si>
    <t>尹跃明</t>
  </si>
  <si>
    <t>胡少文</t>
  </si>
  <si>
    <t>[上海]汉庭酒店(上海外滩江西中路店)(66075871)</t>
  </si>
  <si>
    <t>家庭房&lt;双人入住&gt;&lt;内宾&gt;&lt;预付&gt;&lt;无早&gt;</t>
  </si>
  <si>
    <t>杨单,李维香</t>
  </si>
  <si>
    <t>R2000019066466017001</t>
  </si>
  <si>
    <t>[亳州]亳州富力万达嘉华酒店(75070816)</t>
  </si>
  <si>
    <t>豪华大床房&lt;双人入住&gt;&lt;内宾&gt;&lt;预付&gt;&lt;双早&gt;</t>
  </si>
  <si>
    <t>位青青</t>
  </si>
  <si>
    <t>[兰州]兰州皇冠假日酒店(60984406)</t>
  </si>
  <si>
    <t>皇冠高级黄河景房&lt;双人入住&gt;&lt;内宾&gt;&lt;预付&gt;&lt;无早&gt;</t>
  </si>
  <si>
    <t>崔强</t>
  </si>
  <si>
    <t>[海口]锦江之星(海口东风桥店)(60985966)</t>
  </si>
  <si>
    <t>商务房B&lt;双人入住&gt;&lt;内宾&gt;&lt;预付&gt;&lt;无早&gt;</t>
  </si>
  <si>
    <t>蔡曼霞</t>
  </si>
  <si>
    <t>[济南]骏怡连锁酒店(济南火车站广场店)(73247290)</t>
  </si>
  <si>
    <t>高级单人间&lt;双人入住&gt;&lt;内宾&gt;&lt;预付&gt;&lt;无早&gt;</t>
  </si>
  <si>
    <t>魏德玺</t>
  </si>
  <si>
    <t>[昆山]格林豪泰(昆山国际会展店)(71451621)</t>
  </si>
  <si>
    <t>大床房&lt;双人入住&gt;&lt;内宾&gt;&lt;预付&gt;&lt;无早&gt;</t>
  </si>
  <si>
    <t>郭一良</t>
  </si>
  <si>
    <t>周夏耘</t>
  </si>
  <si>
    <t>张建伟</t>
  </si>
  <si>
    <t>标准房B&lt;双人入住&gt;&lt;内宾&gt;&lt;预付&gt;&lt;无早&gt;</t>
  </si>
  <si>
    <t>蒲才敏</t>
  </si>
  <si>
    <t>[济南]济南友友酒店(77170361)</t>
  </si>
  <si>
    <t>高级大床房&lt;双人入住&gt;&lt;内宾&gt;&lt;预付&gt;&lt;无早&gt;</t>
  </si>
  <si>
    <t>姚俊成</t>
  </si>
  <si>
    <t>[南宁]城市便捷酒店(南宁壮锦立交机场店)(72814521)</t>
  </si>
  <si>
    <t>空气净化大床房&lt;双人入住&gt;&lt;内宾&gt;&lt;预付&gt;&lt;无早&gt;</t>
  </si>
  <si>
    <t>林建武</t>
  </si>
  <si>
    <t>[贵阳]7天酒店(贵阳北站店)(71451091)</t>
  </si>
  <si>
    <t>精选大床房&lt;内宾&gt;&lt;双人入住&gt;&lt;预付&gt;&lt;无早&gt;</t>
  </si>
  <si>
    <t>代传广</t>
  </si>
  <si>
    <t>薄金阳</t>
  </si>
  <si>
    <t>花缪建</t>
  </si>
  <si>
    <t>R2000019066494919001</t>
  </si>
  <si>
    <t>[成都]7天酒店(成都双流广场地铁站塔桥路店)(71451126)</t>
  </si>
  <si>
    <t>精选大床房&lt;双人入住&gt;&lt;内宾&gt;&lt;预付&gt;&lt;无早&gt;</t>
  </si>
  <si>
    <t>范世杰</t>
  </si>
  <si>
    <t>[广州]金泰酒店(广州车陂地铁站店)(60987286)</t>
  </si>
  <si>
    <t>标准单人房&lt;双人入住&gt;&lt;内宾&gt;&lt;预付&gt;&lt;无早&gt;</t>
  </si>
  <si>
    <t>钟林森</t>
  </si>
  <si>
    <t>李莲花</t>
  </si>
  <si>
    <t>[菏泽]菏泽希尔顿花园酒店(77423986)</t>
  </si>
  <si>
    <t>花园大床房&lt;双人入住&gt;&lt;内宾&gt;&lt;预付&gt;&lt;无早&gt;</t>
  </si>
  <si>
    <t>陈鸿志</t>
  </si>
  <si>
    <t>张永军</t>
  </si>
  <si>
    <t>[上海]锦江之星品尚(上海南京路步行街店)(60986106)</t>
  </si>
  <si>
    <t>商务房A&lt;双人入住&gt;&lt;内宾&gt;&lt;预付&gt;&lt;无早&gt;</t>
  </si>
  <si>
    <t>刘波</t>
  </si>
  <si>
    <t>[英德]英德石头酒店(80636764)</t>
  </si>
  <si>
    <t>独栋私家泡池大床房&lt;双人入住&gt;&lt;日历房套餐高价值&gt;&lt;双早&gt;&lt;新酒店礼盒&gt;</t>
  </si>
  <si>
    <t>蒋亭</t>
  </si>
  <si>
    <t>符俊刚</t>
  </si>
  <si>
    <t>[武汉]速8酒店(武汉欢乐谷店)(66087211)</t>
  </si>
  <si>
    <t>经济单人间(无窗)&lt;双人入住&gt;&lt;内宾&gt;&lt;预付&gt;&lt;无早&gt;</t>
  </si>
  <si>
    <t>黄建海</t>
  </si>
  <si>
    <t>[南宁]城市便捷酒店(南宁火车站店)(72813794)</t>
  </si>
  <si>
    <t>特惠大床房&lt;双人入住&gt;&lt;内宾&gt;&lt;预付&gt;&lt;无早&gt;</t>
  </si>
  <si>
    <t>蓝瑶</t>
  </si>
  <si>
    <t>[武汉]武汉亚洲大酒店(69089303)</t>
  </si>
  <si>
    <t>商务间&lt;双人入住&gt;&lt;内宾&gt;&lt;预付&gt;&lt;无早&gt;</t>
  </si>
  <si>
    <t>刘安洲</t>
  </si>
  <si>
    <t>李斯</t>
  </si>
  <si>
    <t>陈思思</t>
  </si>
  <si>
    <t>张建红</t>
  </si>
  <si>
    <t>花园大床房&lt;双人入住&gt;&lt;内宾&gt;&lt;预付&gt;&lt;双早&gt;</t>
  </si>
  <si>
    <t>刘晨豪</t>
  </si>
  <si>
    <t>[汕头]锦江之星(汕头会展中心店)(73284431)</t>
  </si>
  <si>
    <t>标准房A&lt;双人入住&gt;&lt;内宾&gt;&lt;预付&gt;&lt;无早&gt;</t>
  </si>
  <si>
    <t>吴铭梓</t>
  </si>
  <si>
    <t>方雯凤</t>
  </si>
  <si>
    <t>退单</t>
  </si>
  <si>
    <t>,</t>
  </si>
  <si>
    <t>A211013094643481</t>
  </si>
  <si>
    <t>A211013094729481</t>
  </si>
  <si>
    <t>CNY / HKD 当前参考汇率: 1.205639058</t>
  </si>
  <si>
    <t>总计： 12733.48 CNY/
15351.98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</si>
  <si>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</si>
  <si>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</si>
  <si>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</si>
  <si>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</si>
  <si>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</si>
  <si>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</si>
  <si>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</si>
  <si>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</si>
  <si>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</si>
  <si>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</si>
  <si>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</si>
  <si>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</si>
  <si>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</si>
  <si>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</si>
  <si>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</si>
  <si>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</si>
  <si>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</si>
  <si>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2021-10-09</t>
  </si>
  <si>
    <t>2274972</t>
  </si>
  <si>
    <t>菏泽希尔顿花园酒店</t>
  </si>
  <si>
    <t>2021-10-10</t>
  </si>
  <si>
    <t>退房日月结</t>
  </si>
  <si>
    <t>364.67</t>
  </si>
  <si>
    <t>RMB</t>
  </si>
  <si>
    <t>0</t>
  </si>
  <si>
    <t>0.00</t>
  </si>
  <si>
    <t>携程汇智国内直连</t>
  </si>
  <si>
    <t>2021-10-09 20:57:22</t>
  </si>
  <si>
    <t>否</t>
  </si>
  <si>
    <t>汇智国际旅游发展有限公司</t>
  </si>
  <si>
    <t>直连</t>
  </si>
  <si>
    <t>2274970</t>
  </si>
  <si>
    <t>锦江之星(海口东风桥店)</t>
  </si>
  <si>
    <t>145.49</t>
  </si>
  <si>
    <t>2021-10-09 20:58:17</t>
  </si>
  <si>
    <t>2274969</t>
  </si>
  <si>
    <t>293.07</t>
  </si>
  <si>
    <t>2021-10-09 20:55:45</t>
  </si>
  <si>
    <t>2274962</t>
  </si>
  <si>
    <t>2021-10-09 20:40:19</t>
  </si>
  <si>
    <t>2274953</t>
  </si>
  <si>
    <t>武汉亚洲大酒店</t>
  </si>
  <si>
    <t>610.57</t>
  </si>
  <si>
    <t>2021-10-09 20:17:05</t>
  </si>
  <si>
    <t>2274944</t>
  </si>
  <si>
    <t>117.90</t>
  </si>
  <si>
    <t>2021-10-09 19:39:02</t>
  </si>
  <si>
    <t>2274943</t>
  </si>
  <si>
    <t>城市便捷酒店(南宁火车站店)</t>
  </si>
  <si>
    <t>205.52</t>
  </si>
  <si>
    <t>2021-10-09 19:34:11</t>
  </si>
  <si>
    <t>2274941</t>
  </si>
  <si>
    <t>速8酒店(武汉欢乐谷店)</t>
  </si>
  <si>
    <t>101.36</t>
  </si>
  <si>
    <t>2021-10-09 19:29:40</t>
  </si>
  <si>
    <t>2274926</t>
  </si>
  <si>
    <t>石头酒店</t>
  </si>
  <si>
    <t>404.00</t>
  </si>
  <si>
    <t>2021-10-09 18:50:24</t>
  </si>
  <si>
    <t>直采</t>
  </si>
  <si>
    <t>2274922</t>
  </si>
  <si>
    <t>锦江之星品尚(上海南京路步行街店)</t>
  </si>
  <si>
    <t>267.25</t>
  </si>
  <si>
    <t>2021-10-09 18:42:23</t>
  </si>
  <si>
    <t>2274919</t>
  </si>
  <si>
    <t>2021-10-09 18:34:08</t>
  </si>
  <si>
    <t>2274917</t>
  </si>
  <si>
    <t>2021-10-09 18:34:03</t>
  </si>
  <si>
    <t>2274914</t>
  </si>
  <si>
    <t>金泰酒店(广州车陂地铁站店)</t>
  </si>
  <si>
    <t>169.13</t>
  </si>
  <si>
    <t>2021-10-09 18:26:08</t>
  </si>
  <si>
    <t>2274907</t>
  </si>
  <si>
    <t>2021-10-09 18:03:24</t>
  </si>
  <si>
    <t>2274842</t>
  </si>
  <si>
    <t>7天酒店(成都双流广场地铁站塔桥路店)</t>
  </si>
  <si>
    <t>135.43</t>
  </si>
  <si>
    <t>2021-10-09 14:51:24</t>
  </si>
  <si>
    <t>2274838</t>
  </si>
  <si>
    <t>汉庭酒店(上海外滩江西中路店)</t>
  </si>
  <si>
    <t>284.77</t>
  </si>
  <si>
    <t>2021-10-09 14:48:42</t>
  </si>
  <si>
    <t>2274819</t>
  </si>
  <si>
    <t>骏怡连锁酒店(安阳文峰大道迎宾公园店)</t>
  </si>
  <si>
    <t>140.43</t>
  </si>
  <si>
    <t>2021-10-09 13:42:46</t>
  </si>
  <si>
    <t>2274814</t>
  </si>
  <si>
    <t>7天酒店(贵阳北站店)</t>
  </si>
  <si>
    <t>125.88</t>
  </si>
  <si>
    <t>2021-10-09 13:13:10</t>
  </si>
  <si>
    <t>2274809</t>
  </si>
  <si>
    <t>城市便捷酒店(南宁壮锦立交机场店)</t>
  </si>
  <si>
    <t>209.15</t>
  </si>
  <si>
    <t>2021-10-09 12:56:16</t>
  </si>
  <si>
    <t>2274795</t>
  </si>
  <si>
    <t>济南友友酒店</t>
  </si>
  <si>
    <t>115.83</t>
  </si>
  <si>
    <t>2021-10-09 11:50:41</t>
  </si>
  <si>
    <t>2274777</t>
  </si>
  <si>
    <t>亳州富力万达嘉华酒店</t>
  </si>
  <si>
    <t>445.65</t>
  </si>
  <si>
    <t>2021-10-09 11:19:09</t>
  </si>
  <si>
    <t>2274775</t>
  </si>
  <si>
    <t>格林豪泰(昆山国际会展店)</t>
  </si>
  <si>
    <t>157.28</t>
  </si>
  <si>
    <t>2021-10-09 11:13:24</t>
  </si>
  <si>
    <t>2274774</t>
  </si>
  <si>
    <t>2021-10-09 11:14:49</t>
  </si>
  <si>
    <t>2274751</t>
  </si>
  <si>
    <t>2021-10-09 09:20:23</t>
  </si>
  <si>
    <t>2274724</t>
  </si>
  <si>
    <t>265.99</t>
  </si>
  <si>
    <t>2021-10-09 06:46:58</t>
  </si>
  <si>
    <t>2021-10-08</t>
  </si>
  <si>
    <t>2274567</t>
  </si>
  <si>
    <t>梅州客天下艺术家园酒店</t>
  </si>
  <si>
    <t>395.76</t>
  </si>
  <si>
    <t>2021-10-08 21:12:18</t>
  </si>
  <si>
    <t>2274564</t>
  </si>
  <si>
    <t>2021-10-08 21:08:20</t>
  </si>
  <si>
    <t>2274489</t>
  </si>
  <si>
    <t>梅州英思廷酒店</t>
  </si>
  <si>
    <t>245.15</t>
  </si>
  <si>
    <t>2021-10-08 18:15:43</t>
  </si>
  <si>
    <t>2274464</t>
  </si>
  <si>
    <t>喆啡酒店武汉古田二路地铁站店</t>
  </si>
  <si>
    <t>281.65</t>
  </si>
  <si>
    <t>2021-10-08 16:56:23</t>
  </si>
  <si>
    <t>2274437</t>
  </si>
  <si>
    <t>宜尚酒店(南昌洪城大市场店)</t>
  </si>
  <si>
    <t>914.64</t>
  </si>
  <si>
    <t>2021-10-08 15:38:40</t>
  </si>
  <si>
    <t>2274386</t>
  </si>
  <si>
    <t>尚客优酒店（礼县铭峰鹭岛国际店）</t>
  </si>
  <si>
    <t>303.40</t>
  </si>
  <si>
    <t>2021-10-08 13:18:31</t>
  </si>
  <si>
    <t>2274355</t>
  </si>
  <si>
    <t>2021-10-08 12:05:35</t>
  </si>
  <si>
    <t>2274353</t>
  </si>
  <si>
    <t>广州南站戴斯酒店</t>
  </si>
  <si>
    <t>909.06</t>
  </si>
  <si>
    <t>2021-10-08 11:58:38</t>
  </si>
  <si>
    <t>2021-10-07</t>
  </si>
  <si>
    <t>2274078</t>
  </si>
  <si>
    <t>457.18</t>
  </si>
  <si>
    <t>2021-10-07 18:50:23</t>
  </si>
  <si>
    <t>2021-10-06</t>
  </si>
  <si>
    <t>2273656</t>
  </si>
  <si>
    <t>852.52</t>
  </si>
  <si>
    <t>2021-10-06 15:00:39</t>
  </si>
  <si>
    <t>2021-09-30</t>
  </si>
  <si>
    <t>2269393</t>
  </si>
  <si>
    <t>全季酒店(上海漕河泾店)</t>
  </si>
  <si>
    <t>879.98</t>
  </si>
  <si>
    <t>2021-09-30 10:50:56</t>
  </si>
  <si>
    <t>2021-09-25</t>
  </si>
  <si>
    <t>2264821</t>
  </si>
  <si>
    <t>城市便捷酒店(广州新白云机场人和地铁站店)</t>
  </si>
  <si>
    <t>2021-09-25 22:13:33</t>
  </si>
  <si>
    <t>2021-09-24</t>
  </si>
  <si>
    <t>2263298</t>
  </si>
  <si>
    <t>上海建滔诺富特酒店</t>
  </si>
  <si>
    <t>458.94</t>
  </si>
  <si>
    <t>2021-09-24 16:25:31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</si>
</sst>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1" borderId="2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16358571170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44478</v>
      </c>
      <c r="G2" s="5">
        <v>44479</v>
      </c>
      <c r="H2" s="4">
        <v>1</v>
      </c>
      <c r="I2" s="4">
        <v>1</v>
      </c>
      <c r="J2" s="4">
        <v>1</v>
      </c>
      <c r="K2" s="4" t="s">
        <v>29</v>
      </c>
      <c r="L2" s="4">
        <v>458.94</v>
      </c>
      <c r="M2" s="4">
        <v>458.94</v>
      </c>
      <c r="N2" s="4" t="s">
        <v>30</v>
      </c>
      <c r="O2" s="4" t="s">
        <v>31</v>
      </c>
      <c r="P2" s="4" t="s">
        <v>32</v>
      </c>
      <c r="Q2" s="4">
        <v>0</v>
      </c>
      <c r="R2" s="6">
        <v>44463</v>
      </c>
      <c r="S2" s="5">
        <v>44482</v>
      </c>
      <c r="T2" s="4" t="s">
        <v>33</v>
      </c>
      <c r="U2" s="4">
        <v>458.94</v>
      </c>
      <c r="V2" s="4">
        <v>0</v>
      </c>
      <c r="W2" s="4">
        <v>0</v>
      </c>
      <c r="X2" s="4">
        <v>2263298</v>
      </c>
      <c r="Y2" s="4">
        <v>327464</v>
      </c>
    </row>
    <row r="3" s="4" customFormat="1" spans="1:24">
      <c r="A3" s="4">
        <v>16370890086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44478</v>
      </c>
      <c r="G3" s="5">
        <v>44479</v>
      </c>
      <c r="H3" s="4">
        <v>1</v>
      </c>
      <c r="I3" s="4">
        <v>1</v>
      </c>
      <c r="J3" s="4">
        <v>1</v>
      </c>
      <c r="K3" s="4" t="s">
        <v>29</v>
      </c>
      <c r="L3" s="4">
        <v>170.51</v>
      </c>
      <c r="M3" s="4">
        <v>170.51</v>
      </c>
      <c r="N3" s="4" t="s">
        <v>36</v>
      </c>
      <c r="O3" s="4" t="s">
        <v>31</v>
      </c>
      <c r="P3" s="4" t="s">
        <v>32</v>
      </c>
      <c r="Q3" s="4">
        <v>0</v>
      </c>
      <c r="R3" s="6">
        <v>44464</v>
      </c>
      <c r="S3" s="5">
        <v>44482</v>
      </c>
      <c r="T3" s="4" t="s">
        <v>33</v>
      </c>
      <c r="U3" s="4">
        <v>170.51</v>
      </c>
      <c r="V3" s="4">
        <v>0</v>
      </c>
      <c r="W3" s="4">
        <v>0</v>
      </c>
      <c r="X3" s="4">
        <v>2264821</v>
      </c>
    </row>
    <row r="4" s="4" customFormat="1" spans="1:25">
      <c r="A4" s="4">
        <v>16412062776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44477</v>
      </c>
      <c r="G4" s="5">
        <v>44479</v>
      </c>
      <c r="H4" s="4">
        <v>1</v>
      </c>
      <c r="I4" s="4">
        <v>2</v>
      </c>
      <c r="J4" s="4">
        <v>2</v>
      </c>
      <c r="K4" s="4" t="s">
        <v>29</v>
      </c>
      <c r="L4" s="4">
        <v>879.98</v>
      </c>
      <c r="M4" s="4">
        <v>879.98</v>
      </c>
      <c r="N4" s="4" t="s">
        <v>39</v>
      </c>
      <c r="O4" s="4" t="s">
        <v>31</v>
      </c>
      <c r="P4" s="4" t="s">
        <v>32</v>
      </c>
      <c r="Q4" s="4">
        <v>0</v>
      </c>
      <c r="R4" s="6">
        <v>44469</v>
      </c>
      <c r="S4" s="5">
        <v>44482</v>
      </c>
      <c r="T4" s="4" t="s">
        <v>33</v>
      </c>
      <c r="U4" s="4">
        <v>879.98</v>
      </c>
      <c r="V4" s="4">
        <v>0</v>
      </c>
      <c r="W4" s="4">
        <v>0</v>
      </c>
      <c r="X4" s="4">
        <v>2269393</v>
      </c>
      <c r="Y4" s="4" t="s">
        <v>40</v>
      </c>
    </row>
    <row r="5" s="4" customFormat="1" spans="1:24">
      <c r="A5" s="4">
        <v>16480561470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44478</v>
      </c>
      <c r="G5" s="5">
        <v>44479</v>
      </c>
      <c r="H5" s="4">
        <v>4</v>
      </c>
      <c r="I5" s="4">
        <v>1</v>
      </c>
      <c r="J5" s="4">
        <v>4</v>
      </c>
      <c r="K5" s="4" t="s">
        <v>29</v>
      </c>
      <c r="L5" s="4">
        <v>852.52</v>
      </c>
      <c r="M5" s="4">
        <v>852.52</v>
      </c>
      <c r="N5" s="4" t="s">
        <v>43</v>
      </c>
      <c r="O5" s="4" t="s">
        <v>31</v>
      </c>
      <c r="P5" s="4" t="s">
        <v>32</v>
      </c>
      <c r="Q5" s="4">
        <v>0</v>
      </c>
      <c r="R5" s="6">
        <v>44475</v>
      </c>
      <c r="S5" s="5">
        <v>44482</v>
      </c>
      <c r="T5" s="4" t="s">
        <v>33</v>
      </c>
      <c r="U5" s="4">
        <v>852.52</v>
      </c>
      <c r="V5" s="4">
        <v>0</v>
      </c>
      <c r="W5" s="4">
        <v>0</v>
      </c>
      <c r="X5" s="4">
        <v>2273656</v>
      </c>
    </row>
    <row r="6" s="4" customFormat="1" spans="1:23">
      <c r="A6" s="4">
        <v>16489182147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44477</v>
      </c>
      <c r="G6" s="5">
        <v>44479</v>
      </c>
      <c r="H6" s="4">
        <v>1</v>
      </c>
      <c r="I6" s="4">
        <v>2</v>
      </c>
      <c r="J6" s="4">
        <v>2</v>
      </c>
      <c r="K6" s="4" t="s">
        <v>29</v>
      </c>
      <c r="L6" s="4">
        <v>457.18</v>
      </c>
      <c r="M6" s="4">
        <v>457.18</v>
      </c>
      <c r="N6" s="4" t="s">
        <v>46</v>
      </c>
      <c r="O6" s="4" t="s">
        <v>31</v>
      </c>
      <c r="P6" s="4" t="s">
        <v>32</v>
      </c>
      <c r="Q6" s="4">
        <v>0</v>
      </c>
      <c r="R6" s="6">
        <v>44476</v>
      </c>
      <c r="S6" s="5">
        <v>44482</v>
      </c>
      <c r="T6" s="4" t="s">
        <v>33</v>
      </c>
      <c r="U6" s="4">
        <v>457.18</v>
      </c>
      <c r="V6" s="4">
        <v>0</v>
      </c>
      <c r="W6" s="4">
        <v>0</v>
      </c>
    </row>
    <row r="7" s="4" customFormat="1" spans="1:25">
      <c r="A7" s="4">
        <v>16494976627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44478</v>
      </c>
      <c r="G7" s="5">
        <v>44479</v>
      </c>
      <c r="H7" s="4">
        <v>3</v>
      </c>
      <c r="I7" s="4">
        <v>1</v>
      </c>
      <c r="J7" s="4">
        <v>3</v>
      </c>
      <c r="K7" s="4" t="s">
        <v>29</v>
      </c>
      <c r="L7" s="4">
        <v>909.06</v>
      </c>
      <c r="M7" s="4">
        <v>909.06</v>
      </c>
      <c r="N7" s="4" t="s">
        <v>49</v>
      </c>
      <c r="O7" s="4" t="s">
        <v>31</v>
      </c>
      <c r="P7" s="4" t="s">
        <v>32</v>
      </c>
      <c r="Q7" s="4">
        <v>0</v>
      </c>
      <c r="R7" s="6">
        <v>44477</v>
      </c>
      <c r="S7" s="5">
        <v>44482</v>
      </c>
      <c r="T7" s="4" t="s">
        <v>33</v>
      </c>
      <c r="U7" s="4">
        <v>909.06</v>
      </c>
      <c r="V7" s="4">
        <v>0</v>
      </c>
      <c r="W7" s="4">
        <v>0</v>
      </c>
      <c r="X7" s="4">
        <v>2274353</v>
      </c>
      <c r="Y7" s="4" t="s">
        <v>50</v>
      </c>
    </row>
    <row r="8" s="4" customFormat="1" spans="1:23">
      <c r="A8" s="4">
        <v>16495010482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44478</v>
      </c>
      <c r="G8" s="5">
        <v>44479</v>
      </c>
      <c r="H8" s="4">
        <v>1</v>
      </c>
      <c r="I8" s="4">
        <v>1</v>
      </c>
      <c r="J8" s="4">
        <v>1</v>
      </c>
      <c r="K8" s="4" t="s">
        <v>29</v>
      </c>
      <c r="L8" s="4">
        <v>140.43</v>
      </c>
      <c r="M8" s="4">
        <v>140.43</v>
      </c>
      <c r="N8" s="4" t="s">
        <v>53</v>
      </c>
      <c r="O8" s="4" t="s">
        <v>31</v>
      </c>
      <c r="P8" s="4" t="s">
        <v>32</v>
      </c>
      <c r="Q8" s="4">
        <v>0</v>
      </c>
      <c r="R8" s="6">
        <v>44477</v>
      </c>
      <c r="S8" s="5">
        <v>44482</v>
      </c>
      <c r="T8" s="4" t="s">
        <v>33</v>
      </c>
      <c r="U8" s="4">
        <v>140.43</v>
      </c>
      <c r="V8" s="4">
        <v>0</v>
      </c>
      <c r="W8" s="4">
        <v>0</v>
      </c>
    </row>
    <row r="9" s="4" customFormat="1" spans="1:24">
      <c r="A9" s="4">
        <v>16495362911</v>
      </c>
      <c r="B9" s="4" t="s">
        <v>25</v>
      </c>
      <c r="C9" s="4" t="s">
        <v>26</v>
      </c>
      <c r="D9" s="4" t="s">
        <v>54</v>
      </c>
      <c r="E9" s="4" t="s">
        <v>55</v>
      </c>
      <c r="F9" s="5">
        <v>44477</v>
      </c>
      <c r="G9" s="5">
        <v>44479</v>
      </c>
      <c r="H9" s="4">
        <v>1</v>
      </c>
      <c r="I9" s="4">
        <v>2</v>
      </c>
      <c r="J9" s="4">
        <v>2</v>
      </c>
      <c r="K9" s="4" t="s">
        <v>29</v>
      </c>
      <c r="L9" s="4">
        <v>303.4</v>
      </c>
      <c r="M9" s="4">
        <v>303.4</v>
      </c>
      <c r="N9" s="4" t="s">
        <v>56</v>
      </c>
      <c r="O9" s="4" t="s">
        <v>31</v>
      </c>
      <c r="P9" s="4" t="s">
        <v>32</v>
      </c>
      <c r="Q9" s="4">
        <v>0</v>
      </c>
      <c r="R9" s="6">
        <v>44477</v>
      </c>
      <c r="S9" s="5">
        <v>44482</v>
      </c>
      <c r="T9" s="4" t="s">
        <v>33</v>
      </c>
      <c r="U9" s="4">
        <v>303.4</v>
      </c>
      <c r="V9" s="4">
        <v>0</v>
      </c>
      <c r="W9" s="4">
        <v>0</v>
      </c>
      <c r="X9" s="4">
        <v>2274386</v>
      </c>
    </row>
    <row r="10" s="4" customFormat="1" spans="1:24">
      <c r="A10" s="4">
        <v>16495991910</v>
      </c>
      <c r="B10" s="4" t="s">
        <v>25</v>
      </c>
      <c r="C10" s="4" t="s">
        <v>26</v>
      </c>
      <c r="D10" s="4" t="s">
        <v>57</v>
      </c>
      <c r="E10" s="4" t="s">
        <v>45</v>
      </c>
      <c r="F10" s="5">
        <v>44477</v>
      </c>
      <c r="G10" s="5">
        <v>44479</v>
      </c>
      <c r="H10" s="4">
        <v>2</v>
      </c>
      <c r="I10" s="4">
        <v>2</v>
      </c>
      <c r="J10" s="4">
        <v>4</v>
      </c>
      <c r="K10" s="4" t="s">
        <v>29</v>
      </c>
      <c r="L10" s="4">
        <v>914.64</v>
      </c>
      <c r="M10" s="4">
        <v>914.64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44477</v>
      </c>
      <c r="S10" s="5">
        <v>44482</v>
      </c>
      <c r="T10" s="4" t="s">
        <v>33</v>
      </c>
      <c r="U10" s="4">
        <v>914.64</v>
      </c>
      <c r="V10" s="4">
        <v>0</v>
      </c>
      <c r="W10" s="4">
        <v>0</v>
      </c>
      <c r="X10" s="4">
        <v>2274437</v>
      </c>
    </row>
    <row r="11" s="4" customFormat="1" spans="1:24">
      <c r="A11" s="4">
        <v>16370890086</v>
      </c>
      <c r="B11" s="4" t="s">
        <v>25</v>
      </c>
      <c r="C11" s="4" t="s">
        <v>59</v>
      </c>
      <c r="D11" s="4" t="s">
        <v>34</v>
      </c>
      <c r="E11" s="4" t="s">
        <v>35</v>
      </c>
      <c r="F11" s="5">
        <v>44478</v>
      </c>
      <c r="G11" s="5">
        <v>44479</v>
      </c>
      <c r="H11" s="4">
        <v>1</v>
      </c>
      <c r="I11" s="4">
        <v>1</v>
      </c>
      <c r="J11" s="4">
        <v>1</v>
      </c>
      <c r="K11" s="4" t="s">
        <v>29</v>
      </c>
      <c r="L11" s="4">
        <v>-170.51</v>
      </c>
      <c r="M11" s="4">
        <v>-170.51</v>
      </c>
      <c r="N11" s="4" t="s">
        <v>36</v>
      </c>
      <c r="O11" s="4" t="s">
        <v>31</v>
      </c>
      <c r="P11" s="4" t="s">
        <v>32</v>
      </c>
      <c r="Q11" s="4">
        <v>0</v>
      </c>
      <c r="R11" s="6">
        <v>44464</v>
      </c>
      <c r="S11" s="5">
        <v>44482</v>
      </c>
      <c r="T11" s="4" t="s">
        <v>33</v>
      </c>
      <c r="U11" s="4">
        <v>-170.51</v>
      </c>
      <c r="V11" s="4">
        <v>0</v>
      </c>
      <c r="W11" s="4">
        <v>0</v>
      </c>
      <c r="X11" s="4">
        <v>2264821</v>
      </c>
    </row>
    <row r="12" s="4" customFormat="1" spans="1:25">
      <c r="A12" s="4">
        <v>16496348621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44478</v>
      </c>
      <c r="G12" s="5">
        <v>44479</v>
      </c>
      <c r="H12" s="4">
        <v>1</v>
      </c>
      <c r="I12" s="4">
        <v>1</v>
      </c>
      <c r="J12" s="4">
        <v>1</v>
      </c>
      <c r="K12" s="4" t="s">
        <v>29</v>
      </c>
      <c r="L12" s="4">
        <v>281.65</v>
      </c>
      <c r="M12" s="4">
        <v>281.65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44477</v>
      </c>
      <c r="S12" s="5">
        <v>44482</v>
      </c>
      <c r="T12" s="4" t="s">
        <v>33</v>
      </c>
      <c r="U12" s="4">
        <v>281.65</v>
      </c>
      <c r="V12" s="4">
        <v>0</v>
      </c>
      <c r="W12" s="4">
        <v>0</v>
      </c>
      <c r="X12" s="4">
        <v>2274464</v>
      </c>
      <c r="Y12" s="4">
        <v>103928979084</v>
      </c>
    </row>
    <row r="13" s="4" customFormat="1" spans="1:24">
      <c r="A13" s="4">
        <v>16496779251</v>
      </c>
      <c r="B13" s="4" t="s">
        <v>25</v>
      </c>
      <c r="C13" s="4" t="s">
        <v>26</v>
      </c>
      <c r="D13" s="4" t="s">
        <v>41</v>
      </c>
      <c r="E13" s="4" t="s">
        <v>63</v>
      </c>
      <c r="F13" s="5">
        <v>44478</v>
      </c>
      <c r="G13" s="5">
        <v>44479</v>
      </c>
      <c r="H13" s="4">
        <v>1</v>
      </c>
      <c r="I13" s="4">
        <v>1</v>
      </c>
      <c r="J13" s="4">
        <v>1</v>
      </c>
      <c r="K13" s="4" t="s">
        <v>29</v>
      </c>
      <c r="L13" s="4">
        <v>245.15</v>
      </c>
      <c r="M13" s="4">
        <v>245.15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44477</v>
      </c>
      <c r="S13" s="5">
        <v>44482</v>
      </c>
      <c r="T13" s="4" t="s">
        <v>33</v>
      </c>
      <c r="U13" s="4">
        <v>245.15</v>
      </c>
      <c r="V13" s="4">
        <v>0</v>
      </c>
      <c r="W13" s="4">
        <v>0</v>
      </c>
      <c r="X13" s="4">
        <v>2274489</v>
      </c>
    </row>
    <row r="14" s="4" customFormat="1" spans="1:25">
      <c r="A14" s="4">
        <v>16497680348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44478</v>
      </c>
      <c r="G14" s="5">
        <v>44479</v>
      </c>
      <c r="H14" s="4">
        <v>1</v>
      </c>
      <c r="I14" s="4">
        <v>1</v>
      </c>
      <c r="J14" s="4">
        <v>1</v>
      </c>
      <c r="K14" s="4" t="s">
        <v>29</v>
      </c>
      <c r="L14" s="4">
        <v>395.76</v>
      </c>
      <c r="M14" s="4">
        <v>395.76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44477</v>
      </c>
      <c r="S14" s="5">
        <v>44482</v>
      </c>
      <c r="T14" s="4" t="s">
        <v>33</v>
      </c>
      <c r="U14" s="4">
        <v>395.76</v>
      </c>
      <c r="V14" s="4">
        <v>0</v>
      </c>
      <c r="W14" s="4">
        <v>0</v>
      </c>
      <c r="X14" s="4">
        <v>2274564</v>
      </c>
      <c r="Y14" s="4">
        <v>664790</v>
      </c>
    </row>
    <row r="15" s="4" customFormat="1" spans="1:25">
      <c r="A15" s="4">
        <v>16497702821</v>
      </c>
      <c r="B15" s="4" t="s">
        <v>25</v>
      </c>
      <c r="C15" s="4" t="s">
        <v>26</v>
      </c>
      <c r="D15" s="4" t="s">
        <v>65</v>
      </c>
      <c r="E15" s="4" t="s">
        <v>66</v>
      </c>
      <c r="F15" s="5">
        <v>44478</v>
      </c>
      <c r="G15" s="5">
        <v>44479</v>
      </c>
      <c r="H15" s="4">
        <v>1</v>
      </c>
      <c r="I15" s="4">
        <v>1</v>
      </c>
      <c r="J15" s="4">
        <v>1</v>
      </c>
      <c r="K15" s="4" t="s">
        <v>29</v>
      </c>
      <c r="L15" s="4">
        <v>395.76</v>
      </c>
      <c r="M15" s="4">
        <v>395.76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44477</v>
      </c>
      <c r="S15" s="5">
        <v>44482</v>
      </c>
      <c r="T15" s="4" t="s">
        <v>33</v>
      </c>
      <c r="U15" s="4">
        <v>395.76</v>
      </c>
      <c r="V15" s="4">
        <v>0</v>
      </c>
      <c r="W15" s="4">
        <v>0</v>
      </c>
      <c r="X15" s="4">
        <v>2274567</v>
      </c>
      <c r="Y15" s="4">
        <v>664791</v>
      </c>
    </row>
    <row r="16" s="4" customFormat="1" spans="1:25">
      <c r="A16" s="4">
        <v>16498722999</v>
      </c>
      <c r="B16" s="4" t="s">
        <v>25</v>
      </c>
      <c r="C16" s="4" t="s">
        <v>26</v>
      </c>
      <c r="D16" s="4" t="s">
        <v>69</v>
      </c>
      <c r="E16" s="4" t="s">
        <v>70</v>
      </c>
      <c r="F16" s="5">
        <v>44478</v>
      </c>
      <c r="G16" s="5">
        <v>44479</v>
      </c>
      <c r="H16" s="4">
        <v>1</v>
      </c>
      <c r="I16" s="4">
        <v>1</v>
      </c>
      <c r="J16" s="4">
        <v>1</v>
      </c>
      <c r="K16" s="4" t="s">
        <v>29</v>
      </c>
      <c r="L16" s="4">
        <v>265.99</v>
      </c>
      <c r="M16" s="4">
        <v>265.99</v>
      </c>
      <c r="N16" s="4" t="s">
        <v>71</v>
      </c>
      <c r="O16" s="4" t="s">
        <v>31</v>
      </c>
      <c r="P16" s="4" t="s">
        <v>32</v>
      </c>
      <c r="Q16" s="4">
        <v>0</v>
      </c>
      <c r="R16" s="6">
        <v>44478</v>
      </c>
      <c r="S16" s="5">
        <v>44482</v>
      </c>
      <c r="T16" s="4" t="s">
        <v>33</v>
      </c>
      <c r="U16" s="4">
        <v>265.99</v>
      </c>
      <c r="V16" s="4">
        <v>0</v>
      </c>
      <c r="W16" s="4">
        <v>0</v>
      </c>
      <c r="X16" s="4">
        <v>2274724</v>
      </c>
      <c r="Y16" s="4" t="s">
        <v>72</v>
      </c>
    </row>
    <row r="17" s="4" customFormat="1" spans="1:25">
      <c r="A17" s="4">
        <v>16498960427</v>
      </c>
      <c r="B17" s="4" t="s">
        <v>25</v>
      </c>
      <c r="C17" s="4" t="s">
        <v>26</v>
      </c>
      <c r="D17" s="4" t="s">
        <v>73</v>
      </c>
      <c r="E17" s="4" t="s">
        <v>74</v>
      </c>
      <c r="F17" s="5">
        <v>44478</v>
      </c>
      <c r="G17" s="5">
        <v>44479</v>
      </c>
      <c r="H17" s="4">
        <v>1</v>
      </c>
      <c r="I17" s="4">
        <v>1</v>
      </c>
      <c r="J17" s="4">
        <v>1</v>
      </c>
      <c r="K17" s="4" t="s">
        <v>29</v>
      </c>
      <c r="L17" s="4">
        <v>445.65</v>
      </c>
      <c r="M17" s="4">
        <v>445.65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44478</v>
      </c>
      <c r="S17" s="5">
        <v>44482</v>
      </c>
      <c r="T17" s="4" t="s">
        <v>33</v>
      </c>
      <c r="U17" s="4">
        <v>445.65</v>
      </c>
      <c r="V17" s="4">
        <v>0</v>
      </c>
      <c r="W17" s="4">
        <v>0</v>
      </c>
      <c r="X17" s="4">
        <v>2274751</v>
      </c>
      <c r="Y17" s="4">
        <v>15101671</v>
      </c>
    </row>
    <row r="18" s="4" customFormat="1" spans="1:24">
      <c r="A18" s="4">
        <v>16499040340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44478</v>
      </c>
      <c r="G18" s="5">
        <v>44479</v>
      </c>
      <c r="H18" s="4">
        <v>1</v>
      </c>
      <c r="I18" s="4">
        <v>1</v>
      </c>
      <c r="J18" s="4">
        <v>1</v>
      </c>
      <c r="K18" s="4" t="s">
        <v>29</v>
      </c>
      <c r="L18" s="4">
        <v>725.7</v>
      </c>
      <c r="M18" s="4">
        <v>725.7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44478</v>
      </c>
      <c r="S18" s="5">
        <v>44482</v>
      </c>
      <c r="T18" s="4" t="s">
        <v>33</v>
      </c>
      <c r="U18" s="4">
        <v>725.7</v>
      </c>
      <c r="V18" s="4">
        <v>0</v>
      </c>
      <c r="W18" s="4">
        <v>0</v>
      </c>
      <c r="X18" s="4">
        <v>2274754</v>
      </c>
    </row>
    <row r="19" s="4" customFormat="1" spans="1:23">
      <c r="A19" s="4">
        <v>16499082223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44478</v>
      </c>
      <c r="G19" s="5">
        <v>44479</v>
      </c>
      <c r="H19" s="4">
        <v>1</v>
      </c>
      <c r="I19" s="4">
        <v>1</v>
      </c>
      <c r="J19" s="4">
        <v>1</v>
      </c>
      <c r="K19" s="4" t="s">
        <v>29</v>
      </c>
      <c r="L19" s="4">
        <v>114.68</v>
      </c>
      <c r="M19" s="4">
        <v>114.68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44478</v>
      </c>
      <c r="S19" s="5">
        <v>44482</v>
      </c>
      <c r="T19" s="4" t="s">
        <v>33</v>
      </c>
      <c r="U19" s="4">
        <v>114.68</v>
      </c>
      <c r="V19" s="4">
        <v>0</v>
      </c>
      <c r="W19" s="4">
        <v>0</v>
      </c>
    </row>
    <row r="20" s="4" customFormat="1" spans="1:24">
      <c r="A20" s="4">
        <v>16499179696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44478</v>
      </c>
      <c r="G20" s="5">
        <v>44479</v>
      </c>
      <c r="H20" s="4">
        <v>1</v>
      </c>
      <c r="I20" s="4">
        <v>1</v>
      </c>
      <c r="J20" s="4">
        <v>1</v>
      </c>
      <c r="K20" s="4" t="s">
        <v>29</v>
      </c>
      <c r="L20" s="4">
        <v>129.15</v>
      </c>
      <c r="M20" s="4">
        <v>129.15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44478</v>
      </c>
      <c r="S20" s="5">
        <v>44482</v>
      </c>
      <c r="T20" s="4" t="s">
        <v>33</v>
      </c>
      <c r="U20" s="4">
        <v>129.15</v>
      </c>
      <c r="V20" s="4">
        <v>0</v>
      </c>
      <c r="W20" s="4">
        <v>0</v>
      </c>
      <c r="X20" s="4">
        <v>2274763</v>
      </c>
    </row>
    <row r="21" s="4" customFormat="1" spans="1:24">
      <c r="A21" s="4">
        <v>16499040340</v>
      </c>
      <c r="B21" s="4" t="s">
        <v>25</v>
      </c>
      <c r="C21" s="4" t="s">
        <v>59</v>
      </c>
      <c r="D21" s="4" t="s">
        <v>76</v>
      </c>
      <c r="E21" s="4" t="s">
        <v>77</v>
      </c>
      <c r="F21" s="5">
        <v>44478</v>
      </c>
      <c r="G21" s="5">
        <v>44479</v>
      </c>
      <c r="H21" s="4">
        <v>1</v>
      </c>
      <c r="I21" s="4">
        <v>1</v>
      </c>
      <c r="J21" s="4">
        <v>1</v>
      </c>
      <c r="K21" s="4" t="s">
        <v>29</v>
      </c>
      <c r="L21" s="4">
        <v>-725.7</v>
      </c>
      <c r="M21" s="4">
        <v>-725.7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44478</v>
      </c>
      <c r="S21" s="5">
        <v>44482</v>
      </c>
      <c r="T21" s="4" t="s">
        <v>33</v>
      </c>
      <c r="U21" s="4">
        <v>-725.7</v>
      </c>
      <c r="V21" s="4">
        <v>0</v>
      </c>
      <c r="W21" s="4">
        <v>0</v>
      </c>
      <c r="X21" s="4">
        <v>2274754</v>
      </c>
    </row>
    <row r="22" s="4" customFormat="1" spans="1:24">
      <c r="A22" s="4">
        <v>16499179696</v>
      </c>
      <c r="B22" s="4" t="s">
        <v>25</v>
      </c>
      <c r="C22" s="4" t="s">
        <v>59</v>
      </c>
      <c r="D22" s="4" t="s">
        <v>82</v>
      </c>
      <c r="E22" s="4" t="s">
        <v>83</v>
      </c>
      <c r="F22" s="5">
        <v>44478</v>
      </c>
      <c r="G22" s="5">
        <v>44479</v>
      </c>
      <c r="H22" s="4">
        <v>1</v>
      </c>
      <c r="I22" s="4">
        <v>1</v>
      </c>
      <c r="J22" s="4">
        <v>1</v>
      </c>
      <c r="K22" s="4" t="s">
        <v>29</v>
      </c>
      <c r="L22" s="4">
        <v>-129.15</v>
      </c>
      <c r="M22" s="4">
        <v>-129.15</v>
      </c>
      <c r="N22" s="4" t="s">
        <v>84</v>
      </c>
      <c r="O22" s="4" t="s">
        <v>31</v>
      </c>
      <c r="P22" s="4" t="s">
        <v>32</v>
      </c>
      <c r="Q22" s="4">
        <v>0</v>
      </c>
      <c r="R22" s="6">
        <v>44478</v>
      </c>
      <c r="S22" s="5">
        <v>44482</v>
      </c>
      <c r="T22" s="4" t="s">
        <v>33</v>
      </c>
      <c r="U22" s="4">
        <v>-129.15</v>
      </c>
      <c r="V22" s="4">
        <v>0</v>
      </c>
      <c r="W22" s="4">
        <v>0</v>
      </c>
      <c r="X22" s="4">
        <v>2274763</v>
      </c>
    </row>
    <row r="23" s="4" customFormat="1" spans="1:24">
      <c r="A23" s="4">
        <v>16502382082</v>
      </c>
      <c r="B23" s="4" t="s">
        <v>25</v>
      </c>
      <c r="C23" s="4" t="s">
        <v>26</v>
      </c>
      <c r="D23" s="4" t="s">
        <v>85</v>
      </c>
      <c r="E23" s="4" t="s">
        <v>86</v>
      </c>
      <c r="F23" s="5">
        <v>44478</v>
      </c>
      <c r="G23" s="5">
        <v>44479</v>
      </c>
      <c r="H23" s="4">
        <v>1</v>
      </c>
      <c r="I23" s="4">
        <v>1</v>
      </c>
      <c r="J23" s="4">
        <v>1</v>
      </c>
      <c r="K23" s="4" t="s">
        <v>29</v>
      </c>
      <c r="L23" s="4">
        <v>157.28</v>
      </c>
      <c r="M23" s="4">
        <v>157.28</v>
      </c>
      <c r="N23" s="4" t="s">
        <v>87</v>
      </c>
      <c r="O23" s="4" t="s">
        <v>31</v>
      </c>
      <c r="P23" s="4" t="s">
        <v>32</v>
      </c>
      <c r="Q23" s="4">
        <v>0</v>
      </c>
      <c r="R23" s="6">
        <v>44478</v>
      </c>
      <c r="S23" s="5">
        <v>44482</v>
      </c>
      <c r="T23" s="4" t="s">
        <v>33</v>
      </c>
      <c r="U23" s="4">
        <v>157.28</v>
      </c>
      <c r="V23" s="4">
        <v>0</v>
      </c>
      <c r="W23" s="4">
        <v>0</v>
      </c>
      <c r="X23" s="4">
        <v>2274775</v>
      </c>
    </row>
    <row r="24" s="4" customFormat="1" spans="1:25">
      <c r="A24" s="4">
        <v>16502369200</v>
      </c>
      <c r="B24" s="4" t="s">
        <v>25</v>
      </c>
      <c r="C24" s="4" t="s">
        <v>26</v>
      </c>
      <c r="D24" s="4" t="s">
        <v>73</v>
      </c>
      <c r="E24" s="4" t="s">
        <v>74</v>
      </c>
      <c r="F24" s="5">
        <v>44478</v>
      </c>
      <c r="G24" s="5">
        <v>44479</v>
      </c>
      <c r="H24" s="4">
        <v>1</v>
      </c>
      <c r="I24" s="4">
        <v>1</v>
      </c>
      <c r="J24" s="4">
        <v>1</v>
      </c>
      <c r="K24" s="4" t="s">
        <v>29</v>
      </c>
      <c r="L24" s="4">
        <v>445.65</v>
      </c>
      <c r="M24" s="4">
        <v>445.65</v>
      </c>
      <c r="N24" s="4" t="s">
        <v>88</v>
      </c>
      <c r="O24" s="4" t="s">
        <v>31</v>
      </c>
      <c r="P24" s="4" t="s">
        <v>32</v>
      </c>
      <c r="Q24" s="4">
        <v>0</v>
      </c>
      <c r="R24" s="6">
        <v>44478</v>
      </c>
      <c r="S24" s="5">
        <v>44482</v>
      </c>
      <c r="T24" s="4" t="s">
        <v>33</v>
      </c>
      <c r="U24" s="4">
        <v>445.65</v>
      </c>
      <c r="V24" s="4">
        <v>0</v>
      </c>
      <c r="W24" s="4">
        <v>0</v>
      </c>
      <c r="X24" s="4">
        <v>2274774</v>
      </c>
      <c r="Y24" s="4">
        <v>15102140</v>
      </c>
    </row>
    <row r="25" s="4" customFormat="1" spans="1:25">
      <c r="A25" s="4">
        <v>16502403847</v>
      </c>
      <c r="B25" s="4" t="s">
        <v>25</v>
      </c>
      <c r="C25" s="4" t="s">
        <v>26</v>
      </c>
      <c r="D25" s="4" t="s">
        <v>73</v>
      </c>
      <c r="E25" s="4" t="s">
        <v>74</v>
      </c>
      <c r="F25" s="5">
        <v>44478</v>
      </c>
      <c r="G25" s="5">
        <v>44479</v>
      </c>
      <c r="H25" s="4">
        <v>1</v>
      </c>
      <c r="I25" s="4">
        <v>1</v>
      </c>
      <c r="J25" s="4">
        <v>1</v>
      </c>
      <c r="K25" s="4" t="s">
        <v>29</v>
      </c>
      <c r="L25" s="4">
        <v>445.65</v>
      </c>
      <c r="M25" s="4">
        <v>445.65</v>
      </c>
      <c r="N25" s="4" t="s">
        <v>89</v>
      </c>
      <c r="O25" s="4" t="s">
        <v>31</v>
      </c>
      <c r="P25" s="4" t="s">
        <v>32</v>
      </c>
      <c r="Q25" s="4">
        <v>0</v>
      </c>
      <c r="R25" s="6">
        <v>44478</v>
      </c>
      <c r="S25" s="5">
        <v>44482</v>
      </c>
      <c r="T25" s="4" t="s">
        <v>33</v>
      </c>
      <c r="U25" s="4">
        <v>445.65</v>
      </c>
      <c r="V25" s="4">
        <v>0</v>
      </c>
      <c r="W25" s="4">
        <v>0</v>
      </c>
      <c r="X25" s="4">
        <v>2274777</v>
      </c>
      <c r="Y25" s="4">
        <v>15102153</v>
      </c>
    </row>
    <row r="26" s="4" customFormat="1" spans="1:23">
      <c r="A26" s="4">
        <v>16502552119</v>
      </c>
      <c r="B26" s="4" t="s">
        <v>25</v>
      </c>
      <c r="C26" s="4" t="s">
        <v>26</v>
      </c>
      <c r="D26" s="4" t="s">
        <v>79</v>
      </c>
      <c r="E26" s="4" t="s">
        <v>90</v>
      </c>
      <c r="F26" s="5">
        <v>44478</v>
      </c>
      <c r="G26" s="5">
        <v>44479</v>
      </c>
      <c r="H26" s="4">
        <v>1</v>
      </c>
      <c r="I26" s="4">
        <v>1</v>
      </c>
      <c r="J26" s="4">
        <v>1</v>
      </c>
      <c r="K26" s="4" t="s">
        <v>29</v>
      </c>
      <c r="L26" s="4">
        <v>117.9</v>
      </c>
      <c r="M26" s="4">
        <v>117.9</v>
      </c>
      <c r="N26" s="4" t="s">
        <v>91</v>
      </c>
      <c r="O26" s="4" t="s">
        <v>31</v>
      </c>
      <c r="P26" s="4" t="s">
        <v>32</v>
      </c>
      <c r="Q26" s="4">
        <v>0</v>
      </c>
      <c r="R26" s="6">
        <v>44478</v>
      </c>
      <c r="S26" s="5">
        <v>44482</v>
      </c>
      <c r="T26" s="4" t="s">
        <v>33</v>
      </c>
      <c r="U26" s="4">
        <v>117.9</v>
      </c>
      <c r="V26" s="4">
        <v>0</v>
      </c>
      <c r="W26" s="4">
        <v>0</v>
      </c>
    </row>
    <row r="27" s="4" customFormat="1" spans="1:24">
      <c r="A27" s="4">
        <v>16502747873</v>
      </c>
      <c r="B27" s="4" t="s">
        <v>25</v>
      </c>
      <c r="C27" s="4" t="s">
        <v>26</v>
      </c>
      <c r="D27" s="4" t="s">
        <v>92</v>
      </c>
      <c r="E27" s="4" t="s">
        <v>93</v>
      </c>
      <c r="F27" s="5">
        <v>44478</v>
      </c>
      <c r="G27" s="5">
        <v>44479</v>
      </c>
      <c r="H27" s="4">
        <v>1</v>
      </c>
      <c r="I27" s="4">
        <v>1</v>
      </c>
      <c r="J27" s="4">
        <v>1</v>
      </c>
      <c r="K27" s="4" t="s">
        <v>29</v>
      </c>
      <c r="L27" s="4">
        <v>115.83</v>
      </c>
      <c r="M27" s="4">
        <v>115.83</v>
      </c>
      <c r="N27" s="4" t="s">
        <v>94</v>
      </c>
      <c r="O27" s="4" t="s">
        <v>31</v>
      </c>
      <c r="P27" s="4" t="s">
        <v>32</v>
      </c>
      <c r="Q27" s="4">
        <v>0</v>
      </c>
      <c r="R27" s="6">
        <v>44478</v>
      </c>
      <c r="S27" s="5">
        <v>44482</v>
      </c>
      <c r="T27" s="4" t="s">
        <v>33</v>
      </c>
      <c r="U27" s="4">
        <v>115.83</v>
      </c>
      <c r="V27" s="4">
        <v>0</v>
      </c>
      <c r="W27" s="4">
        <v>0</v>
      </c>
      <c r="X27" s="4">
        <v>2274795</v>
      </c>
    </row>
    <row r="28" s="4" customFormat="1" spans="1:23">
      <c r="A28" s="4">
        <v>16502552119</v>
      </c>
      <c r="B28" s="4" t="s">
        <v>25</v>
      </c>
      <c r="C28" s="4" t="s">
        <v>59</v>
      </c>
      <c r="D28" s="4" t="s">
        <v>79</v>
      </c>
      <c r="E28" s="4" t="s">
        <v>90</v>
      </c>
      <c r="F28" s="5">
        <v>44478</v>
      </c>
      <c r="G28" s="5">
        <v>44479</v>
      </c>
      <c r="H28" s="4">
        <v>1</v>
      </c>
      <c r="I28" s="4">
        <v>1</v>
      </c>
      <c r="J28" s="4">
        <v>1</v>
      </c>
      <c r="K28" s="4" t="s">
        <v>29</v>
      </c>
      <c r="L28" s="4">
        <v>-117.9</v>
      </c>
      <c r="M28" s="4">
        <v>-117.9</v>
      </c>
      <c r="N28" s="4" t="s">
        <v>91</v>
      </c>
      <c r="O28" s="4" t="s">
        <v>31</v>
      </c>
      <c r="P28" s="4" t="s">
        <v>32</v>
      </c>
      <c r="Q28" s="4">
        <v>0</v>
      </c>
      <c r="R28" s="6">
        <v>44478</v>
      </c>
      <c r="S28" s="5">
        <v>44482</v>
      </c>
      <c r="T28" s="4" t="s">
        <v>33</v>
      </c>
      <c r="U28" s="4">
        <v>-117.9</v>
      </c>
      <c r="V28" s="4">
        <v>0</v>
      </c>
      <c r="W28" s="4">
        <v>0</v>
      </c>
    </row>
    <row r="29" s="4" customFormat="1" spans="1:24">
      <c r="A29" s="4">
        <v>16503258812</v>
      </c>
      <c r="B29" s="4" t="s">
        <v>25</v>
      </c>
      <c r="C29" s="4" t="s">
        <v>26</v>
      </c>
      <c r="D29" s="4" t="s">
        <v>95</v>
      </c>
      <c r="E29" s="4" t="s">
        <v>96</v>
      </c>
      <c r="F29" s="5">
        <v>44478</v>
      </c>
      <c r="G29" s="5">
        <v>44479</v>
      </c>
      <c r="H29" s="4">
        <v>1</v>
      </c>
      <c r="I29" s="4">
        <v>1</v>
      </c>
      <c r="J29" s="4">
        <v>1</v>
      </c>
      <c r="K29" s="4" t="s">
        <v>29</v>
      </c>
      <c r="L29" s="4">
        <v>209.15</v>
      </c>
      <c r="M29" s="4">
        <v>209.15</v>
      </c>
      <c r="N29" s="4" t="s">
        <v>97</v>
      </c>
      <c r="O29" s="4" t="s">
        <v>31</v>
      </c>
      <c r="P29" s="4" t="s">
        <v>32</v>
      </c>
      <c r="Q29" s="4">
        <v>0</v>
      </c>
      <c r="R29" s="6">
        <v>44478</v>
      </c>
      <c r="S29" s="5">
        <v>44482</v>
      </c>
      <c r="T29" s="4" t="s">
        <v>33</v>
      </c>
      <c r="U29" s="4">
        <v>209.15</v>
      </c>
      <c r="V29" s="4">
        <v>0</v>
      </c>
      <c r="W29" s="4">
        <v>0</v>
      </c>
      <c r="X29" s="4">
        <v>2274809</v>
      </c>
    </row>
    <row r="30" s="4" customFormat="1" spans="1:25">
      <c r="A30" s="4">
        <v>16503345488</v>
      </c>
      <c r="B30" s="4" t="s">
        <v>25</v>
      </c>
      <c r="C30" s="4" t="s">
        <v>26</v>
      </c>
      <c r="D30" s="4" t="s">
        <v>98</v>
      </c>
      <c r="E30" s="4" t="s">
        <v>99</v>
      </c>
      <c r="F30" s="5">
        <v>44478</v>
      </c>
      <c r="G30" s="5">
        <v>44479</v>
      </c>
      <c r="H30" s="4">
        <v>1</v>
      </c>
      <c r="I30" s="4">
        <v>1</v>
      </c>
      <c r="J30" s="4">
        <v>1</v>
      </c>
      <c r="K30" s="4" t="s">
        <v>29</v>
      </c>
      <c r="L30" s="4">
        <v>125.88</v>
      </c>
      <c r="M30" s="4">
        <v>125.88</v>
      </c>
      <c r="N30" s="4" t="s">
        <v>100</v>
      </c>
      <c r="O30" s="4" t="s">
        <v>31</v>
      </c>
      <c r="P30" s="4" t="s">
        <v>32</v>
      </c>
      <c r="Q30" s="4">
        <v>0</v>
      </c>
      <c r="R30" s="6">
        <v>44478</v>
      </c>
      <c r="S30" s="5">
        <v>44482</v>
      </c>
      <c r="T30" s="4" t="s">
        <v>33</v>
      </c>
      <c r="U30" s="4">
        <v>125.88</v>
      </c>
      <c r="V30" s="4">
        <v>0</v>
      </c>
      <c r="W30" s="4">
        <v>0</v>
      </c>
      <c r="X30" s="4">
        <v>2274814</v>
      </c>
      <c r="Y30" s="4">
        <v>103931017844</v>
      </c>
    </row>
    <row r="31" s="4" customFormat="1" spans="1:24">
      <c r="A31" s="4">
        <v>16503491507</v>
      </c>
      <c r="B31" s="4" t="s">
        <v>25</v>
      </c>
      <c r="C31" s="4" t="s">
        <v>26</v>
      </c>
      <c r="D31" s="4" t="s">
        <v>51</v>
      </c>
      <c r="E31" s="4" t="s">
        <v>52</v>
      </c>
      <c r="F31" s="5">
        <v>44478</v>
      </c>
      <c r="G31" s="5">
        <v>44479</v>
      </c>
      <c r="H31" s="4">
        <v>1</v>
      </c>
      <c r="I31" s="4">
        <v>1</v>
      </c>
      <c r="J31" s="4">
        <v>1</v>
      </c>
      <c r="K31" s="4" t="s">
        <v>29</v>
      </c>
      <c r="L31" s="4">
        <v>140.43</v>
      </c>
      <c r="M31" s="4">
        <v>140.43</v>
      </c>
      <c r="N31" s="4" t="s">
        <v>101</v>
      </c>
      <c r="O31" s="4" t="s">
        <v>31</v>
      </c>
      <c r="P31" s="4" t="s">
        <v>32</v>
      </c>
      <c r="Q31" s="4">
        <v>0</v>
      </c>
      <c r="R31" s="6">
        <v>44478</v>
      </c>
      <c r="S31" s="5">
        <v>44482</v>
      </c>
      <c r="T31" s="4" t="s">
        <v>33</v>
      </c>
      <c r="U31" s="4">
        <v>140.43</v>
      </c>
      <c r="V31" s="4">
        <v>0</v>
      </c>
      <c r="W31" s="4">
        <v>0</v>
      </c>
      <c r="X31" s="4">
        <v>2274819</v>
      </c>
    </row>
    <row r="32" s="4" customFormat="1" spans="1:23">
      <c r="A32" s="4">
        <v>16499082223</v>
      </c>
      <c r="B32" s="4" t="s">
        <v>25</v>
      </c>
      <c r="C32" s="4" t="s">
        <v>59</v>
      </c>
      <c r="D32" s="4" t="s">
        <v>79</v>
      </c>
      <c r="E32" s="4" t="s">
        <v>80</v>
      </c>
      <c r="F32" s="5">
        <v>44478</v>
      </c>
      <c r="G32" s="5">
        <v>44479</v>
      </c>
      <c r="H32" s="4">
        <v>1</v>
      </c>
      <c r="I32" s="4">
        <v>1</v>
      </c>
      <c r="J32" s="4">
        <v>1</v>
      </c>
      <c r="K32" s="4" t="s">
        <v>29</v>
      </c>
      <c r="L32" s="4">
        <v>-114.68</v>
      </c>
      <c r="M32" s="4">
        <v>-114.68</v>
      </c>
      <c r="N32" s="4" t="s">
        <v>81</v>
      </c>
      <c r="O32" s="4" t="s">
        <v>31</v>
      </c>
      <c r="P32" s="4" t="s">
        <v>32</v>
      </c>
      <c r="Q32" s="4">
        <v>0</v>
      </c>
      <c r="R32" s="6">
        <v>44478</v>
      </c>
      <c r="S32" s="5">
        <v>44482</v>
      </c>
      <c r="T32" s="4" t="s">
        <v>33</v>
      </c>
      <c r="U32" s="4">
        <v>-114.68</v>
      </c>
      <c r="V32" s="4">
        <v>0</v>
      </c>
      <c r="W32" s="4">
        <v>0</v>
      </c>
    </row>
    <row r="33" s="4" customFormat="1" spans="1:25">
      <c r="A33" s="4">
        <v>16503776150</v>
      </c>
      <c r="B33" s="4" t="s">
        <v>25</v>
      </c>
      <c r="C33" s="4" t="s">
        <v>26</v>
      </c>
      <c r="D33" s="4" t="s">
        <v>69</v>
      </c>
      <c r="E33" s="4" t="s">
        <v>70</v>
      </c>
      <c r="F33" s="5">
        <v>44478</v>
      </c>
      <c r="G33" s="5">
        <v>44479</v>
      </c>
      <c r="H33" s="4">
        <v>1</v>
      </c>
      <c r="I33" s="4">
        <v>1</v>
      </c>
      <c r="J33" s="4">
        <v>1</v>
      </c>
      <c r="K33" s="4" t="s">
        <v>29</v>
      </c>
      <c r="L33" s="4">
        <v>284.77</v>
      </c>
      <c r="M33" s="4">
        <v>284.77</v>
      </c>
      <c r="N33" s="4" t="s">
        <v>102</v>
      </c>
      <c r="O33" s="4" t="s">
        <v>31</v>
      </c>
      <c r="P33" s="4" t="s">
        <v>32</v>
      </c>
      <c r="Q33" s="4">
        <v>0</v>
      </c>
      <c r="R33" s="6">
        <v>44478</v>
      </c>
      <c r="S33" s="5">
        <v>44482</v>
      </c>
      <c r="T33" s="4" t="s">
        <v>33</v>
      </c>
      <c r="U33" s="4">
        <v>284.77</v>
      </c>
      <c r="V33" s="4">
        <v>0</v>
      </c>
      <c r="W33" s="4">
        <v>0</v>
      </c>
      <c r="X33" s="4">
        <v>2274838</v>
      </c>
      <c r="Y33" s="4" t="s">
        <v>103</v>
      </c>
    </row>
    <row r="34" s="4" customFormat="1" spans="1:25">
      <c r="A34" s="4">
        <v>16503808288</v>
      </c>
      <c r="B34" s="4" t="s">
        <v>25</v>
      </c>
      <c r="C34" s="4" t="s">
        <v>26</v>
      </c>
      <c r="D34" s="4" t="s">
        <v>104</v>
      </c>
      <c r="E34" s="4" t="s">
        <v>105</v>
      </c>
      <c r="F34" s="5">
        <v>44478</v>
      </c>
      <c r="G34" s="5">
        <v>44479</v>
      </c>
      <c r="H34" s="4">
        <v>1</v>
      </c>
      <c r="I34" s="4">
        <v>1</v>
      </c>
      <c r="J34" s="4">
        <v>1</v>
      </c>
      <c r="K34" s="4" t="s">
        <v>29</v>
      </c>
      <c r="L34" s="4">
        <v>135.43</v>
      </c>
      <c r="M34" s="4">
        <v>135.43</v>
      </c>
      <c r="N34" s="4" t="s">
        <v>106</v>
      </c>
      <c r="O34" s="4" t="s">
        <v>31</v>
      </c>
      <c r="P34" s="4" t="s">
        <v>32</v>
      </c>
      <c r="Q34" s="4">
        <v>0</v>
      </c>
      <c r="R34" s="6">
        <v>44478</v>
      </c>
      <c r="S34" s="5">
        <v>44482</v>
      </c>
      <c r="T34" s="4" t="s">
        <v>33</v>
      </c>
      <c r="U34" s="4">
        <v>135.43</v>
      </c>
      <c r="V34" s="4">
        <v>0</v>
      </c>
      <c r="W34" s="4">
        <v>0</v>
      </c>
      <c r="X34" s="4">
        <v>2274842</v>
      </c>
      <c r="Y34" s="4">
        <v>103931269984</v>
      </c>
    </row>
    <row r="35" s="4" customFormat="1" spans="1:24">
      <c r="A35" s="4">
        <v>16504784887</v>
      </c>
      <c r="B35" s="4" t="s">
        <v>25</v>
      </c>
      <c r="C35" s="4" t="s">
        <v>26</v>
      </c>
      <c r="D35" s="4" t="s">
        <v>107</v>
      </c>
      <c r="E35" s="4" t="s">
        <v>108</v>
      </c>
      <c r="F35" s="5">
        <v>44478</v>
      </c>
      <c r="G35" s="5">
        <v>44479</v>
      </c>
      <c r="H35" s="4">
        <v>1</v>
      </c>
      <c r="I35" s="4">
        <v>1</v>
      </c>
      <c r="J35" s="4">
        <v>1</v>
      </c>
      <c r="K35" s="4" t="s">
        <v>29</v>
      </c>
      <c r="L35" s="4">
        <v>169.13</v>
      </c>
      <c r="M35" s="4">
        <v>169.13</v>
      </c>
      <c r="N35" s="4" t="s">
        <v>109</v>
      </c>
      <c r="O35" s="4" t="s">
        <v>31</v>
      </c>
      <c r="P35" s="4" t="s">
        <v>32</v>
      </c>
      <c r="Q35" s="4">
        <v>0</v>
      </c>
      <c r="R35" s="6">
        <v>44478</v>
      </c>
      <c r="S35" s="5">
        <v>44482</v>
      </c>
      <c r="T35" s="4" t="s">
        <v>33</v>
      </c>
      <c r="U35" s="4">
        <v>169.13</v>
      </c>
      <c r="V35" s="4">
        <v>0</v>
      </c>
      <c r="W35" s="4">
        <v>0</v>
      </c>
      <c r="X35" s="4">
        <v>2274907</v>
      </c>
    </row>
    <row r="36" s="4" customFormat="1" spans="1:24">
      <c r="A36" s="4">
        <v>16504913440</v>
      </c>
      <c r="B36" s="4" t="s">
        <v>25</v>
      </c>
      <c r="C36" s="4" t="s">
        <v>26</v>
      </c>
      <c r="D36" s="4" t="s">
        <v>107</v>
      </c>
      <c r="E36" s="4" t="s">
        <v>108</v>
      </c>
      <c r="F36" s="5">
        <v>44478</v>
      </c>
      <c r="G36" s="5">
        <v>44479</v>
      </c>
      <c r="H36" s="4">
        <v>1</v>
      </c>
      <c r="I36" s="4">
        <v>1</v>
      </c>
      <c r="J36" s="4">
        <v>1</v>
      </c>
      <c r="K36" s="4" t="s">
        <v>29</v>
      </c>
      <c r="L36" s="4">
        <v>169.13</v>
      </c>
      <c r="M36" s="4">
        <v>169.13</v>
      </c>
      <c r="N36" s="4" t="s">
        <v>110</v>
      </c>
      <c r="O36" s="4" t="s">
        <v>31</v>
      </c>
      <c r="P36" s="4" t="s">
        <v>32</v>
      </c>
      <c r="Q36" s="4">
        <v>0</v>
      </c>
      <c r="R36" s="6">
        <v>44478</v>
      </c>
      <c r="S36" s="5">
        <v>44482</v>
      </c>
      <c r="T36" s="4" t="s">
        <v>33</v>
      </c>
      <c r="U36" s="4">
        <v>169.13</v>
      </c>
      <c r="V36" s="4">
        <v>0</v>
      </c>
      <c r="W36" s="4">
        <v>0</v>
      </c>
      <c r="X36" s="4">
        <v>2274914</v>
      </c>
    </row>
    <row r="37" s="4" customFormat="1" spans="1:25">
      <c r="A37" s="4">
        <v>16504960508</v>
      </c>
      <c r="B37" s="4" t="s">
        <v>25</v>
      </c>
      <c r="C37" s="4" t="s">
        <v>26</v>
      </c>
      <c r="D37" s="4" t="s">
        <v>111</v>
      </c>
      <c r="E37" s="4" t="s">
        <v>112</v>
      </c>
      <c r="F37" s="5">
        <v>44478</v>
      </c>
      <c r="G37" s="5">
        <v>44479</v>
      </c>
      <c r="H37" s="4">
        <v>1</v>
      </c>
      <c r="I37" s="4">
        <v>1</v>
      </c>
      <c r="J37" s="4">
        <v>1</v>
      </c>
      <c r="K37" s="4" t="s">
        <v>29</v>
      </c>
      <c r="L37" s="4">
        <v>293.07</v>
      </c>
      <c r="M37" s="4">
        <v>293.07</v>
      </c>
      <c r="N37" s="4" t="s">
        <v>113</v>
      </c>
      <c r="O37" s="4" t="s">
        <v>31</v>
      </c>
      <c r="P37" s="4" t="s">
        <v>32</v>
      </c>
      <c r="Q37" s="4">
        <v>0</v>
      </c>
      <c r="R37" s="6">
        <v>44478</v>
      </c>
      <c r="S37" s="5">
        <v>44482</v>
      </c>
      <c r="T37" s="4" t="s">
        <v>33</v>
      </c>
      <c r="U37" s="4">
        <v>293.07</v>
      </c>
      <c r="V37" s="4">
        <v>0</v>
      </c>
      <c r="W37" s="4">
        <v>0</v>
      </c>
      <c r="X37" s="4">
        <v>2274917</v>
      </c>
      <c r="Y37" s="4">
        <v>3199131298</v>
      </c>
    </row>
    <row r="38" s="4" customFormat="1" spans="1:25">
      <c r="A38" s="4">
        <v>16504961131</v>
      </c>
      <c r="B38" s="4" t="s">
        <v>25</v>
      </c>
      <c r="C38" s="4" t="s">
        <v>26</v>
      </c>
      <c r="D38" s="4" t="s">
        <v>111</v>
      </c>
      <c r="E38" s="4" t="s">
        <v>112</v>
      </c>
      <c r="F38" s="5">
        <v>44478</v>
      </c>
      <c r="G38" s="5">
        <v>44479</v>
      </c>
      <c r="H38" s="4">
        <v>1</v>
      </c>
      <c r="I38" s="4">
        <v>1</v>
      </c>
      <c r="J38" s="4">
        <v>1</v>
      </c>
      <c r="K38" s="4" t="s">
        <v>29</v>
      </c>
      <c r="L38" s="4">
        <v>293.07</v>
      </c>
      <c r="M38" s="4">
        <v>293.07</v>
      </c>
      <c r="N38" s="4" t="s">
        <v>114</v>
      </c>
      <c r="O38" s="4" t="s">
        <v>31</v>
      </c>
      <c r="P38" s="4" t="s">
        <v>32</v>
      </c>
      <c r="Q38" s="4">
        <v>0</v>
      </c>
      <c r="R38" s="6">
        <v>44478</v>
      </c>
      <c r="S38" s="5">
        <v>44482</v>
      </c>
      <c r="T38" s="4" t="s">
        <v>33</v>
      </c>
      <c r="U38" s="4">
        <v>293.07</v>
      </c>
      <c r="V38" s="4">
        <v>0</v>
      </c>
      <c r="W38" s="4">
        <v>0</v>
      </c>
      <c r="X38" s="4">
        <v>2274919</v>
      </c>
      <c r="Y38" s="4">
        <v>3201651730</v>
      </c>
    </row>
    <row r="39" s="4" customFormat="1" spans="1:25">
      <c r="A39" s="4">
        <v>16505007943</v>
      </c>
      <c r="B39" s="4" t="s">
        <v>25</v>
      </c>
      <c r="C39" s="4" t="s">
        <v>26</v>
      </c>
      <c r="D39" s="4" t="s">
        <v>115</v>
      </c>
      <c r="E39" s="4" t="s">
        <v>116</v>
      </c>
      <c r="F39" s="5">
        <v>44478</v>
      </c>
      <c r="G39" s="5">
        <v>44479</v>
      </c>
      <c r="H39" s="4">
        <v>1</v>
      </c>
      <c r="I39" s="4">
        <v>1</v>
      </c>
      <c r="J39" s="4">
        <v>1</v>
      </c>
      <c r="K39" s="4" t="s">
        <v>29</v>
      </c>
      <c r="L39" s="4">
        <v>267.25</v>
      </c>
      <c r="M39" s="4">
        <v>267.25</v>
      </c>
      <c r="N39" s="4" t="s">
        <v>117</v>
      </c>
      <c r="O39" s="4" t="s">
        <v>31</v>
      </c>
      <c r="P39" s="4" t="s">
        <v>32</v>
      </c>
      <c r="Q39" s="4">
        <v>0</v>
      </c>
      <c r="R39" s="6">
        <v>44478</v>
      </c>
      <c r="S39" s="5">
        <v>44482</v>
      </c>
      <c r="T39" s="4" t="s">
        <v>33</v>
      </c>
      <c r="U39" s="4">
        <v>267.25</v>
      </c>
      <c r="V39" s="4">
        <v>0</v>
      </c>
      <c r="W39" s="4">
        <v>0</v>
      </c>
      <c r="X39" s="4">
        <v>2274922</v>
      </c>
      <c r="Y39" s="4">
        <v>103931925464</v>
      </c>
    </row>
    <row r="40" s="4" customFormat="1" spans="1:24">
      <c r="A40" s="4">
        <v>16505032269</v>
      </c>
      <c r="B40" s="4" t="s">
        <v>25</v>
      </c>
      <c r="C40" s="4" t="s">
        <v>26</v>
      </c>
      <c r="D40" s="4" t="s">
        <v>118</v>
      </c>
      <c r="E40" s="4" t="s">
        <v>119</v>
      </c>
      <c r="F40" s="5">
        <v>44478</v>
      </c>
      <c r="G40" s="5">
        <v>44479</v>
      </c>
      <c r="H40" s="4">
        <v>1</v>
      </c>
      <c r="I40" s="4">
        <v>1</v>
      </c>
      <c r="J40" s="4">
        <v>1</v>
      </c>
      <c r="K40" s="4" t="s">
        <v>29</v>
      </c>
      <c r="L40" s="4">
        <v>404</v>
      </c>
      <c r="M40" s="4">
        <v>404</v>
      </c>
      <c r="N40" s="4" t="s">
        <v>120</v>
      </c>
      <c r="O40" s="4" t="s">
        <v>31</v>
      </c>
      <c r="P40" s="4" t="s">
        <v>32</v>
      </c>
      <c r="Q40" s="4">
        <v>0</v>
      </c>
      <c r="R40" s="6">
        <v>44478</v>
      </c>
      <c r="S40" s="5">
        <v>44482</v>
      </c>
      <c r="T40" s="4" t="s">
        <v>33</v>
      </c>
      <c r="U40" s="4">
        <v>404</v>
      </c>
      <c r="V40" s="4">
        <v>0</v>
      </c>
      <c r="W40" s="4">
        <v>0</v>
      </c>
      <c r="X40" s="4">
        <v>2274926</v>
      </c>
    </row>
    <row r="41" s="4" customFormat="1" spans="1:23">
      <c r="A41" s="4">
        <v>16505102931</v>
      </c>
      <c r="B41" s="4" t="s">
        <v>25</v>
      </c>
      <c r="C41" s="4" t="s">
        <v>26</v>
      </c>
      <c r="D41" s="4" t="s">
        <v>79</v>
      </c>
      <c r="E41" s="4" t="s">
        <v>90</v>
      </c>
      <c r="F41" s="5">
        <v>44478</v>
      </c>
      <c r="G41" s="5">
        <v>44479</v>
      </c>
      <c r="H41" s="4">
        <v>1</v>
      </c>
      <c r="I41" s="4">
        <v>1</v>
      </c>
      <c r="J41" s="4">
        <v>1</v>
      </c>
      <c r="K41" s="4" t="s">
        <v>29</v>
      </c>
      <c r="L41" s="4">
        <v>117.9</v>
      </c>
      <c r="M41" s="4">
        <v>117.9</v>
      </c>
      <c r="N41" s="4" t="s">
        <v>121</v>
      </c>
      <c r="O41" s="4" t="s">
        <v>31</v>
      </c>
      <c r="P41" s="4" t="s">
        <v>32</v>
      </c>
      <c r="Q41" s="4">
        <v>0</v>
      </c>
      <c r="R41" s="6">
        <v>44478</v>
      </c>
      <c r="S41" s="5">
        <v>44482</v>
      </c>
      <c r="T41" s="4" t="s">
        <v>33</v>
      </c>
      <c r="U41" s="4">
        <v>117.9</v>
      </c>
      <c r="V41" s="4">
        <v>0</v>
      </c>
      <c r="W41" s="4">
        <v>0</v>
      </c>
    </row>
    <row r="42" s="4" customFormat="1" spans="1:24">
      <c r="A42" s="4">
        <v>16505264293</v>
      </c>
      <c r="B42" s="4" t="s">
        <v>25</v>
      </c>
      <c r="C42" s="4" t="s">
        <v>26</v>
      </c>
      <c r="D42" s="4" t="s">
        <v>122</v>
      </c>
      <c r="E42" s="4" t="s">
        <v>123</v>
      </c>
      <c r="F42" s="5">
        <v>44478</v>
      </c>
      <c r="G42" s="5">
        <v>44479</v>
      </c>
      <c r="H42" s="4">
        <v>1</v>
      </c>
      <c r="I42" s="4">
        <v>1</v>
      </c>
      <c r="J42" s="4">
        <v>1</v>
      </c>
      <c r="K42" s="4" t="s">
        <v>29</v>
      </c>
      <c r="L42" s="4">
        <v>101.36</v>
      </c>
      <c r="M42" s="4">
        <v>101.36</v>
      </c>
      <c r="N42" s="4" t="s">
        <v>124</v>
      </c>
      <c r="O42" s="4" t="s">
        <v>31</v>
      </c>
      <c r="P42" s="4" t="s">
        <v>32</v>
      </c>
      <c r="Q42" s="4">
        <v>0</v>
      </c>
      <c r="R42" s="6">
        <v>44478</v>
      </c>
      <c r="S42" s="5">
        <v>44482</v>
      </c>
      <c r="T42" s="4" t="s">
        <v>33</v>
      </c>
      <c r="U42" s="4">
        <v>101.36</v>
      </c>
      <c r="V42" s="4">
        <v>0</v>
      </c>
      <c r="W42" s="4">
        <v>0</v>
      </c>
      <c r="X42" s="4">
        <v>2274941</v>
      </c>
    </row>
    <row r="43" s="4" customFormat="1" spans="1:24">
      <c r="A43" s="4">
        <v>16505289704</v>
      </c>
      <c r="B43" s="4" t="s">
        <v>25</v>
      </c>
      <c r="C43" s="4" t="s">
        <v>26</v>
      </c>
      <c r="D43" s="4" t="s">
        <v>125</v>
      </c>
      <c r="E43" s="4" t="s">
        <v>126</v>
      </c>
      <c r="F43" s="5">
        <v>44478</v>
      </c>
      <c r="G43" s="5">
        <v>44479</v>
      </c>
      <c r="H43" s="4">
        <v>1</v>
      </c>
      <c r="I43" s="4">
        <v>1</v>
      </c>
      <c r="J43" s="4">
        <v>1</v>
      </c>
      <c r="K43" s="4" t="s">
        <v>29</v>
      </c>
      <c r="L43" s="4">
        <v>205.52</v>
      </c>
      <c r="M43" s="4">
        <v>205.52</v>
      </c>
      <c r="N43" s="4" t="s">
        <v>127</v>
      </c>
      <c r="O43" s="4" t="s">
        <v>31</v>
      </c>
      <c r="P43" s="4" t="s">
        <v>32</v>
      </c>
      <c r="Q43" s="4">
        <v>0</v>
      </c>
      <c r="R43" s="6">
        <v>44478</v>
      </c>
      <c r="S43" s="5">
        <v>44482</v>
      </c>
      <c r="T43" s="4" t="s">
        <v>33</v>
      </c>
      <c r="U43" s="4">
        <v>205.52</v>
      </c>
      <c r="V43" s="4">
        <v>0</v>
      </c>
      <c r="W43" s="4">
        <v>0</v>
      </c>
      <c r="X43" s="4">
        <v>2274943</v>
      </c>
    </row>
    <row r="44" s="4" customFormat="1" spans="1:25">
      <c r="A44" s="4">
        <v>16505518850</v>
      </c>
      <c r="B44" s="4" t="s">
        <v>25</v>
      </c>
      <c r="C44" s="4" t="s">
        <v>26</v>
      </c>
      <c r="D44" s="4" t="s">
        <v>128</v>
      </c>
      <c r="E44" s="4" t="s">
        <v>129</v>
      </c>
      <c r="F44" s="5">
        <v>44478</v>
      </c>
      <c r="G44" s="5">
        <v>44479</v>
      </c>
      <c r="H44" s="4">
        <v>1</v>
      </c>
      <c r="I44" s="4">
        <v>1</v>
      </c>
      <c r="J44" s="4">
        <v>1</v>
      </c>
      <c r="K44" s="4" t="s">
        <v>29</v>
      </c>
      <c r="L44" s="4">
        <v>610.57</v>
      </c>
      <c r="M44" s="4">
        <v>610.57</v>
      </c>
      <c r="N44" s="4" t="s">
        <v>130</v>
      </c>
      <c r="O44" s="4" t="s">
        <v>31</v>
      </c>
      <c r="P44" s="4" t="s">
        <v>32</v>
      </c>
      <c r="Q44" s="4">
        <v>0</v>
      </c>
      <c r="R44" s="6">
        <v>44478</v>
      </c>
      <c r="S44" s="5">
        <v>44482</v>
      </c>
      <c r="T44" s="4" t="s">
        <v>33</v>
      </c>
      <c r="U44" s="4">
        <v>610.57</v>
      </c>
      <c r="V44" s="4">
        <v>0</v>
      </c>
      <c r="W44" s="4">
        <v>0</v>
      </c>
      <c r="X44" s="4">
        <v>2274953</v>
      </c>
      <c r="Y44" s="4">
        <v>196060</v>
      </c>
    </row>
    <row r="45" s="4" customFormat="1" spans="1:25">
      <c r="A45" s="4">
        <v>16505642598</v>
      </c>
      <c r="B45" s="4" t="s">
        <v>25</v>
      </c>
      <c r="C45" s="4" t="s">
        <v>26</v>
      </c>
      <c r="D45" s="4" t="s">
        <v>111</v>
      </c>
      <c r="E45" s="4" t="s">
        <v>112</v>
      </c>
      <c r="F45" s="5">
        <v>44478</v>
      </c>
      <c r="G45" s="5">
        <v>44479</v>
      </c>
      <c r="H45" s="4">
        <v>1</v>
      </c>
      <c r="I45" s="4">
        <v>1</v>
      </c>
      <c r="J45" s="4">
        <v>1</v>
      </c>
      <c r="K45" s="4" t="s">
        <v>29</v>
      </c>
      <c r="L45" s="4">
        <v>293.07</v>
      </c>
      <c r="M45" s="4">
        <v>293.07</v>
      </c>
      <c r="N45" s="4" t="s">
        <v>131</v>
      </c>
      <c r="O45" s="4" t="s">
        <v>31</v>
      </c>
      <c r="P45" s="4" t="s">
        <v>32</v>
      </c>
      <c r="Q45" s="4">
        <v>0</v>
      </c>
      <c r="R45" s="6">
        <v>44478</v>
      </c>
      <c r="S45" s="5">
        <v>44482</v>
      </c>
      <c r="T45" s="4" t="s">
        <v>33</v>
      </c>
      <c r="U45" s="4">
        <v>293.07</v>
      </c>
      <c r="V45" s="4">
        <v>0</v>
      </c>
      <c r="W45" s="4">
        <v>0</v>
      </c>
      <c r="X45" s="4">
        <v>2274962</v>
      </c>
      <c r="Y45" s="4">
        <v>3204988768</v>
      </c>
    </row>
    <row r="46" s="4" customFormat="1" spans="1:23">
      <c r="A46" s="4">
        <v>16505715105</v>
      </c>
      <c r="B46" s="4" t="s">
        <v>25</v>
      </c>
      <c r="C46" s="4" t="s">
        <v>26</v>
      </c>
      <c r="D46" s="4" t="s">
        <v>79</v>
      </c>
      <c r="E46" s="4" t="s">
        <v>116</v>
      </c>
      <c r="F46" s="5">
        <v>44478</v>
      </c>
      <c r="G46" s="5">
        <v>44479</v>
      </c>
      <c r="H46" s="4">
        <v>1</v>
      </c>
      <c r="I46" s="4">
        <v>1</v>
      </c>
      <c r="J46" s="4">
        <v>1</v>
      </c>
      <c r="K46" s="4" t="s">
        <v>29</v>
      </c>
      <c r="L46" s="4">
        <v>145.49</v>
      </c>
      <c r="M46" s="4">
        <v>145.49</v>
      </c>
      <c r="N46" s="4" t="s">
        <v>132</v>
      </c>
      <c r="O46" s="4" t="s">
        <v>31</v>
      </c>
      <c r="P46" s="4" t="s">
        <v>32</v>
      </c>
      <c r="Q46" s="4">
        <v>0</v>
      </c>
      <c r="R46" s="6">
        <v>44478</v>
      </c>
      <c r="S46" s="5">
        <v>44482</v>
      </c>
      <c r="T46" s="4" t="s">
        <v>33</v>
      </c>
      <c r="U46" s="4">
        <v>145.49</v>
      </c>
      <c r="V46" s="4">
        <v>0</v>
      </c>
      <c r="W46" s="4">
        <v>0</v>
      </c>
    </row>
    <row r="47" s="4" customFormat="1" spans="1:25">
      <c r="A47" s="4">
        <v>16505725680</v>
      </c>
      <c r="B47" s="4" t="s">
        <v>25</v>
      </c>
      <c r="C47" s="4" t="s">
        <v>26</v>
      </c>
      <c r="D47" s="4" t="s">
        <v>111</v>
      </c>
      <c r="E47" s="4" t="s">
        <v>112</v>
      </c>
      <c r="F47" s="5">
        <v>44478</v>
      </c>
      <c r="G47" s="5">
        <v>44479</v>
      </c>
      <c r="H47" s="4">
        <v>1</v>
      </c>
      <c r="I47" s="4">
        <v>1</v>
      </c>
      <c r="J47" s="4">
        <v>1</v>
      </c>
      <c r="K47" s="4" t="s">
        <v>29</v>
      </c>
      <c r="L47" s="4">
        <v>293.07</v>
      </c>
      <c r="M47" s="4">
        <v>293.07</v>
      </c>
      <c r="N47" s="4" t="s">
        <v>133</v>
      </c>
      <c r="O47" s="4" t="s">
        <v>31</v>
      </c>
      <c r="P47" s="4" t="s">
        <v>32</v>
      </c>
      <c r="Q47" s="4">
        <v>0</v>
      </c>
      <c r="R47" s="6">
        <v>44478</v>
      </c>
      <c r="S47" s="5">
        <v>44482</v>
      </c>
      <c r="T47" s="4" t="s">
        <v>33</v>
      </c>
      <c r="U47" s="4">
        <v>293.07</v>
      </c>
      <c r="V47" s="4">
        <v>0</v>
      </c>
      <c r="W47" s="4">
        <v>0</v>
      </c>
      <c r="X47" s="4">
        <v>2274969</v>
      </c>
      <c r="Y47" s="4">
        <v>3204923048</v>
      </c>
    </row>
    <row r="48" s="4" customFormat="1" spans="1:25">
      <c r="A48" s="4">
        <v>16505734436</v>
      </c>
      <c r="B48" s="4" t="s">
        <v>25</v>
      </c>
      <c r="C48" s="4" t="s">
        <v>26</v>
      </c>
      <c r="D48" s="4" t="s">
        <v>111</v>
      </c>
      <c r="E48" s="4" t="s">
        <v>134</v>
      </c>
      <c r="F48" s="5">
        <v>44478</v>
      </c>
      <c r="G48" s="5">
        <v>44479</v>
      </c>
      <c r="H48" s="4">
        <v>1</v>
      </c>
      <c r="I48" s="4">
        <v>1</v>
      </c>
      <c r="J48" s="4">
        <v>1</v>
      </c>
      <c r="K48" s="4" t="s">
        <v>29</v>
      </c>
      <c r="L48" s="4">
        <v>364.67</v>
      </c>
      <c r="M48" s="4">
        <v>364.67</v>
      </c>
      <c r="N48" s="4" t="s">
        <v>135</v>
      </c>
      <c r="O48" s="4" t="s">
        <v>31</v>
      </c>
      <c r="P48" s="4" t="s">
        <v>32</v>
      </c>
      <c r="Q48" s="4">
        <v>0</v>
      </c>
      <c r="R48" s="6">
        <v>44478</v>
      </c>
      <c r="S48" s="5">
        <v>44482</v>
      </c>
      <c r="T48" s="4" t="s">
        <v>33</v>
      </c>
      <c r="U48" s="4">
        <v>364.67</v>
      </c>
      <c r="V48" s="4">
        <v>0</v>
      </c>
      <c r="W48" s="4">
        <v>0</v>
      </c>
      <c r="X48" s="4">
        <v>2274972</v>
      </c>
      <c r="Y48" s="4">
        <v>3204480121</v>
      </c>
    </row>
    <row r="49" s="4" customFormat="1" spans="1:25">
      <c r="A49" s="4">
        <v>16505958273</v>
      </c>
      <c r="B49" s="4" t="s">
        <v>25</v>
      </c>
      <c r="C49" s="4" t="s">
        <v>26</v>
      </c>
      <c r="D49" s="4" t="s">
        <v>136</v>
      </c>
      <c r="E49" s="4" t="s">
        <v>137</v>
      </c>
      <c r="F49" s="5">
        <v>44478</v>
      </c>
      <c r="G49" s="5">
        <v>44479</v>
      </c>
      <c r="H49" s="4">
        <v>1</v>
      </c>
      <c r="I49" s="4">
        <v>1</v>
      </c>
      <c r="J49" s="4">
        <v>1</v>
      </c>
      <c r="K49" s="4" t="s">
        <v>29</v>
      </c>
      <c r="L49" s="4">
        <v>189.05</v>
      </c>
      <c r="M49" s="4">
        <v>189.05</v>
      </c>
      <c r="N49" s="4" t="s">
        <v>138</v>
      </c>
      <c r="O49" s="4" t="s">
        <v>31</v>
      </c>
      <c r="P49" s="4" t="s">
        <v>32</v>
      </c>
      <c r="Q49" s="4">
        <v>0</v>
      </c>
      <c r="R49" s="6">
        <v>44478</v>
      </c>
      <c r="S49" s="5">
        <v>44482</v>
      </c>
      <c r="T49" s="4" t="s">
        <v>33</v>
      </c>
      <c r="U49" s="4">
        <v>189.05</v>
      </c>
      <c r="V49" s="4">
        <v>0</v>
      </c>
      <c r="W49" s="4">
        <v>0</v>
      </c>
      <c r="X49" s="4">
        <v>2274986</v>
      </c>
      <c r="Y49" s="4">
        <v>103932440654</v>
      </c>
    </row>
    <row r="50" s="4" customFormat="1" spans="1:23">
      <c r="A50" s="4">
        <v>16506473023</v>
      </c>
      <c r="B50" s="4" t="s">
        <v>25</v>
      </c>
      <c r="C50" s="4" t="s">
        <v>26</v>
      </c>
      <c r="D50" s="4" t="s">
        <v>79</v>
      </c>
      <c r="E50" s="4" t="s">
        <v>116</v>
      </c>
      <c r="F50" s="5">
        <v>44478</v>
      </c>
      <c r="G50" s="5">
        <v>44479</v>
      </c>
      <c r="H50" s="4">
        <v>1</v>
      </c>
      <c r="I50" s="4">
        <v>1</v>
      </c>
      <c r="J50" s="4">
        <v>1</v>
      </c>
      <c r="K50" s="4" t="s">
        <v>29</v>
      </c>
      <c r="L50" s="4">
        <v>145.49</v>
      </c>
      <c r="M50" s="4">
        <v>145.49</v>
      </c>
      <c r="N50" s="4" t="s">
        <v>139</v>
      </c>
      <c r="O50" s="4" t="s">
        <v>31</v>
      </c>
      <c r="P50" s="4" t="s">
        <v>32</v>
      </c>
      <c r="Q50" s="4">
        <v>0</v>
      </c>
      <c r="R50" s="6">
        <v>44478</v>
      </c>
      <c r="S50" s="5">
        <v>44482</v>
      </c>
      <c r="T50" s="4" t="s">
        <v>33</v>
      </c>
      <c r="U50" s="4">
        <v>145.49</v>
      </c>
      <c r="V50" s="4">
        <v>0</v>
      </c>
      <c r="W50" s="4">
        <v>0</v>
      </c>
    </row>
    <row r="51" s="4" customFormat="1" spans="1:23">
      <c r="A51" s="4">
        <v>16506473023</v>
      </c>
      <c r="B51" s="4" t="s">
        <v>25</v>
      </c>
      <c r="C51" s="4" t="s">
        <v>59</v>
      </c>
      <c r="D51" s="4" t="s">
        <v>79</v>
      </c>
      <c r="E51" s="4" t="s">
        <v>116</v>
      </c>
      <c r="F51" s="5">
        <v>44478</v>
      </c>
      <c r="G51" s="5">
        <v>44479</v>
      </c>
      <c r="H51" s="4">
        <v>1</v>
      </c>
      <c r="I51" s="4">
        <v>1</v>
      </c>
      <c r="J51" s="4">
        <v>1</v>
      </c>
      <c r="K51" s="4" t="s">
        <v>29</v>
      </c>
      <c r="L51" s="4">
        <v>-145.49</v>
      </c>
      <c r="M51" s="4">
        <v>-145.49</v>
      </c>
      <c r="N51" s="4" t="s">
        <v>139</v>
      </c>
      <c r="O51" s="4" t="s">
        <v>31</v>
      </c>
      <c r="P51" s="4" t="s">
        <v>32</v>
      </c>
      <c r="Q51" s="4">
        <v>0</v>
      </c>
      <c r="R51" s="6">
        <v>44478</v>
      </c>
      <c r="S51" s="5">
        <v>44482</v>
      </c>
      <c r="T51" s="4" t="s">
        <v>33</v>
      </c>
      <c r="U51" s="4">
        <v>-145.49</v>
      </c>
      <c r="V51" s="4">
        <v>0</v>
      </c>
      <c r="W51" s="4">
        <v>0</v>
      </c>
    </row>
    <row r="52" s="4" customFormat="1" spans="1:25">
      <c r="A52" s="4">
        <v>16505958273</v>
      </c>
      <c r="B52" s="4" t="s">
        <v>25</v>
      </c>
      <c r="C52" s="4" t="s">
        <v>140</v>
      </c>
      <c r="D52" s="4" t="s">
        <v>136</v>
      </c>
      <c r="E52" s="4" t="s">
        <v>137</v>
      </c>
      <c r="F52" s="5">
        <v>44478</v>
      </c>
      <c r="G52" s="5">
        <v>44479</v>
      </c>
      <c r="H52" s="4">
        <v>1</v>
      </c>
      <c r="I52" s="4">
        <v>1</v>
      </c>
      <c r="J52" s="4">
        <v>1</v>
      </c>
      <c r="K52" s="4" t="s">
        <v>29</v>
      </c>
      <c r="L52" s="4">
        <v>-189.05</v>
      </c>
      <c r="M52" s="4">
        <v>-189.05</v>
      </c>
      <c r="N52" s="4" t="s">
        <v>138</v>
      </c>
      <c r="O52" s="4" t="s">
        <v>31</v>
      </c>
      <c r="P52" s="4" t="s">
        <v>32</v>
      </c>
      <c r="Q52" s="4">
        <v>0</v>
      </c>
      <c r="R52" s="6">
        <v>44478</v>
      </c>
      <c r="S52" s="5">
        <v>44482</v>
      </c>
      <c r="T52" s="4" t="s">
        <v>33</v>
      </c>
      <c r="U52" s="4">
        <v>-189.05</v>
      </c>
      <c r="V52" s="4">
        <v>0</v>
      </c>
      <c r="W52" s="4">
        <v>0</v>
      </c>
      <c r="X52" s="4">
        <v>2274986</v>
      </c>
      <c r="Y52" s="4">
        <v>103932440654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3"/>
  <sheetViews>
    <sheetView tabSelected="1" topLeftCell="A13" workbookViewId="0">
      <selection activeCell="F51" sqref="F51"/>
    </sheetView>
  </sheetViews>
  <sheetFormatPr defaultColWidth="9" defaultRowHeight="13.5"/>
  <cols>
    <col min="1" max="1" width="13.625" style="4" customWidth="1"/>
    <col min="2" max="2" width="10.375" style="4"/>
    <col min="3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141</v>
      </c>
    </row>
    <row r="2" s="4" customFormat="1" spans="1:9">
      <c r="A2" s="4">
        <v>16358571170</v>
      </c>
      <c r="B2" s="5">
        <v>44478</v>
      </c>
      <c r="C2" s="5">
        <v>44479</v>
      </c>
      <c r="D2" s="4">
        <v>458.94</v>
      </c>
      <c r="E2" s="4" t="str">
        <f>VLOOKUP(A2,HOP!A:L,12,0)</f>
        <v>458.94</v>
      </c>
      <c r="F2" s="4" t="str">
        <f>VLOOKUP(A2,HOP!A:C,3,0)</f>
        <v>2263298</v>
      </c>
      <c r="G2" s="4">
        <f>D2-E2</f>
        <v>0</v>
      </c>
      <c r="H2" s="4" t="str">
        <f>$H$1&amp;F2</f>
        <v>,2263298</v>
      </c>
      <c r="I2" s="4" t="str">
        <f>VLOOKUP(A2,HOP!A:T,20,0)</f>
        <v>直连</v>
      </c>
    </row>
    <row r="3" s="4" customFormat="1" hidden="1" spans="1:9">
      <c r="A3" s="4">
        <v>16370890086</v>
      </c>
      <c r="B3" s="5">
        <v>44478</v>
      </c>
      <c r="C3" s="5">
        <v>44479</v>
      </c>
      <c r="D3" s="4">
        <v>0</v>
      </c>
      <c r="E3" s="4" t="str">
        <f>VLOOKUP(A3,HOP!A:L,12,0)</f>
        <v>0.00</v>
      </c>
      <c r="F3" s="4" t="str">
        <f>VLOOKUP(A3,HOP!A:C,3,0)</f>
        <v>2264821</v>
      </c>
      <c r="G3" s="4">
        <f>D3-E3</f>
        <v>0</v>
      </c>
      <c r="H3" s="4" t="str">
        <f>$H$1&amp;F3</f>
        <v>,2264821</v>
      </c>
      <c r="I3" s="4" t="str">
        <f>VLOOKUP(A3,HOP!A:T,20,0)</f>
        <v>直连</v>
      </c>
    </row>
    <row r="4" s="4" customFormat="1" spans="1:9">
      <c r="A4" s="4">
        <v>16412062776</v>
      </c>
      <c r="B4" s="5">
        <v>44477</v>
      </c>
      <c r="C4" s="5">
        <v>44479</v>
      </c>
      <c r="D4" s="4">
        <v>879.98</v>
      </c>
      <c r="E4" s="4" t="str">
        <f>VLOOKUP(A4,HOP!A:L,12,0)</f>
        <v>879.98</v>
      </c>
      <c r="F4" s="4" t="str">
        <f>VLOOKUP(A4,HOP!A:C,3,0)</f>
        <v>2269393</v>
      </c>
      <c r="G4" s="4">
        <f>D4-E4</f>
        <v>0</v>
      </c>
      <c r="H4" s="4" t="str">
        <f>$H$1&amp;F4</f>
        <v>,2269393</v>
      </c>
      <c r="I4" s="4" t="str">
        <f>VLOOKUP(A4,HOP!A:T,20,0)</f>
        <v>直连</v>
      </c>
    </row>
    <row r="5" s="4" customFormat="1" spans="1:9">
      <c r="A5" s="4">
        <v>16480561470</v>
      </c>
      <c r="B5" s="5">
        <v>44478</v>
      </c>
      <c r="C5" s="5">
        <v>44479</v>
      </c>
      <c r="D5" s="4">
        <v>852.52</v>
      </c>
      <c r="E5" s="4" t="str">
        <f>VLOOKUP(A5,HOP!A:L,12,0)</f>
        <v>852.52</v>
      </c>
      <c r="F5" s="4" t="str">
        <f>VLOOKUP(A5,HOP!A:C,3,0)</f>
        <v>2273656</v>
      </c>
      <c r="G5" s="4">
        <f>D5-E5</f>
        <v>0</v>
      </c>
      <c r="H5" s="4" t="str">
        <f>$H$1&amp;F5</f>
        <v>,2273656</v>
      </c>
      <c r="I5" s="4" t="str">
        <f>VLOOKUP(A5,HOP!A:T,20,0)</f>
        <v>直采</v>
      </c>
    </row>
    <row r="6" s="4" customFormat="1" spans="1:9">
      <c r="A6" s="4">
        <v>16489182147</v>
      </c>
      <c r="B6" s="5">
        <v>44477</v>
      </c>
      <c r="C6" s="5">
        <v>44479</v>
      </c>
      <c r="D6" s="4">
        <v>457.18</v>
      </c>
      <c r="E6" s="4" t="str">
        <f>VLOOKUP(A6,HOP!A:L,12,0)</f>
        <v>457.18</v>
      </c>
      <c r="F6" s="4" t="str">
        <f>VLOOKUP(A6,HOP!A:C,3,0)</f>
        <v>2274078</v>
      </c>
      <c r="G6" s="4">
        <f>D6-E6</f>
        <v>0</v>
      </c>
      <c r="H6" s="4" t="str">
        <f>$H$1&amp;F6</f>
        <v>,2274078</v>
      </c>
      <c r="I6" s="4" t="str">
        <f>VLOOKUP(A6,HOP!A:T,20,0)</f>
        <v>直连</v>
      </c>
    </row>
    <row r="7" s="4" customFormat="1" spans="1:9">
      <c r="A7" s="4">
        <v>16494976627</v>
      </c>
      <c r="B7" s="5">
        <v>44478</v>
      </c>
      <c r="C7" s="5">
        <v>44479</v>
      </c>
      <c r="D7" s="4">
        <v>909.06</v>
      </c>
      <c r="E7" s="4" t="str">
        <f>VLOOKUP(A7,HOP!A:L,12,0)</f>
        <v>909.06</v>
      </c>
      <c r="F7" s="4" t="str">
        <f>VLOOKUP(A7,HOP!A:C,3,0)</f>
        <v>2274353</v>
      </c>
      <c r="G7" s="4">
        <f>D7-E7</f>
        <v>0</v>
      </c>
      <c r="H7" s="4" t="str">
        <f>$H$1&amp;F7</f>
        <v>,2274353</v>
      </c>
      <c r="I7" s="4" t="str">
        <f>VLOOKUP(A7,HOP!A:T,20,0)</f>
        <v>直连</v>
      </c>
    </row>
    <row r="8" s="4" customFormat="1" spans="1:9">
      <c r="A8" s="4">
        <v>16495010482</v>
      </c>
      <c r="B8" s="5">
        <v>44478</v>
      </c>
      <c r="C8" s="5">
        <v>44479</v>
      </c>
      <c r="D8" s="4">
        <v>140.43</v>
      </c>
      <c r="E8" s="4" t="str">
        <f>VLOOKUP(A8,HOP!A:L,12,0)</f>
        <v>140.43</v>
      </c>
      <c r="F8" s="4" t="str">
        <f>VLOOKUP(A8,HOP!A:C,3,0)</f>
        <v>2274355</v>
      </c>
      <c r="G8" s="4">
        <f>D8-E8</f>
        <v>0</v>
      </c>
      <c r="H8" s="4" t="str">
        <f>$H$1&amp;F8</f>
        <v>,2274355</v>
      </c>
      <c r="I8" s="4" t="str">
        <f>VLOOKUP(A8,HOP!A:T,20,0)</f>
        <v>直连</v>
      </c>
    </row>
    <row r="9" s="4" customFormat="1" spans="1:9">
      <c r="A9" s="4">
        <v>16495362911</v>
      </c>
      <c r="B9" s="5">
        <v>44477</v>
      </c>
      <c r="C9" s="5">
        <v>44479</v>
      </c>
      <c r="D9" s="4">
        <v>303.4</v>
      </c>
      <c r="E9" s="4" t="str">
        <f>VLOOKUP(A9,HOP!A:L,12,0)</f>
        <v>303.40</v>
      </c>
      <c r="F9" s="4" t="str">
        <f>VLOOKUP(A9,HOP!A:C,3,0)</f>
        <v>2274386</v>
      </c>
      <c r="G9" s="4">
        <f>D9-E9</f>
        <v>0</v>
      </c>
      <c r="H9" s="4" t="str">
        <f>$H$1&amp;F9</f>
        <v>,2274386</v>
      </c>
      <c r="I9" s="4" t="str">
        <f>VLOOKUP(A9,HOP!A:T,20,0)</f>
        <v>直连</v>
      </c>
    </row>
    <row r="10" s="4" customFormat="1" spans="1:9">
      <c r="A10" s="4">
        <v>16495991910</v>
      </c>
      <c r="B10" s="5">
        <v>44477</v>
      </c>
      <c r="C10" s="5">
        <v>44479</v>
      </c>
      <c r="D10" s="4">
        <v>914.64</v>
      </c>
      <c r="E10" s="4" t="str">
        <f>VLOOKUP(A10,HOP!A:L,12,0)</f>
        <v>914.64</v>
      </c>
      <c r="F10" s="4" t="str">
        <f>VLOOKUP(A10,HOP!A:C,3,0)</f>
        <v>2274437</v>
      </c>
      <c r="G10" s="4">
        <f>D10-E10</f>
        <v>0</v>
      </c>
      <c r="H10" s="4" t="str">
        <f>$H$1&amp;F10</f>
        <v>,2274437</v>
      </c>
      <c r="I10" s="4" t="str">
        <f>VLOOKUP(A10,HOP!A:T,20,0)</f>
        <v>直连</v>
      </c>
    </row>
    <row r="11" s="4" customFormat="1" spans="1:9">
      <c r="A11" s="4">
        <v>16496348621</v>
      </c>
      <c r="B11" s="5">
        <v>44478</v>
      </c>
      <c r="C11" s="5">
        <v>44479</v>
      </c>
      <c r="D11" s="4">
        <v>281.65</v>
      </c>
      <c r="E11" s="4" t="str">
        <f>VLOOKUP(A11,HOP!A:L,12,0)</f>
        <v>281.65</v>
      </c>
      <c r="F11" s="4" t="str">
        <f>VLOOKUP(A11,HOP!A:C,3,0)</f>
        <v>2274464</v>
      </c>
      <c r="G11" s="4">
        <f>D11-E11</f>
        <v>0</v>
      </c>
      <c r="H11" s="4" t="str">
        <f>$H$1&amp;F11</f>
        <v>,2274464</v>
      </c>
      <c r="I11" s="4" t="str">
        <f>VLOOKUP(A11,HOP!A:T,20,0)</f>
        <v>直连</v>
      </c>
    </row>
    <row r="12" s="4" customFormat="1" spans="1:9">
      <c r="A12" s="4">
        <v>16496779251</v>
      </c>
      <c r="B12" s="5">
        <v>44478</v>
      </c>
      <c r="C12" s="5">
        <v>44479</v>
      </c>
      <c r="D12" s="4">
        <v>245.15</v>
      </c>
      <c r="E12" s="4" t="str">
        <f>VLOOKUP(A12,HOP!A:L,12,0)</f>
        <v>245.15</v>
      </c>
      <c r="F12" s="4" t="str">
        <f>VLOOKUP(A12,HOP!A:C,3,0)</f>
        <v>2274489</v>
      </c>
      <c r="G12" s="4">
        <f>D12-E12</f>
        <v>0</v>
      </c>
      <c r="H12" s="4" t="str">
        <f>$H$1&amp;F12</f>
        <v>,2274489</v>
      </c>
      <c r="I12" s="4" t="str">
        <f>VLOOKUP(A12,HOP!A:T,20,0)</f>
        <v>直采</v>
      </c>
    </row>
    <row r="13" s="4" customFormat="1" spans="1:9">
      <c r="A13" s="4">
        <v>16497680348</v>
      </c>
      <c r="B13" s="5">
        <v>44478</v>
      </c>
      <c r="C13" s="5">
        <v>44479</v>
      </c>
      <c r="D13" s="4">
        <v>395.76</v>
      </c>
      <c r="E13" s="4" t="str">
        <f>VLOOKUP(A13,HOP!A:L,12,0)</f>
        <v>395.76</v>
      </c>
      <c r="F13" s="4" t="str">
        <f>VLOOKUP(A13,HOP!A:C,3,0)</f>
        <v>2274564</v>
      </c>
      <c r="G13" s="4">
        <f>D13-E13</f>
        <v>0</v>
      </c>
      <c r="H13" s="4" t="str">
        <f>$H$1&amp;F13</f>
        <v>,2274564</v>
      </c>
      <c r="I13" s="4" t="str">
        <f>VLOOKUP(A13,HOP!A:T,20,0)</f>
        <v>直采</v>
      </c>
    </row>
    <row r="14" s="4" customFormat="1" spans="1:9">
      <c r="A14" s="4">
        <v>16497702821</v>
      </c>
      <c r="B14" s="5">
        <v>44478</v>
      </c>
      <c r="C14" s="5">
        <v>44479</v>
      </c>
      <c r="D14" s="4">
        <v>395.76</v>
      </c>
      <c r="E14" s="4" t="str">
        <f>VLOOKUP(A14,HOP!A:L,12,0)</f>
        <v>395.76</v>
      </c>
      <c r="F14" s="4" t="str">
        <f>VLOOKUP(A14,HOP!A:C,3,0)</f>
        <v>2274567</v>
      </c>
      <c r="G14" s="4">
        <f>D14-E14</f>
        <v>0</v>
      </c>
      <c r="H14" s="4" t="str">
        <f>$H$1&amp;F14</f>
        <v>,2274567</v>
      </c>
      <c r="I14" s="4" t="str">
        <f>VLOOKUP(A14,HOP!A:T,20,0)</f>
        <v>直采</v>
      </c>
    </row>
    <row r="15" s="4" customFormat="1" spans="1:9">
      <c r="A15" s="4">
        <v>16498722999</v>
      </c>
      <c r="B15" s="5">
        <v>44478</v>
      </c>
      <c r="C15" s="5">
        <v>44479</v>
      </c>
      <c r="D15" s="4">
        <v>265.99</v>
      </c>
      <c r="E15" s="4" t="str">
        <f>VLOOKUP(A15,HOP!A:L,12,0)</f>
        <v>265.99</v>
      </c>
      <c r="F15" s="4" t="str">
        <f>VLOOKUP(A15,HOP!A:C,3,0)</f>
        <v>2274724</v>
      </c>
      <c r="G15" s="4">
        <f>D15-E15</f>
        <v>0</v>
      </c>
      <c r="H15" s="4" t="str">
        <f>$H$1&amp;F15</f>
        <v>,2274724</v>
      </c>
      <c r="I15" s="4" t="str">
        <f>VLOOKUP(A15,HOP!A:T,20,0)</f>
        <v>直连</v>
      </c>
    </row>
    <row r="16" s="4" customFormat="1" spans="1:9">
      <c r="A16" s="4">
        <v>16498960427</v>
      </c>
      <c r="B16" s="5">
        <v>44478</v>
      </c>
      <c r="C16" s="5">
        <v>44479</v>
      </c>
      <c r="D16" s="4">
        <v>445.65</v>
      </c>
      <c r="E16" s="4" t="str">
        <f>VLOOKUP(A16,HOP!A:L,12,0)</f>
        <v>445.65</v>
      </c>
      <c r="F16" s="4" t="str">
        <f>VLOOKUP(A16,HOP!A:C,3,0)</f>
        <v>2274751</v>
      </c>
      <c r="G16" s="4">
        <f>D16-E16</f>
        <v>0</v>
      </c>
      <c r="H16" s="4" t="str">
        <f>$H$1&amp;F16</f>
        <v>,2274751</v>
      </c>
      <c r="I16" s="4" t="str">
        <f>VLOOKUP(A16,HOP!A:T,20,0)</f>
        <v>直连</v>
      </c>
    </row>
    <row r="17" s="4" customFormat="1" hidden="1" spans="1:9">
      <c r="A17" s="4">
        <v>16499040340</v>
      </c>
      <c r="B17" s="5">
        <v>44478</v>
      </c>
      <c r="C17" s="5">
        <v>44479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>D17-E17</f>
        <v>#N/A</v>
      </c>
      <c r="H17" s="4" t="e">
        <f>$H$1&amp;F17</f>
        <v>#N/A</v>
      </c>
      <c r="I17" s="4" t="e">
        <f>VLOOKUP(A17,HOP!A:T,20,0)</f>
        <v>#N/A</v>
      </c>
    </row>
    <row r="18" s="4" customFormat="1" hidden="1" spans="1:9">
      <c r="A18" s="4">
        <v>16499082223</v>
      </c>
      <c r="B18" s="5">
        <v>44478</v>
      </c>
      <c r="C18" s="5">
        <v>44479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>D18-E18</f>
        <v>#N/A</v>
      </c>
      <c r="H18" s="4" t="e">
        <f>$H$1&amp;F18</f>
        <v>#N/A</v>
      </c>
      <c r="I18" s="4" t="e">
        <f>VLOOKUP(A18,HOP!A:T,20,0)</f>
        <v>#N/A</v>
      </c>
    </row>
    <row r="19" s="4" customFormat="1" hidden="1" spans="1:9">
      <c r="A19" s="4">
        <v>16499179696</v>
      </c>
      <c r="B19" s="5">
        <v>44478</v>
      </c>
      <c r="C19" s="5">
        <v>44479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>D19-E19</f>
        <v>#N/A</v>
      </c>
      <c r="H19" s="4" t="e">
        <f>$H$1&amp;F19</f>
        <v>#N/A</v>
      </c>
      <c r="I19" s="4" t="e">
        <f>VLOOKUP(A19,HOP!A:T,20,0)</f>
        <v>#N/A</v>
      </c>
    </row>
    <row r="20" s="4" customFormat="1" spans="1:9">
      <c r="A20" s="4">
        <v>16502382082</v>
      </c>
      <c r="B20" s="5">
        <v>44478</v>
      </c>
      <c r="C20" s="5">
        <v>44479</v>
      </c>
      <c r="D20" s="4">
        <v>157.28</v>
      </c>
      <c r="E20" s="4" t="str">
        <f>VLOOKUP(A20,HOP!A:L,12,0)</f>
        <v>157.28</v>
      </c>
      <c r="F20" s="4" t="str">
        <f>VLOOKUP(A20,HOP!A:C,3,0)</f>
        <v>2274775</v>
      </c>
      <c r="G20" s="4">
        <f>D20-E20</f>
        <v>0</v>
      </c>
      <c r="H20" s="4" t="str">
        <f>$H$1&amp;F20</f>
        <v>,2274775</v>
      </c>
      <c r="I20" s="4" t="str">
        <f>VLOOKUP(A20,HOP!A:T,20,0)</f>
        <v>直连</v>
      </c>
    </row>
    <row r="21" s="4" customFormat="1" spans="1:9">
      <c r="A21" s="4">
        <v>16502369200</v>
      </c>
      <c r="B21" s="5">
        <v>44478</v>
      </c>
      <c r="C21" s="5">
        <v>44479</v>
      </c>
      <c r="D21" s="4">
        <v>445.65</v>
      </c>
      <c r="E21" s="4" t="str">
        <f>VLOOKUP(A21,HOP!A:L,12,0)</f>
        <v>445.65</v>
      </c>
      <c r="F21" s="4" t="str">
        <f>VLOOKUP(A21,HOP!A:C,3,0)</f>
        <v>2274774</v>
      </c>
      <c r="G21" s="4">
        <f>D21-E21</f>
        <v>0</v>
      </c>
      <c r="H21" s="4" t="str">
        <f>$H$1&amp;F21</f>
        <v>,2274774</v>
      </c>
      <c r="I21" s="4" t="str">
        <f>VLOOKUP(A21,HOP!A:T,20,0)</f>
        <v>直连</v>
      </c>
    </row>
    <row r="22" s="4" customFormat="1" spans="1:9">
      <c r="A22" s="4">
        <v>16502403847</v>
      </c>
      <c r="B22" s="5">
        <v>44478</v>
      </c>
      <c r="C22" s="5">
        <v>44479</v>
      </c>
      <c r="D22" s="4">
        <v>445.65</v>
      </c>
      <c r="E22" s="4" t="str">
        <f>VLOOKUP(A22,HOP!A:L,12,0)</f>
        <v>445.65</v>
      </c>
      <c r="F22" s="4" t="str">
        <f>VLOOKUP(A22,HOP!A:C,3,0)</f>
        <v>2274777</v>
      </c>
      <c r="G22" s="4">
        <f>D22-E22</f>
        <v>0</v>
      </c>
      <c r="H22" s="4" t="str">
        <f>$H$1&amp;F22</f>
        <v>,2274777</v>
      </c>
      <c r="I22" s="4" t="str">
        <f>VLOOKUP(A22,HOP!A:T,20,0)</f>
        <v>直连</v>
      </c>
    </row>
    <row r="23" s="4" customFormat="1" hidden="1" spans="1:9">
      <c r="A23" s="4">
        <v>16502552119</v>
      </c>
      <c r="B23" s="5">
        <v>44478</v>
      </c>
      <c r="C23" s="5">
        <v>44479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>D23-E23</f>
        <v>#N/A</v>
      </c>
      <c r="H23" s="4" t="e">
        <f>$H$1&amp;F23</f>
        <v>#N/A</v>
      </c>
      <c r="I23" s="4" t="e">
        <f>VLOOKUP(A23,HOP!A:T,20,0)</f>
        <v>#N/A</v>
      </c>
    </row>
    <row r="24" s="4" customFormat="1" spans="1:9">
      <c r="A24" s="4">
        <v>16502747873</v>
      </c>
      <c r="B24" s="5">
        <v>44478</v>
      </c>
      <c r="C24" s="5">
        <v>44479</v>
      </c>
      <c r="D24" s="4">
        <v>115.83</v>
      </c>
      <c r="E24" s="4" t="str">
        <f>VLOOKUP(A24,HOP!A:L,12,0)</f>
        <v>115.83</v>
      </c>
      <c r="F24" s="4" t="str">
        <f>VLOOKUP(A24,HOP!A:C,3,0)</f>
        <v>2274795</v>
      </c>
      <c r="G24" s="4">
        <f>D24-E24</f>
        <v>0</v>
      </c>
      <c r="H24" s="4" t="str">
        <f>$H$1&amp;F24</f>
        <v>,2274795</v>
      </c>
      <c r="I24" s="4" t="str">
        <f>VLOOKUP(A24,HOP!A:T,20,0)</f>
        <v>直连</v>
      </c>
    </row>
    <row r="25" s="4" customFormat="1" spans="1:9">
      <c r="A25" s="4">
        <v>16503258812</v>
      </c>
      <c r="B25" s="5">
        <v>44478</v>
      </c>
      <c r="C25" s="5">
        <v>44479</v>
      </c>
      <c r="D25" s="4">
        <v>209.15</v>
      </c>
      <c r="E25" s="4" t="str">
        <f>VLOOKUP(A25,HOP!A:L,12,0)</f>
        <v>209.15</v>
      </c>
      <c r="F25" s="4" t="str">
        <f>VLOOKUP(A25,HOP!A:C,3,0)</f>
        <v>2274809</v>
      </c>
      <c r="G25" s="4">
        <f>D25-E25</f>
        <v>0</v>
      </c>
      <c r="H25" s="4" t="str">
        <f>$H$1&amp;F25</f>
        <v>,2274809</v>
      </c>
      <c r="I25" s="4" t="str">
        <f>VLOOKUP(A25,HOP!A:T,20,0)</f>
        <v>直连</v>
      </c>
    </row>
    <row r="26" s="4" customFormat="1" spans="1:9">
      <c r="A26" s="4">
        <v>16503345488</v>
      </c>
      <c r="B26" s="5">
        <v>44478</v>
      </c>
      <c r="C26" s="5">
        <v>44479</v>
      </c>
      <c r="D26" s="4">
        <v>125.88</v>
      </c>
      <c r="E26" s="4" t="str">
        <f>VLOOKUP(A26,HOP!A:L,12,0)</f>
        <v>125.88</v>
      </c>
      <c r="F26" s="4" t="str">
        <f>VLOOKUP(A26,HOP!A:C,3,0)</f>
        <v>2274814</v>
      </c>
      <c r="G26" s="4">
        <f>D26-E26</f>
        <v>0</v>
      </c>
      <c r="H26" s="4" t="str">
        <f>$H$1&amp;F26</f>
        <v>,2274814</v>
      </c>
      <c r="I26" s="4" t="str">
        <f>VLOOKUP(A26,HOP!A:T,20,0)</f>
        <v>直连</v>
      </c>
    </row>
    <row r="27" s="4" customFormat="1" spans="1:9">
      <c r="A27" s="4">
        <v>16503491507</v>
      </c>
      <c r="B27" s="5">
        <v>44478</v>
      </c>
      <c r="C27" s="5">
        <v>44479</v>
      </c>
      <c r="D27" s="4">
        <v>140.43</v>
      </c>
      <c r="E27" s="4" t="str">
        <f>VLOOKUP(A27,HOP!A:L,12,0)</f>
        <v>140.43</v>
      </c>
      <c r="F27" s="4" t="str">
        <f>VLOOKUP(A27,HOP!A:C,3,0)</f>
        <v>2274819</v>
      </c>
      <c r="G27" s="4">
        <f>D27-E27</f>
        <v>0</v>
      </c>
      <c r="H27" s="4" t="str">
        <f>$H$1&amp;F27</f>
        <v>,2274819</v>
      </c>
      <c r="I27" s="4" t="str">
        <f>VLOOKUP(A27,HOP!A:T,20,0)</f>
        <v>直连</v>
      </c>
    </row>
    <row r="28" s="4" customFormat="1" spans="1:9">
      <c r="A28" s="4">
        <v>16503776150</v>
      </c>
      <c r="B28" s="5">
        <v>44478</v>
      </c>
      <c r="C28" s="5">
        <v>44479</v>
      </c>
      <c r="D28" s="4">
        <v>284.77</v>
      </c>
      <c r="E28" s="4" t="str">
        <f>VLOOKUP(A28,HOP!A:L,12,0)</f>
        <v>284.77</v>
      </c>
      <c r="F28" s="4" t="str">
        <f>VLOOKUP(A28,HOP!A:C,3,0)</f>
        <v>2274838</v>
      </c>
      <c r="G28" s="4">
        <f>D28-E28</f>
        <v>0</v>
      </c>
      <c r="H28" s="4" t="str">
        <f>$H$1&amp;F28</f>
        <v>,2274838</v>
      </c>
      <c r="I28" s="4" t="str">
        <f>VLOOKUP(A28,HOP!A:T,20,0)</f>
        <v>直连</v>
      </c>
    </row>
    <row r="29" s="4" customFormat="1" spans="1:9">
      <c r="A29" s="4">
        <v>16503808288</v>
      </c>
      <c r="B29" s="5">
        <v>44478</v>
      </c>
      <c r="C29" s="5">
        <v>44479</v>
      </c>
      <c r="D29" s="4">
        <v>135.43</v>
      </c>
      <c r="E29" s="4" t="str">
        <f>VLOOKUP(A29,HOP!A:L,12,0)</f>
        <v>135.43</v>
      </c>
      <c r="F29" s="4" t="str">
        <f>VLOOKUP(A29,HOP!A:C,3,0)</f>
        <v>2274842</v>
      </c>
      <c r="G29" s="4">
        <f>D29-E29</f>
        <v>0</v>
      </c>
      <c r="H29" s="4" t="str">
        <f>$H$1&amp;F29</f>
        <v>,2274842</v>
      </c>
      <c r="I29" s="4" t="str">
        <f>VLOOKUP(A29,HOP!A:T,20,0)</f>
        <v>直连</v>
      </c>
    </row>
    <row r="30" s="4" customFormat="1" spans="1:9">
      <c r="A30" s="4">
        <v>16504784887</v>
      </c>
      <c r="B30" s="5">
        <v>44478</v>
      </c>
      <c r="C30" s="5">
        <v>44479</v>
      </c>
      <c r="D30" s="4">
        <v>169.13</v>
      </c>
      <c r="E30" s="4" t="str">
        <f>VLOOKUP(A30,HOP!A:L,12,0)</f>
        <v>169.13</v>
      </c>
      <c r="F30" s="4" t="str">
        <f>VLOOKUP(A30,HOP!A:C,3,0)</f>
        <v>2274907</v>
      </c>
      <c r="G30" s="4">
        <f t="shared" ref="G30:G47" si="0">D30-E30</f>
        <v>0</v>
      </c>
      <c r="H30" s="4" t="str">
        <f t="shared" ref="H30:H47" si="1">$H$1&amp;F30</f>
        <v>,2274907</v>
      </c>
      <c r="I30" s="4" t="str">
        <f>VLOOKUP(A30,HOP!A:T,20,0)</f>
        <v>直连</v>
      </c>
    </row>
    <row r="31" s="4" customFormat="1" spans="1:9">
      <c r="A31" s="4">
        <v>16504913440</v>
      </c>
      <c r="B31" s="5">
        <v>44478</v>
      </c>
      <c r="C31" s="5">
        <v>44479</v>
      </c>
      <c r="D31" s="4">
        <v>169.13</v>
      </c>
      <c r="E31" s="4" t="str">
        <f>VLOOKUP(A31,HOP!A:L,12,0)</f>
        <v>169.13</v>
      </c>
      <c r="F31" s="4" t="str">
        <f>VLOOKUP(A31,HOP!A:C,3,0)</f>
        <v>2274914</v>
      </c>
      <c r="G31" s="4">
        <f t="shared" si="0"/>
        <v>0</v>
      </c>
      <c r="H31" s="4" t="str">
        <f t="shared" si="1"/>
        <v>,2274914</v>
      </c>
      <c r="I31" s="4" t="str">
        <f>VLOOKUP(A31,HOP!A:T,20,0)</f>
        <v>直连</v>
      </c>
    </row>
    <row r="32" s="4" customFormat="1" spans="1:9">
      <c r="A32" s="4">
        <v>16504960508</v>
      </c>
      <c r="B32" s="5">
        <v>44478</v>
      </c>
      <c r="C32" s="5">
        <v>44479</v>
      </c>
      <c r="D32" s="4">
        <v>293.07</v>
      </c>
      <c r="E32" s="4" t="str">
        <f>VLOOKUP(A32,HOP!A:L,12,0)</f>
        <v>293.07</v>
      </c>
      <c r="F32" s="4" t="str">
        <f>VLOOKUP(A32,HOP!A:C,3,0)</f>
        <v>2274917</v>
      </c>
      <c r="G32" s="4">
        <f t="shared" si="0"/>
        <v>0</v>
      </c>
      <c r="H32" s="4" t="str">
        <f t="shared" si="1"/>
        <v>,2274917</v>
      </c>
      <c r="I32" s="4" t="str">
        <f>VLOOKUP(A32,HOP!A:T,20,0)</f>
        <v>直连</v>
      </c>
    </row>
    <row r="33" s="4" customFormat="1" spans="1:9">
      <c r="A33" s="4">
        <v>16504961131</v>
      </c>
      <c r="B33" s="5">
        <v>44478</v>
      </c>
      <c r="C33" s="5">
        <v>44479</v>
      </c>
      <c r="D33" s="4">
        <v>293.07</v>
      </c>
      <c r="E33" s="4" t="str">
        <f>VLOOKUP(A33,HOP!A:L,12,0)</f>
        <v>293.07</v>
      </c>
      <c r="F33" s="4" t="str">
        <f>VLOOKUP(A33,HOP!A:C,3,0)</f>
        <v>2274919</v>
      </c>
      <c r="G33" s="4">
        <f t="shared" si="0"/>
        <v>0</v>
      </c>
      <c r="H33" s="4" t="str">
        <f t="shared" si="1"/>
        <v>,2274919</v>
      </c>
      <c r="I33" s="4" t="str">
        <f>VLOOKUP(A33,HOP!A:T,20,0)</f>
        <v>直连</v>
      </c>
    </row>
    <row r="34" s="4" customFormat="1" spans="1:9">
      <c r="A34" s="4">
        <v>16505007943</v>
      </c>
      <c r="B34" s="5">
        <v>44478</v>
      </c>
      <c r="C34" s="5">
        <v>44479</v>
      </c>
      <c r="D34" s="4">
        <v>267.25</v>
      </c>
      <c r="E34" s="4" t="str">
        <f>VLOOKUP(A34,HOP!A:L,12,0)</f>
        <v>267.25</v>
      </c>
      <c r="F34" s="4" t="str">
        <f>VLOOKUP(A34,HOP!A:C,3,0)</f>
        <v>2274922</v>
      </c>
      <c r="G34" s="4">
        <f t="shared" si="0"/>
        <v>0</v>
      </c>
      <c r="H34" s="4" t="str">
        <f t="shared" si="1"/>
        <v>,2274922</v>
      </c>
      <c r="I34" s="4" t="str">
        <f>VLOOKUP(A34,HOP!A:T,20,0)</f>
        <v>直连</v>
      </c>
    </row>
    <row r="35" s="4" customFormat="1" spans="1:9">
      <c r="A35" s="4">
        <v>16505032269</v>
      </c>
      <c r="B35" s="5">
        <v>44478</v>
      </c>
      <c r="C35" s="5">
        <v>44479</v>
      </c>
      <c r="D35" s="4">
        <v>404</v>
      </c>
      <c r="E35" s="4" t="str">
        <f>VLOOKUP(A35,HOP!A:L,12,0)</f>
        <v>404.00</v>
      </c>
      <c r="F35" s="4" t="str">
        <f>VLOOKUP(A35,HOP!A:C,3,0)</f>
        <v>2274926</v>
      </c>
      <c r="G35" s="4">
        <f t="shared" si="0"/>
        <v>0</v>
      </c>
      <c r="H35" s="4" t="str">
        <f t="shared" si="1"/>
        <v>,2274926</v>
      </c>
      <c r="I35" s="4" t="str">
        <f>VLOOKUP(A35,HOP!A:T,20,0)</f>
        <v>直采</v>
      </c>
    </row>
    <row r="36" s="4" customFormat="1" spans="1:9">
      <c r="A36" s="4">
        <v>16505102931</v>
      </c>
      <c r="B36" s="5">
        <v>44478</v>
      </c>
      <c r="C36" s="5">
        <v>44479</v>
      </c>
      <c r="D36" s="4">
        <v>117.9</v>
      </c>
      <c r="E36" s="4" t="str">
        <f>VLOOKUP(A36,HOP!A:L,12,0)</f>
        <v>117.90</v>
      </c>
      <c r="F36" s="4" t="str">
        <f>VLOOKUP(A36,HOP!A:C,3,0)</f>
        <v>2274944</v>
      </c>
      <c r="G36" s="4">
        <f t="shared" si="0"/>
        <v>0</v>
      </c>
      <c r="H36" s="4" t="str">
        <f t="shared" si="1"/>
        <v>,2274944</v>
      </c>
      <c r="I36" s="4" t="str">
        <f>VLOOKUP(A36,HOP!A:T,20,0)</f>
        <v>直连</v>
      </c>
    </row>
    <row r="37" s="4" customFormat="1" spans="1:9">
      <c r="A37" s="4">
        <v>16505264293</v>
      </c>
      <c r="B37" s="5">
        <v>44478</v>
      </c>
      <c r="C37" s="5">
        <v>44479</v>
      </c>
      <c r="D37" s="4">
        <v>101.36</v>
      </c>
      <c r="E37" s="4" t="str">
        <f>VLOOKUP(A37,HOP!A:L,12,0)</f>
        <v>101.36</v>
      </c>
      <c r="F37" s="4" t="str">
        <f>VLOOKUP(A37,HOP!A:C,3,0)</f>
        <v>2274941</v>
      </c>
      <c r="G37" s="4">
        <f t="shared" si="0"/>
        <v>0</v>
      </c>
      <c r="H37" s="4" t="str">
        <f t="shared" si="1"/>
        <v>,2274941</v>
      </c>
      <c r="I37" s="4" t="str">
        <f>VLOOKUP(A37,HOP!A:T,20,0)</f>
        <v>直连</v>
      </c>
    </row>
    <row r="38" s="4" customFormat="1" spans="1:9">
      <c r="A38" s="4">
        <v>16505289704</v>
      </c>
      <c r="B38" s="5">
        <v>44478</v>
      </c>
      <c r="C38" s="5">
        <v>44479</v>
      </c>
      <c r="D38" s="4">
        <v>205.52</v>
      </c>
      <c r="E38" s="4" t="str">
        <f>VLOOKUP(A38,HOP!A:L,12,0)</f>
        <v>205.52</v>
      </c>
      <c r="F38" s="4" t="str">
        <f>VLOOKUP(A38,HOP!A:C,3,0)</f>
        <v>2274943</v>
      </c>
      <c r="G38" s="4">
        <f t="shared" si="0"/>
        <v>0</v>
      </c>
      <c r="H38" s="4" t="str">
        <f t="shared" si="1"/>
        <v>,2274943</v>
      </c>
      <c r="I38" s="4" t="str">
        <f>VLOOKUP(A38,HOP!A:T,20,0)</f>
        <v>直连</v>
      </c>
    </row>
    <row r="39" s="4" customFormat="1" spans="1:9">
      <c r="A39" s="4">
        <v>16505518850</v>
      </c>
      <c r="B39" s="5">
        <v>44478</v>
      </c>
      <c r="C39" s="5">
        <v>44479</v>
      </c>
      <c r="D39" s="4">
        <v>610.57</v>
      </c>
      <c r="E39" s="4" t="str">
        <f>VLOOKUP(A39,HOP!A:L,12,0)</f>
        <v>610.57</v>
      </c>
      <c r="F39" s="4" t="str">
        <f>VLOOKUP(A39,HOP!A:C,3,0)</f>
        <v>2274953</v>
      </c>
      <c r="G39" s="4">
        <f t="shared" si="0"/>
        <v>0</v>
      </c>
      <c r="H39" s="4" t="str">
        <f t="shared" si="1"/>
        <v>,2274953</v>
      </c>
      <c r="I39" s="4" t="str">
        <f>VLOOKUP(A39,HOP!A:T,20,0)</f>
        <v>直连</v>
      </c>
    </row>
    <row r="40" s="4" customFormat="1" spans="1:9">
      <c r="A40" s="4">
        <v>16505642598</v>
      </c>
      <c r="B40" s="5">
        <v>44478</v>
      </c>
      <c r="C40" s="5">
        <v>44479</v>
      </c>
      <c r="D40" s="4">
        <v>293.07</v>
      </c>
      <c r="E40" s="4" t="str">
        <f>VLOOKUP(A40,HOP!A:L,12,0)</f>
        <v>293.07</v>
      </c>
      <c r="F40" s="4" t="str">
        <f>VLOOKUP(A40,HOP!A:C,3,0)</f>
        <v>2274962</v>
      </c>
      <c r="G40" s="4">
        <f t="shared" si="0"/>
        <v>0</v>
      </c>
      <c r="H40" s="4" t="str">
        <f t="shared" si="1"/>
        <v>,2274962</v>
      </c>
      <c r="I40" s="4" t="str">
        <f>VLOOKUP(A40,HOP!A:T,20,0)</f>
        <v>直连</v>
      </c>
    </row>
    <row r="41" s="4" customFormat="1" spans="1:9">
      <c r="A41" s="4">
        <v>16505715105</v>
      </c>
      <c r="B41" s="5">
        <v>44478</v>
      </c>
      <c r="C41" s="5">
        <v>44479</v>
      </c>
      <c r="D41" s="4">
        <v>145.49</v>
      </c>
      <c r="E41" s="4" t="str">
        <f>VLOOKUP(A41,HOP!A:L,12,0)</f>
        <v>145.49</v>
      </c>
      <c r="F41" s="4" t="str">
        <f>VLOOKUP(A41,HOP!A:C,3,0)</f>
        <v>2274970</v>
      </c>
      <c r="G41" s="4">
        <f t="shared" si="0"/>
        <v>0</v>
      </c>
      <c r="H41" s="4" t="str">
        <f t="shared" si="1"/>
        <v>,2274970</v>
      </c>
      <c r="I41" s="4" t="str">
        <f>VLOOKUP(A41,HOP!A:T,20,0)</f>
        <v>直连</v>
      </c>
    </row>
    <row r="42" s="4" customFormat="1" spans="1:9">
      <c r="A42" s="4">
        <v>16505725680</v>
      </c>
      <c r="B42" s="5">
        <v>44478</v>
      </c>
      <c r="C42" s="5">
        <v>44479</v>
      </c>
      <c r="D42" s="4">
        <v>293.07</v>
      </c>
      <c r="E42" s="4" t="str">
        <f>VLOOKUP(A42,HOP!A:L,12,0)</f>
        <v>293.07</v>
      </c>
      <c r="F42" s="4" t="str">
        <f>VLOOKUP(A42,HOP!A:C,3,0)</f>
        <v>2274969</v>
      </c>
      <c r="G42" s="4">
        <f t="shared" si="0"/>
        <v>0</v>
      </c>
      <c r="H42" s="4" t="str">
        <f t="shared" si="1"/>
        <v>,2274969</v>
      </c>
      <c r="I42" s="4" t="str">
        <f>VLOOKUP(A42,HOP!A:T,20,0)</f>
        <v>直连</v>
      </c>
    </row>
    <row r="43" s="4" customFormat="1" spans="1:9">
      <c r="A43" s="4">
        <v>16505734436</v>
      </c>
      <c r="B43" s="5">
        <v>44478</v>
      </c>
      <c r="C43" s="5">
        <v>44479</v>
      </c>
      <c r="D43" s="4">
        <v>364.67</v>
      </c>
      <c r="E43" s="4" t="str">
        <f>VLOOKUP(A43,HOP!A:L,12,0)</f>
        <v>364.67</v>
      </c>
      <c r="F43" s="4" t="str">
        <f>VLOOKUP(A43,HOP!A:C,3,0)</f>
        <v>2274972</v>
      </c>
      <c r="G43" s="4">
        <f t="shared" si="0"/>
        <v>0</v>
      </c>
      <c r="H43" s="4" t="str">
        <f t="shared" si="1"/>
        <v>,2274972</v>
      </c>
      <c r="I43" s="4" t="str">
        <f>VLOOKUP(A43,HOP!A:T,20,0)</f>
        <v>直连</v>
      </c>
    </row>
    <row r="44" s="4" customFormat="1" hidden="1" spans="1:9">
      <c r="A44" s="4">
        <v>16505958273</v>
      </c>
      <c r="B44" s="5">
        <v>44478</v>
      </c>
      <c r="C44" s="5">
        <v>44479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VLOOKUP(A44,HOP!A:T,20,0)</f>
        <v>#N/A</v>
      </c>
    </row>
    <row r="45" s="4" customFormat="1" hidden="1" spans="1:9">
      <c r="A45" s="4">
        <v>16506473023</v>
      </c>
      <c r="B45" s="5">
        <v>44478</v>
      </c>
      <c r="C45" s="5">
        <v>44479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VLOOKUP(A45,HOP!A:T,20,0)</f>
        <v>#N/A</v>
      </c>
    </row>
    <row r="47" spans="4:4">
      <c r="D47" s="4">
        <f>SUM(D2:D46)</f>
        <v>12733.48</v>
      </c>
    </row>
    <row r="50" spans="1:1">
      <c r="A50" s="4" t="s">
        <v>142</v>
      </c>
    </row>
    <row r="51" spans="1:1">
      <c r="A51" s="4" t="s">
        <v>143</v>
      </c>
    </row>
    <row r="52" spans="1:1">
      <c r="A52" s="4" t="s">
        <v>144</v>
      </c>
    </row>
    <row r="53" spans="1:1">
      <c r="A53" s="4" t="s">
        <v>145</v>
      </c>
    </row>
  </sheetData>
  <autoFilter ref="A1:XFD53">
    <filterColumn colId="3">
      <filters blank="1">
        <filter val="205.52"/>
        <filter val="852.52"/>
        <filter val="169.13"/>
        <filter val="458.94"/>
        <filter val="209.15"/>
        <filter val="245.15"/>
        <filter val="610.57"/>
        <filter val="457.18"/>
        <filter val="879.98"/>
        <filter val="265.99"/>
        <filter val="303.4"/>
        <filter val="914.64"/>
        <filter val="267.25"/>
        <filter val="281.65"/>
        <filter val="445.65"/>
        <filter val="364.67"/>
        <filter val="157.28"/>
        <filter val="117.9"/>
        <filter val="101.36"/>
        <filter val="395.76"/>
        <filter val="284.77"/>
        <filter val="115.83"/>
        <filter val="135.43"/>
        <filter val="140.43"/>
        <filter val="404"/>
        <filter val="909.06"/>
        <filter val="293.07"/>
        <filter val="125.88"/>
        <filter val="12733.48"/>
        <filter val="145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146</v>
      </c>
      <c r="B1" s="2" t="s">
        <v>147</v>
      </c>
      <c r="C1" s="2" t="s">
        <v>148</v>
      </c>
      <c r="D1" s="2" t="s">
        <v>149</v>
      </c>
      <c r="E1" s="2" t="s">
        <v>13</v>
      </c>
      <c r="F1" s="2" t="s">
        <v>5</v>
      </c>
      <c r="G1" s="2" t="s">
        <v>6</v>
      </c>
      <c r="H1" s="2" t="s">
        <v>150</v>
      </c>
      <c r="I1" s="2" t="s">
        <v>151</v>
      </c>
      <c r="J1" s="2" t="s">
        <v>152</v>
      </c>
      <c r="K1" s="2" t="s">
        <v>153</v>
      </c>
      <c r="L1" s="2" t="s">
        <v>154</v>
      </c>
      <c r="M1" s="2" t="s">
        <v>155</v>
      </c>
      <c r="N1" s="2" t="s">
        <v>156</v>
      </c>
      <c r="O1" s="2" t="s">
        <v>157</v>
      </c>
      <c r="P1" s="2" t="s">
        <v>158</v>
      </c>
      <c r="Q1" s="2" t="s">
        <v>159</v>
      </c>
      <c r="R1" s="2" t="s">
        <v>160</v>
      </c>
      <c r="S1" s="2" t="s">
        <v>161</v>
      </c>
      <c r="T1" s="2" t="s">
        <v>162</v>
      </c>
    </row>
    <row r="2" s="1" customFormat="1" spans="1:20">
      <c r="A2" s="3">
        <v>16505734436</v>
      </c>
      <c r="B2" s="1" t="s">
        <v>163</v>
      </c>
      <c r="C2" s="1" t="s">
        <v>164</v>
      </c>
      <c r="D2" s="1" t="s">
        <v>165</v>
      </c>
      <c r="E2" s="1" t="s">
        <v>135</v>
      </c>
      <c r="F2" s="1" t="s">
        <v>163</v>
      </c>
      <c r="G2" s="1" t="s">
        <v>166</v>
      </c>
      <c r="H2" s="1" t="s">
        <v>167</v>
      </c>
      <c r="I2" s="1" t="s">
        <v>168</v>
      </c>
      <c r="J2" s="1" t="s">
        <v>169</v>
      </c>
      <c r="K2" s="1" t="s">
        <v>168</v>
      </c>
      <c r="L2" s="1" t="s">
        <v>168</v>
      </c>
      <c r="M2" s="1" t="s">
        <v>170</v>
      </c>
      <c r="N2" s="1" t="s">
        <v>170</v>
      </c>
      <c r="O2" s="1" t="s">
        <v>171</v>
      </c>
      <c r="P2" s="1" t="s">
        <v>172</v>
      </c>
      <c r="Q2" s="1" t="s">
        <v>173</v>
      </c>
      <c r="R2" s="1" t="s">
        <v>174</v>
      </c>
      <c r="S2" s="1" t="s">
        <v>175</v>
      </c>
      <c r="T2" s="1" t="s">
        <v>176</v>
      </c>
    </row>
    <row r="3" s="1" customFormat="1" spans="1:20">
      <c r="A3" s="3">
        <v>16505715105</v>
      </c>
      <c r="B3" s="1" t="s">
        <v>163</v>
      </c>
      <c r="C3" s="1" t="s">
        <v>177</v>
      </c>
      <c r="D3" s="1" t="s">
        <v>178</v>
      </c>
      <c r="E3" s="1" t="s">
        <v>132</v>
      </c>
      <c r="F3" s="1" t="s">
        <v>163</v>
      </c>
      <c r="G3" s="1" t="s">
        <v>166</v>
      </c>
      <c r="H3" s="1" t="s">
        <v>167</v>
      </c>
      <c r="I3" s="1" t="s">
        <v>179</v>
      </c>
      <c r="J3" s="1" t="s">
        <v>169</v>
      </c>
      <c r="K3" s="1" t="s">
        <v>179</v>
      </c>
      <c r="L3" s="1" t="s">
        <v>179</v>
      </c>
      <c r="M3" s="1" t="s">
        <v>170</v>
      </c>
      <c r="N3" s="1" t="s">
        <v>170</v>
      </c>
      <c r="O3" s="1" t="s">
        <v>171</v>
      </c>
      <c r="P3" s="1" t="s">
        <v>172</v>
      </c>
      <c r="Q3" s="1" t="s">
        <v>180</v>
      </c>
      <c r="R3" s="1" t="s">
        <v>174</v>
      </c>
      <c r="S3" s="1" t="s">
        <v>175</v>
      </c>
      <c r="T3" s="1" t="s">
        <v>176</v>
      </c>
    </row>
    <row r="4" s="1" customFormat="1" spans="1:20">
      <c r="A4" s="3">
        <v>16505725680</v>
      </c>
      <c r="B4" s="1" t="s">
        <v>163</v>
      </c>
      <c r="C4" s="1" t="s">
        <v>181</v>
      </c>
      <c r="D4" s="1" t="s">
        <v>165</v>
      </c>
      <c r="E4" s="1" t="s">
        <v>133</v>
      </c>
      <c r="F4" s="1" t="s">
        <v>163</v>
      </c>
      <c r="G4" s="1" t="s">
        <v>166</v>
      </c>
      <c r="H4" s="1" t="s">
        <v>167</v>
      </c>
      <c r="I4" s="1" t="s">
        <v>182</v>
      </c>
      <c r="J4" s="1" t="s">
        <v>169</v>
      </c>
      <c r="K4" s="1" t="s">
        <v>182</v>
      </c>
      <c r="L4" s="1" t="s">
        <v>182</v>
      </c>
      <c r="M4" s="1" t="s">
        <v>170</v>
      </c>
      <c r="N4" s="1" t="s">
        <v>170</v>
      </c>
      <c r="O4" s="1" t="s">
        <v>171</v>
      </c>
      <c r="P4" s="1" t="s">
        <v>172</v>
      </c>
      <c r="Q4" s="1" t="s">
        <v>183</v>
      </c>
      <c r="R4" s="1" t="s">
        <v>174</v>
      </c>
      <c r="S4" s="1" t="s">
        <v>175</v>
      </c>
      <c r="T4" s="1" t="s">
        <v>176</v>
      </c>
    </row>
    <row r="5" s="1" customFormat="1" spans="1:20">
      <c r="A5" s="3">
        <v>16505642598</v>
      </c>
      <c r="B5" s="1" t="s">
        <v>163</v>
      </c>
      <c r="C5" s="1" t="s">
        <v>184</v>
      </c>
      <c r="D5" s="1" t="s">
        <v>165</v>
      </c>
      <c r="E5" s="1" t="s">
        <v>131</v>
      </c>
      <c r="F5" s="1" t="s">
        <v>163</v>
      </c>
      <c r="G5" s="1" t="s">
        <v>166</v>
      </c>
      <c r="H5" s="1" t="s">
        <v>167</v>
      </c>
      <c r="I5" s="1" t="s">
        <v>182</v>
      </c>
      <c r="J5" s="1" t="s">
        <v>169</v>
      </c>
      <c r="K5" s="1" t="s">
        <v>182</v>
      </c>
      <c r="L5" s="1" t="s">
        <v>182</v>
      </c>
      <c r="M5" s="1" t="s">
        <v>170</v>
      </c>
      <c r="N5" s="1" t="s">
        <v>170</v>
      </c>
      <c r="O5" s="1" t="s">
        <v>171</v>
      </c>
      <c r="P5" s="1" t="s">
        <v>172</v>
      </c>
      <c r="Q5" s="1" t="s">
        <v>185</v>
      </c>
      <c r="R5" s="1" t="s">
        <v>174</v>
      </c>
      <c r="S5" s="1" t="s">
        <v>175</v>
      </c>
      <c r="T5" s="1" t="s">
        <v>176</v>
      </c>
    </row>
    <row r="6" s="1" customFormat="1" spans="1:20">
      <c r="A6" s="3">
        <v>16505518850</v>
      </c>
      <c r="B6" s="1" t="s">
        <v>163</v>
      </c>
      <c r="C6" s="1" t="s">
        <v>186</v>
      </c>
      <c r="D6" s="1" t="s">
        <v>187</v>
      </c>
      <c r="E6" s="1" t="s">
        <v>130</v>
      </c>
      <c r="F6" s="1" t="s">
        <v>163</v>
      </c>
      <c r="G6" s="1" t="s">
        <v>166</v>
      </c>
      <c r="H6" s="1" t="s">
        <v>167</v>
      </c>
      <c r="I6" s="1" t="s">
        <v>188</v>
      </c>
      <c r="J6" s="1" t="s">
        <v>169</v>
      </c>
      <c r="K6" s="1" t="s">
        <v>188</v>
      </c>
      <c r="L6" s="1" t="s">
        <v>188</v>
      </c>
      <c r="M6" s="1" t="s">
        <v>170</v>
      </c>
      <c r="N6" s="1" t="s">
        <v>170</v>
      </c>
      <c r="O6" s="1" t="s">
        <v>171</v>
      </c>
      <c r="P6" s="1" t="s">
        <v>172</v>
      </c>
      <c r="Q6" s="1" t="s">
        <v>189</v>
      </c>
      <c r="R6" s="1" t="s">
        <v>174</v>
      </c>
      <c r="S6" s="1" t="s">
        <v>175</v>
      </c>
      <c r="T6" s="1" t="s">
        <v>176</v>
      </c>
    </row>
    <row r="7" s="1" customFormat="1" spans="1:20">
      <c r="A7" s="3">
        <v>16505102931</v>
      </c>
      <c r="B7" s="1" t="s">
        <v>163</v>
      </c>
      <c r="C7" s="1" t="s">
        <v>190</v>
      </c>
      <c r="D7" s="1" t="s">
        <v>178</v>
      </c>
      <c r="E7" s="1" t="s">
        <v>121</v>
      </c>
      <c r="F7" s="1" t="s">
        <v>163</v>
      </c>
      <c r="G7" s="1" t="s">
        <v>166</v>
      </c>
      <c r="H7" s="1" t="s">
        <v>167</v>
      </c>
      <c r="I7" s="1" t="s">
        <v>191</v>
      </c>
      <c r="J7" s="1" t="s">
        <v>169</v>
      </c>
      <c r="K7" s="1" t="s">
        <v>191</v>
      </c>
      <c r="L7" s="1" t="s">
        <v>191</v>
      </c>
      <c r="M7" s="1" t="s">
        <v>170</v>
      </c>
      <c r="N7" s="1" t="s">
        <v>170</v>
      </c>
      <c r="O7" s="1" t="s">
        <v>171</v>
      </c>
      <c r="P7" s="1" t="s">
        <v>172</v>
      </c>
      <c r="Q7" s="1" t="s">
        <v>192</v>
      </c>
      <c r="R7" s="1" t="s">
        <v>174</v>
      </c>
      <c r="S7" s="1" t="s">
        <v>175</v>
      </c>
      <c r="T7" s="1" t="s">
        <v>176</v>
      </c>
    </row>
    <row r="8" s="1" customFormat="1" spans="1:20">
      <c r="A8" s="3">
        <v>16505289704</v>
      </c>
      <c r="B8" s="1" t="s">
        <v>163</v>
      </c>
      <c r="C8" s="1" t="s">
        <v>193</v>
      </c>
      <c r="D8" s="1" t="s">
        <v>194</v>
      </c>
      <c r="E8" s="1" t="s">
        <v>127</v>
      </c>
      <c r="F8" s="1" t="s">
        <v>163</v>
      </c>
      <c r="G8" s="1" t="s">
        <v>166</v>
      </c>
      <c r="H8" s="1" t="s">
        <v>167</v>
      </c>
      <c r="I8" s="1" t="s">
        <v>195</v>
      </c>
      <c r="J8" s="1" t="s">
        <v>169</v>
      </c>
      <c r="K8" s="1" t="s">
        <v>195</v>
      </c>
      <c r="L8" s="1" t="s">
        <v>195</v>
      </c>
      <c r="M8" s="1" t="s">
        <v>170</v>
      </c>
      <c r="N8" s="1" t="s">
        <v>170</v>
      </c>
      <c r="O8" s="1" t="s">
        <v>171</v>
      </c>
      <c r="P8" s="1" t="s">
        <v>172</v>
      </c>
      <c r="Q8" s="1" t="s">
        <v>196</v>
      </c>
      <c r="R8" s="1" t="s">
        <v>174</v>
      </c>
      <c r="S8" s="1" t="s">
        <v>175</v>
      </c>
      <c r="T8" s="1" t="s">
        <v>176</v>
      </c>
    </row>
    <row r="9" s="1" customFormat="1" spans="1:20">
      <c r="A9" s="3">
        <v>16505264293</v>
      </c>
      <c r="B9" s="1" t="s">
        <v>163</v>
      </c>
      <c r="C9" s="1" t="s">
        <v>197</v>
      </c>
      <c r="D9" s="1" t="s">
        <v>198</v>
      </c>
      <c r="E9" s="1" t="s">
        <v>124</v>
      </c>
      <c r="F9" s="1" t="s">
        <v>163</v>
      </c>
      <c r="G9" s="1" t="s">
        <v>166</v>
      </c>
      <c r="H9" s="1" t="s">
        <v>167</v>
      </c>
      <c r="I9" s="1" t="s">
        <v>199</v>
      </c>
      <c r="J9" s="1" t="s">
        <v>169</v>
      </c>
      <c r="K9" s="1" t="s">
        <v>199</v>
      </c>
      <c r="L9" s="1" t="s">
        <v>199</v>
      </c>
      <c r="M9" s="1" t="s">
        <v>170</v>
      </c>
      <c r="N9" s="1" t="s">
        <v>170</v>
      </c>
      <c r="O9" s="1" t="s">
        <v>171</v>
      </c>
      <c r="P9" s="1" t="s">
        <v>172</v>
      </c>
      <c r="Q9" s="1" t="s">
        <v>200</v>
      </c>
      <c r="R9" s="1" t="s">
        <v>174</v>
      </c>
      <c r="S9" s="1" t="s">
        <v>175</v>
      </c>
      <c r="T9" s="1" t="s">
        <v>176</v>
      </c>
    </row>
    <row r="10" s="1" customFormat="1" spans="1:20">
      <c r="A10" s="3">
        <v>16505032269</v>
      </c>
      <c r="B10" s="1" t="s">
        <v>163</v>
      </c>
      <c r="C10" s="1" t="s">
        <v>201</v>
      </c>
      <c r="D10" s="1" t="s">
        <v>202</v>
      </c>
      <c r="E10" s="1" t="s">
        <v>120</v>
      </c>
      <c r="F10" s="1" t="s">
        <v>163</v>
      </c>
      <c r="G10" s="1" t="s">
        <v>166</v>
      </c>
      <c r="H10" s="1" t="s">
        <v>167</v>
      </c>
      <c r="I10" s="1" t="s">
        <v>203</v>
      </c>
      <c r="J10" s="1" t="s">
        <v>169</v>
      </c>
      <c r="K10" s="1" t="s">
        <v>203</v>
      </c>
      <c r="L10" s="1" t="s">
        <v>203</v>
      </c>
      <c r="M10" s="1" t="s">
        <v>170</v>
      </c>
      <c r="N10" s="1" t="s">
        <v>170</v>
      </c>
      <c r="O10" s="1" t="s">
        <v>171</v>
      </c>
      <c r="P10" s="1" t="s">
        <v>172</v>
      </c>
      <c r="Q10" s="1" t="s">
        <v>204</v>
      </c>
      <c r="R10" s="1" t="s">
        <v>174</v>
      </c>
      <c r="S10" s="1" t="s">
        <v>175</v>
      </c>
      <c r="T10" s="1" t="s">
        <v>205</v>
      </c>
    </row>
    <row r="11" s="1" customFormat="1" spans="1:20">
      <c r="A11" s="3">
        <v>16505007943</v>
      </c>
      <c r="B11" s="1" t="s">
        <v>163</v>
      </c>
      <c r="C11" s="1" t="s">
        <v>206</v>
      </c>
      <c r="D11" s="1" t="s">
        <v>207</v>
      </c>
      <c r="E11" s="1" t="s">
        <v>117</v>
      </c>
      <c r="F11" s="1" t="s">
        <v>163</v>
      </c>
      <c r="G11" s="1" t="s">
        <v>166</v>
      </c>
      <c r="H11" s="1" t="s">
        <v>167</v>
      </c>
      <c r="I11" s="1" t="s">
        <v>208</v>
      </c>
      <c r="J11" s="1" t="s">
        <v>169</v>
      </c>
      <c r="K11" s="1" t="s">
        <v>208</v>
      </c>
      <c r="L11" s="1" t="s">
        <v>208</v>
      </c>
      <c r="M11" s="1" t="s">
        <v>170</v>
      </c>
      <c r="N11" s="1" t="s">
        <v>170</v>
      </c>
      <c r="O11" s="1" t="s">
        <v>171</v>
      </c>
      <c r="P11" s="1" t="s">
        <v>172</v>
      </c>
      <c r="Q11" s="1" t="s">
        <v>209</v>
      </c>
      <c r="R11" s="1" t="s">
        <v>174</v>
      </c>
      <c r="S11" s="1" t="s">
        <v>175</v>
      </c>
      <c r="T11" s="1" t="s">
        <v>176</v>
      </c>
    </row>
    <row r="12" s="1" customFormat="1" spans="1:20">
      <c r="A12" s="3">
        <v>16504961131</v>
      </c>
      <c r="B12" s="1" t="s">
        <v>163</v>
      </c>
      <c r="C12" s="1" t="s">
        <v>210</v>
      </c>
      <c r="D12" s="1" t="s">
        <v>165</v>
      </c>
      <c r="E12" s="1" t="s">
        <v>114</v>
      </c>
      <c r="F12" s="1" t="s">
        <v>163</v>
      </c>
      <c r="G12" s="1" t="s">
        <v>166</v>
      </c>
      <c r="H12" s="1" t="s">
        <v>167</v>
      </c>
      <c r="I12" s="1" t="s">
        <v>182</v>
      </c>
      <c r="J12" s="1" t="s">
        <v>169</v>
      </c>
      <c r="K12" s="1" t="s">
        <v>182</v>
      </c>
      <c r="L12" s="1" t="s">
        <v>182</v>
      </c>
      <c r="M12" s="1" t="s">
        <v>170</v>
      </c>
      <c r="N12" s="1" t="s">
        <v>170</v>
      </c>
      <c r="O12" s="1" t="s">
        <v>171</v>
      </c>
      <c r="P12" s="1" t="s">
        <v>172</v>
      </c>
      <c r="Q12" s="1" t="s">
        <v>211</v>
      </c>
      <c r="R12" s="1" t="s">
        <v>174</v>
      </c>
      <c r="S12" s="1" t="s">
        <v>175</v>
      </c>
      <c r="T12" s="1" t="s">
        <v>176</v>
      </c>
    </row>
    <row r="13" s="1" customFormat="1" spans="1:20">
      <c r="A13" s="3">
        <v>16504960508</v>
      </c>
      <c r="B13" s="1" t="s">
        <v>163</v>
      </c>
      <c r="C13" s="1" t="s">
        <v>212</v>
      </c>
      <c r="D13" s="1" t="s">
        <v>165</v>
      </c>
      <c r="E13" s="1" t="s">
        <v>113</v>
      </c>
      <c r="F13" s="1" t="s">
        <v>163</v>
      </c>
      <c r="G13" s="1" t="s">
        <v>166</v>
      </c>
      <c r="H13" s="1" t="s">
        <v>167</v>
      </c>
      <c r="I13" s="1" t="s">
        <v>182</v>
      </c>
      <c r="J13" s="1" t="s">
        <v>169</v>
      </c>
      <c r="K13" s="1" t="s">
        <v>182</v>
      </c>
      <c r="L13" s="1" t="s">
        <v>182</v>
      </c>
      <c r="M13" s="1" t="s">
        <v>170</v>
      </c>
      <c r="N13" s="1" t="s">
        <v>170</v>
      </c>
      <c r="O13" s="1" t="s">
        <v>171</v>
      </c>
      <c r="P13" s="1" t="s">
        <v>172</v>
      </c>
      <c r="Q13" s="1" t="s">
        <v>213</v>
      </c>
      <c r="R13" s="1" t="s">
        <v>174</v>
      </c>
      <c r="S13" s="1" t="s">
        <v>175</v>
      </c>
      <c r="T13" s="1" t="s">
        <v>176</v>
      </c>
    </row>
    <row r="14" s="1" customFormat="1" spans="1:20">
      <c r="A14" s="3">
        <v>16504913440</v>
      </c>
      <c r="B14" s="1" t="s">
        <v>163</v>
      </c>
      <c r="C14" s="1" t="s">
        <v>214</v>
      </c>
      <c r="D14" s="1" t="s">
        <v>215</v>
      </c>
      <c r="E14" s="1" t="s">
        <v>110</v>
      </c>
      <c r="F14" s="1" t="s">
        <v>163</v>
      </c>
      <c r="G14" s="1" t="s">
        <v>166</v>
      </c>
      <c r="H14" s="1" t="s">
        <v>167</v>
      </c>
      <c r="I14" s="1" t="s">
        <v>216</v>
      </c>
      <c r="J14" s="1" t="s">
        <v>169</v>
      </c>
      <c r="K14" s="1" t="s">
        <v>216</v>
      </c>
      <c r="L14" s="1" t="s">
        <v>216</v>
      </c>
      <c r="M14" s="1" t="s">
        <v>170</v>
      </c>
      <c r="N14" s="1" t="s">
        <v>170</v>
      </c>
      <c r="O14" s="1" t="s">
        <v>171</v>
      </c>
      <c r="P14" s="1" t="s">
        <v>172</v>
      </c>
      <c r="Q14" s="1" t="s">
        <v>217</v>
      </c>
      <c r="R14" s="1" t="s">
        <v>174</v>
      </c>
      <c r="S14" s="1" t="s">
        <v>175</v>
      </c>
      <c r="T14" s="1" t="s">
        <v>176</v>
      </c>
    </row>
    <row r="15" s="1" customFormat="1" spans="1:20">
      <c r="A15" s="3">
        <v>16504784887</v>
      </c>
      <c r="B15" s="1" t="s">
        <v>163</v>
      </c>
      <c r="C15" s="1" t="s">
        <v>218</v>
      </c>
      <c r="D15" s="1" t="s">
        <v>215</v>
      </c>
      <c r="E15" s="1" t="s">
        <v>109</v>
      </c>
      <c r="F15" s="1" t="s">
        <v>163</v>
      </c>
      <c r="G15" s="1" t="s">
        <v>166</v>
      </c>
      <c r="H15" s="1" t="s">
        <v>167</v>
      </c>
      <c r="I15" s="1" t="s">
        <v>216</v>
      </c>
      <c r="J15" s="1" t="s">
        <v>169</v>
      </c>
      <c r="K15" s="1" t="s">
        <v>216</v>
      </c>
      <c r="L15" s="1" t="s">
        <v>216</v>
      </c>
      <c r="M15" s="1" t="s">
        <v>170</v>
      </c>
      <c r="N15" s="1" t="s">
        <v>170</v>
      </c>
      <c r="O15" s="1" t="s">
        <v>171</v>
      </c>
      <c r="P15" s="1" t="s">
        <v>172</v>
      </c>
      <c r="Q15" s="1" t="s">
        <v>219</v>
      </c>
      <c r="R15" s="1" t="s">
        <v>174</v>
      </c>
      <c r="S15" s="1" t="s">
        <v>175</v>
      </c>
      <c r="T15" s="1" t="s">
        <v>176</v>
      </c>
    </row>
    <row r="16" s="1" customFormat="1" spans="1:20">
      <c r="A16" s="3">
        <v>16503808288</v>
      </c>
      <c r="B16" s="1" t="s">
        <v>163</v>
      </c>
      <c r="C16" s="1" t="s">
        <v>220</v>
      </c>
      <c r="D16" s="1" t="s">
        <v>221</v>
      </c>
      <c r="E16" s="1" t="s">
        <v>106</v>
      </c>
      <c r="F16" s="1" t="s">
        <v>163</v>
      </c>
      <c r="G16" s="1" t="s">
        <v>166</v>
      </c>
      <c r="H16" s="1" t="s">
        <v>167</v>
      </c>
      <c r="I16" s="1" t="s">
        <v>222</v>
      </c>
      <c r="J16" s="1" t="s">
        <v>169</v>
      </c>
      <c r="K16" s="1" t="s">
        <v>222</v>
      </c>
      <c r="L16" s="1" t="s">
        <v>222</v>
      </c>
      <c r="M16" s="1" t="s">
        <v>170</v>
      </c>
      <c r="N16" s="1" t="s">
        <v>170</v>
      </c>
      <c r="O16" s="1" t="s">
        <v>171</v>
      </c>
      <c r="P16" s="1" t="s">
        <v>172</v>
      </c>
      <c r="Q16" s="1" t="s">
        <v>223</v>
      </c>
      <c r="R16" s="1" t="s">
        <v>174</v>
      </c>
      <c r="S16" s="1" t="s">
        <v>175</v>
      </c>
      <c r="T16" s="1" t="s">
        <v>176</v>
      </c>
    </row>
    <row r="17" s="1" customFormat="1" spans="1:20">
      <c r="A17" s="3">
        <v>16503776150</v>
      </c>
      <c r="B17" s="1" t="s">
        <v>163</v>
      </c>
      <c r="C17" s="1" t="s">
        <v>224</v>
      </c>
      <c r="D17" s="1" t="s">
        <v>225</v>
      </c>
      <c r="E17" s="1" t="s">
        <v>102</v>
      </c>
      <c r="F17" s="1" t="s">
        <v>163</v>
      </c>
      <c r="G17" s="1" t="s">
        <v>166</v>
      </c>
      <c r="H17" s="1" t="s">
        <v>167</v>
      </c>
      <c r="I17" s="1" t="s">
        <v>226</v>
      </c>
      <c r="J17" s="1" t="s">
        <v>169</v>
      </c>
      <c r="K17" s="1" t="s">
        <v>226</v>
      </c>
      <c r="L17" s="1" t="s">
        <v>226</v>
      </c>
      <c r="M17" s="1" t="s">
        <v>170</v>
      </c>
      <c r="N17" s="1" t="s">
        <v>170</v>
      </c>
      <c r="O17" s="1" t="s">
        <v>171</v>
      </c>
      <c r="P17" s="1" t="s">
        <v>172</v>
      </c>
      <c r="Q17" s="1" t="s">
        <v>227</v>
      </c>
      <c r="R17" s="1" t="s">
        <v>174</v>
      </c>
      <c r="S17" s="1" t="s">
        <v>175</v>
      </c>
      <c r="T17" s="1" t="s">
        <v>176</v>
      </c>
    </row>
    <row r="18" s="1" customFormat="1" spans="1:20">
      <c r="A18" s="3">
        <v>16503491507</v>
      </c>
      <c r="B18" s="1" t="s">
        <v>163</v>
      </c>
      <c r="C18" s="1" t="s">
        <v>228</v>
      </c>
      <c r="D18" s="1" t="s">
        <v>229</v>
      </c>
      <c r="E18" s="1" t="s">
        <v>101</v>
      </c>
      <c r="F18" s="1" t="s">
        <v>163</v>
      </c>
      <c r="G18" s="1" t="s">
        <v>166</v>
      </c>
      <c r="H18" s="1" t="s">
        <v>167</v>
      </c>
      <c r="I18" s="1" t="s">
        <v>230</v>
      </c>
      <c r="J18" s="1" t="s">
        <v>169</v>
      </c>
      <c r="K18" s="1" t="s">
        <v>230</v>
      </c>
      <c r="L18" s="1" t="s">
        <v>230</v>
      </c>
      <c r="M18" s="1" t="s">
        <v>170</v>
      </c>
      <c r="N18" s="1" t="s">
        <v>170</v>
      </c>
      <c r="O18" s="1" t="s">
        <v>171</v>
      </c>
      <c r="P18" s="1" t="s">
        <v>172</v>
      </c>
      <c r="Q18" s="1" t="s">
        <v>231</v>
      </c>
      <c r="R18" s="1" t="s">
        <v>174</v>
      </c>
      <c r="S18" s="1" t="s">
        <v>175</v>
      </c>
      <c r="T18" s="1" t="s">
        <v>176</v>
      </c>
    </row>
    <row r="19" s="1" customFormat="1" spans="1:20">
      <c r="A19" s="3">
        <v>16503345488</v>
      </c>
      <c r="B19" s="1" t="s">
        <v>163</v>
      </c>
      <c r="C19" s="1" t="s">
        <v>232</v>
      </c>
      <c r="D19" s="1" t="s">
        <v>233</v>
      </c>
      <c r="E19" s="1" t="s">
        <v>100</v>
      </c>
      <c r="F19" s="1" t="s">
        <v>163</v>
      </c>
      <c r="G19" s="1" t="s">
        <v>166</v>
      </c>
      <c r="H19" s="1" t="s">
        <v>167</v>
      </c>
      <c r="I19" s="1" t="s">
        <v>234</v>
      </c>
      <c r="J19" s="1" t="s">
        <v>169</v>
      </c>
      <c r="K19" s="1" t="s">
        <v>234</v>
      </c>
      <c r="L19" s="1" t="s">
        <v>234</v>
      </c>
      <c r="M19" s="1" t="s">
        <v>170</v>
      </c>
      <c r="N19" s="1" t="s">
        <v>170</v>
      </c>
      <c r="O19" s="1" t="s">
        <v>171</v>
      </c>
      <c r="P19" s="1" t="s">
        <v>172</v>
      </c>
      <c r="Q19" s="1" t="s">
        <v>235</v>
      </c>
      <c r="R19" s="1" t="s">
        <v>174</v>
      </c>
      <c r="S19" s="1" t="s">
        <v>175</v>
      </c>
      <c r="T19" s="1" t="s">
        <v>176</v>
      </c>
    </row>
    <row r="20" s="1" customFormat="1" spans="1:20">
      <c r="A20" s="3">
        <v>16503258812</v>
      </c>
      <c r="B20" s="1" t="s">
        <v>163</v>
      </c>
      <c r="C20" s="1" t="s">
        <v>236</v>
      </c>
      <c r="D20" s="1" t="s">
        <v>237</v>
      </c>
      <c r="E20" s="1" t="s">
        <v>97</v>
      </c>
      <c r="F20" s="1" t="s">
        <v>163</v>
      </c>
      <c r="G20" s="1" t="s">
        <v>166</v>
      </c>
      <c r="H20" s="1" t="s">
        <v>167</v>
      </c>
      <c r="I20" s="1" t="s">
        <v>238</v>
      </c>
      <c r="J20" s="1" t="s">
        <v>169</v>
      </c>
      <c r="K20" s="1" t="s">
        <v>238</v>
      </c>
      <c r="L20" s="1" t="s">
        <v>238</v>
      </c>
      <c r="M20" s="1" t="s">
        <v>170</v>
      </c>
      <c r="N20" s="1" t="s">
        <v>170</v>
      </c>
      <c r="O20" s="1" t="s">
        <v>171</v>
      </c>
      <c r="P20" s="1" t="s">
        <v>172</v>
      </c>
      <c r="Q20" s="1" t="s">
        <v>239</v>
      </c>
      <c r="R20" s="1" t="s">
        <v>174</v>
      </c>
      <c r="S20" s="1" t="s">
        <v>175</v>
      </c>
      <c r="T20" s="1" t="s">
        <v>176</v>
      </c>
    </row>
    <row r="21" s="1" customFormat="1" spans="1:20">
      <c r="A21" s="3">
        <v>16502747873</v>
      </c>
      <c r="B21" s="1" t="s">
        <v>163</v>
      </c>
      <c r="C21" s="1" t="s">
        <v>240</v>
      </c>
      <c r="D21" s="1" t="s">
        <v>241</v>
      </c>
      <c r="E21" s="1" t="s">
        <v>94</v>
      </c>
      <c r="F21" s="1" t="s">
        <v>163</v>
      </c>
      <c r="G21" s="1" t="s">
        <v>166</v>
      </c>
      <c r="H21" s="1" t="s">
        <v>167</v>
      </c>
      <c r="I21" s="1" t="s">
        <v>242</v>
      </c>
      <c r="J21" s="1" t="s">
        <v>169</v>
      </c>
      <c r="K21" s="1" t="s">
        <v>242</v>
      </c>
      <c r="L21" s="1" t="s">
        <v>242</v>
      </c>
      <c r="M21" s="1" t="s">
        <v>170</v>
      </c>
      <c r="N21" s="1" t="s">
        <v>170</v>
      </c>
      <c r="O21" s="1" t="s">
        <v>171</v>
      </c>
      <c r="P21" s="1" t="s">
        <v>172</v>
      </c>
      <c r="Q21" s="1" t="s">
        <v>243</v>
      </c>
      <c r="R21" s="1" t="s">
        <v>174</v>
      </c>
      <c r="S21" s="1" t="s">
        <v>175</v>
      </c>
      <c r="T21" s="1" t="s">
        <v>176</v>
      </c>
    </row>
    <row r="22" s="1" customFormat="1" spans="1:20">
      <c r="A22" s="3">
        <v>16502403847</v>
      </c>
      <c r="B22" s="1" t="s">
        <v>163</v>
      </c>
      <c r="C22" s="1" t="s">
        <v>244</v>
      </c>
      <c r="D22" s="1" t="s">
        <v>245</v>
      </c>
      <c r="E22" s="1" t="s">
        <v>89</v>
      </c>
      <c r="F22" s="1" t="s">
        <v>163</v>
      </c>
      <c r="G22" s="1" t="s">
        <v>166</v>
      </c>
      <c r="H22" s="1" t="s">
        <v>167</v>
      </c>
      <c r="I22" s="1" t="s">
        <v>246</v>
      </c>
      <c r="J22" s="1" t="s">
        <v>169</v>
      </c>
      <c r="K22" s="1" t="s">
        <v>246</v>
      </c>
      <c r="L22" s="1" t="s">
        <v>246</v>
      </c>
      <c r="M22" s="1" t="s">
        <v>170</v>
      </c>
      <c r="N22" s="1" t="s">
        <v>170</v>
      </c>
      <c r="O22" s="1" t="s">
        <v>171</v>
      </c>
      <c r="P22" s="1" t="s">
        <v>172</v>
      </c>
      <c r="Q22" s="1" t="s">
        <v>247</v>
      </c>
      <c r="R22" s="1" t="s">
        <v>174</v>
      </c>
      <c r="S22" s="1" t="s">
        <v>175</v>
      </c>
      <c r="T22" s="1" t="s">
        <v>176</v>
      </c>
    </row>
    <row r="23" s="1" customFormat="1" spans="1:20">
      <c r="A23" s="3">
        <v>16502382082</v>
      </c>
      <c r="B23" s="1" t="s">
        <v>163</v>
      </c>
      <c r="C23" s="1" t="s">
        <v>248</v>
      </c>
      <c r="D23" s="1" t="s">
        <v>249</v>
      </c>
      <c r="E23" s="1" t="s">
        <v>87</v>
      </c>
      <c r="F23" s="1" t="s">
        <v>163</v>
      </c>
      <c r="G23" s="1" t="s">
        <v>166</v>
      </c>
      <c r="H23" s="1" t="s">
        <v>167</v>
      </c>
      <c r="I23" s="1" t="s">
        <v>250</v>
      </c>
      <c r="J23" s="1" t="s">
        <v>169</v>
      </c>
      <c r="K23" s="1" t="s">
        <v>250</v>
      </c>
      <c r="L23" s="1" t="s">
        <v>250</v>
      </c>
      <c r="M23" s="1" t="s">
        <v>170</v>
      </c>
      <c r="N23" s="1" t="s">
        <v>170</v>
      </c>
      <c r="O23" s="1" t="s">
        <v>171</v>
      </c>
      <c r="P23" s="1" t="s">
        <v>172</v>
      </c>
      <c r="Q23" s="1" t="s">
        <v>251</v>
      </c>
      <c r="R23" s="1" t="s">
        <v>174</v>
      </c>
      <c r="S23" s="1" t="s">
        <v>175</v>
      </c>
      <c r="T23" s="1" t="s">
        <v>176</v>
      </c>
    </row>
    <row r="24" s="1" customFormat="1" spans="1:20">
      <c r="A24" s="3">
        <v>16502369200</v>
      </c>
      <c r="B24" s="1" t="s">
        <v>163</v>
      </c>
      <c r="C24" s="1" t="s">
        <v>252</v>
      </c>
      <c r="D24" s="1" t="s">
        <v>245</v>
      </c>
      <c r="E24" s="1" t="s">
        <v>88</v>
      </c>
      <c r="F24" s="1" t="s">
        <v>163</v>
      </c>
      <c r="G24" s="1" t="s">
        <v>166</v>
      </c>
      <c r="H24" s="1" t="s">
        <v>167</v>
      </c>
      <c r="I24" s="1" t="s">
        <v>246</v>
      </c>
      <c r="J24" s="1" t="s">
        <v>169</v>
      </c>
      <c r="K24" s="1" t="s">
        <v>246</v>
      </c>
      <c r="L24" s="1" t="s">
        <v>246</v>
      </c>
      <c r="M24" s="1" t="s">
        <v>170</v>
      </c>
      <c r="N24" s="1" t="s">
        <v>170</v>
      </c>
      <c r="O24" s="1" t="s">
        <v>171</v>
      </c>
      <c r="P24" s="1" t="s">
        <v>172</v>
      </c>
      <c r="Q24" s="1" t="s">
        <v>253</v>
      </c>
      <c r="R24" s="1" t="s">
        <v>174</v>
      </c>
      <c r="S24" s="1" t="s">
        <v>175</v>
      </c>
      <c r="T24" s="1" t="s">
        <v>176</v>
      </c>
    </row>
    <row r="25" s="1" customFormat="1" spans="1:20">
      <c r="A25" s="3">
        <v>16498960427</v>
      </c>
      <c r="B25" s="1" t="s">
        <v>163</v>
      </c>
      <c r="C25" s="1" t="s">
        <v>254</v>
      </c>
      <c r="D25" s="1" t="s">
        <v>245</v>
      </c>
      <c r="E25" s="1" t="s">
        <v>75</v>
      </c>
      <c r="F25" s="1" t="s">
        <v>163</v>
      </c>
      <c r="G25" s="1" t="s">
        <v>166</v>
      </c>
      <c r="H25" s="1" t="s">
        <v>167</v>
      </c>
      <c r="I25" s="1" t="s">
        <v>246</v>
      </c>
      <c r="J25" s="1" t="s">
        <v>169</v>
      </c>
      <c r="K25" s="1" t="s">
        <v>246</v>
      </c>
      <c r="L25" s="1" t="s">
        <v>246</v>
      </c>
      <c r="M25" s="1" t="s">
        <v>170</v>
      </c>
      <c r="N25" s="1" t="s">
        <v>170</v>
      </c>
      <c r="O25" s="1" t="s">
        <v>171</v>
      </c>
      <c r="P25" s="1" t="s">
        <v>172</v>
      </c>
      <c r="Q25" s="1" t="s">
        <v>255</v>
      </c>
      <c r="R25" s="1" t="s">
        <v>174</v>
      </c>
      <c r="S25" s="1" t="s">
        <v>175</v>
      </c>
      <c r="T25" s="1" t="s">
        <v>176</v>
      </c>
    </row>
    <row r="26" s="1" customFormat="1" spans="1:20">
      <c r="A26" s="3">
        <v>16498722999</v>
      </c>
      <c r="B26" s="1" t="s">
        <v>163</v>
      </c>
      <c r="C26" s="1" t="s">
        <v>256</v>
      </c>
      <c r="D26" s="1" t="s">
        <v>225</v>
      </c>
      <c r="E26" s="1" t="s">
        <v>71</v>
      </c>
      <c r="F26" s="1" t="s">
        <v>163</v>
      </c>
      <c r="G26" s="1" t="s">
        <v>166</v>
      </c>
      <c r="H26" s="1" t="s">
        <v>167</v>
      </c>
      <c r="I26" s="1" t="s">
        <v>257</v>
      </c>
      <c r="J26" s="1" t="s">
        <v>169</v>
      </c>
      <c r="K26" s="1" t="s">
        <v>257</v>
      </c>
      <c r="L26" s="1" t="s">
        <v>257</v>
      </c>
      <c r="M26" s="1" t="s">
        <v>170</v>
      </c>
      <c r="N26" s="1" t="s">
        <v>170</v>
      </c>
      <c r="O26" s="1" t="s">
        <v>171</v>
      </c>
      <c r="P26" s="1" t="s">
        <v>172</v>
      </c>
      <c r="Q26" s="1" t="s">
        <v>258</v>
      </c>
      <c r="R26" s="1" t="s">
        <v>174</v>
      </c>
      <c r="S26" s="1" t="s">
        <v>175</v>
      </c>
      <c r="T26" s="1" t="s">
        <v>176</v>
      </c>
    </row>
    <row r="27" s="1" customFormat="1" spans="1:20">
      <c r="A27" s="3">
        <v>16497702821</v>
      </c>
      <c r="B27" s="1" t="s">
        <v>259</v>
      </c>
      <c r="C27" s="1" t="s">
        <v>260</v>
      </c>
      <c r="D27" s="1" t="s">
        <v>261</v>
      </c>
      <c r="E27" s="1" t="s">
        <v>68</v>
      </c>
      <c r="F27" s="1" t="s">
        <v>163</v>
      </c>
      <c r="G27" s="1" t="s">
        <v>166</v>
      </c>
      <c r="H27" s="1" t="s">
        <v>167</v>
      </c>
      <c r="I27" s="1" t="s">
        <v>262</v>
      </c>
      <c r="J27" s="1" t="s">
        <v>169</v>
      </c>
      <c r="K27" s="1" t="s">
        <v>262</v>
      </c>
      <c r="L27" s="1" t="s">
        <v>262</v>
      </c>
      <c r="M27" s="1" t="s">
        <v>170</v>
      </c>
      <c r="N27" s="1" t="s">
        <v>170</v>
      </c>
      <c r="O27" s="1" t="s">
        <v>171</v>
      </c>
      <c r="P27" s="1" t="s">
        <v>172</v>
      </c>
      <c r="Q27" s="1" t="s">
        <v>263</v>
      </c>
      <c r="R27" s="1" t="s">
        <v>174</v>
      </c>
      <c r="S27" s="1" t="s">
        <v>175</v>
      </c>
      <c r="T27" s="1" t="s">
        <v>205</v>
      </c>
    </row>
    <row r="28" s="1" customFormat="1" spans="1:20">
      <c r="A28" s="3">
        <v>16497680348</v>
      </c>
      <c r="B28" s="1" t="s">
        <v>259</v>
      </c>
      <c r="C28" s="1" t="s">
        <v>264</v>
      </c>
      <c r="D28" s="1" t="s">
        <v>261</v>
      </c>
      <c r="E28" s="1" t="s">
        <v>67</v>
      </c>
      <c r="F28" s="1" t="s">
        <v>163</v>
      </c>
      <c r="G28" s="1" t="s">
        <v>166</v>
      </c>
      <c r="H28" s="1" t="s">
        <v>167</v>
      </c>
      <c r="I28" s="1" t="s">
        <v>262</v>
      </c>
      <c r="J28" s="1" t="s">
        <v>169</v>
      </c>
      <c r="K28" s="1" t="s">
        <v>262</v>
      </c>
      <c r="L28" s="1" t="s">
        <v>262</v>
      </c>
      <c r="M28" s="1" t="s">
        <v>170</v>
      </c>
      <c r="N28" s="1" t="s">
        <v>170</v>
      </c>
      <c r="O28" s="1" t="s">
        <v>171</v>
      </c>
      <c r="P28" s="1" t="s">
        <v>172</v>
      </c>
      <c r="Q28" s="1" t="s">
        <v>265</v>
      </c>
      <c r="R28" s="1" t="s">
        <v>174</v>
      </c>
      <c r="S28" s="1" t="s">
        <v>175</v>
      </c>
      <c r="T28" s="1" t="s">
        <v>205</v>
      </c>
    </row>
    <row r="29" s="1" customFormat="1" spans="1:20">
      <c r="A29" s="3">
        <v>16496779251</v>
      </c>
      <c r="B29" s="1" t="s">
        <v>259</v>
      </c>
      <c r="C29" s="1" t="s">
        <v>266</v>
      </c>
      <c r="D29" s="1" t="s">
        <v>267</v>
      </c>
      <c r="E29" s="1" t="s">
        <v>64</v>
      </c>
      <c r="F29" s="1" t="s">
        <v>163</v>
      </c>
      <c r="G29" s="1" t="s">
        <v>166</v>
      </c>
      <c r="H29" s="1" t="s">
        <v>167</v>
      </c>
      <c r="I29" s="1" t="s">
        <v>268</v>
      </c>
      <c r="J29" s="1" t="s">
        <v>169</v>
      </c>
      <c r="K29" s="1" t="s">
        <v>268</v>
      </c>
      <c r="L29" s="1" t="s">
        <v>268</v>
      </c>
      <c r="M29" s="1" t="s">
        <v>170</v>
      </c>
      <c r="N29" s="1" t="s">
        <v>170</v>
      </c>
      <c r="O29" s="1" t="s">
        <v>171</v>
      </c>
      <c r="P29" s="1" t="s">
        <v>172</v>
      </c>
      <c r="Q29" s="1" t="s">
        <v>269</v>
      </c>
      <c r="R29" s="1" t="s">
        <v>174</v>
      </c>
      <c r="S29" s="1" t="s">
        <v>175</v>
      </c>
      <c r="T29" s="1" t="s">
        <v>205</v>
      </c>
    </row>
    <row r="30" s="1" customFormat="1" spans="1:20">
      <c r="A30" s="3">
        <v>16496348621</v>
      </c>
      <c r="B30" s="1" t="s">
        <v>259</v>
      </c>
      <c r="C30" s="1" t="s">
        <v>270</v>
      </c>
      <c r="D30" s="1" t="s">
        <v>271</v>
      </c>
      <c r="E30" s="1" t="s">
        <v>62</v>
      </c>
      <c r="F30" s="1" t="s">
        <v>163</v>
      </c>
      <c r="G30" s="1" t="s">
        <v>166</v>
      </c>
      <c r="H30" s="1" t="s">
        <v>167</v>
      </c>
      <c r="I30" s="1" t="s">
        <v>272</v>
      </c>
      <c r="J30" s="1" t="s">
        <v>169</v>
      </c>
      <c r="K30" s="1" t="s">
        <v>272</v>
      </c>
      <c r="L30" s="1" t="s">
        <v>272</v>
      </c>
      <c r="M30" s="1" t="s">
        <v>170</v>
      </c>
      <c r="N30" s="1" t="s">
        <v>170</v>
      </c>
      <c r="O30" s="1" t="s">
        <v>171</v>
      </c>
      <c r="P30" s="1" t="s">
        <v>172</v>
      </c>
      <c r="Q30" s="1" t="s">
        <v>273</v>
      </c>
      <c r="R30" s="1" t="s">
        <v>174</v>
      </c>
      <c r="S30" s="1" t="s">
        <v>175</v>
      </c>
      <c r="T30" s="1" t="s">
        <v>176</v>
      </c>
    </row>
    <row r="31" s="1" customFormat="1" spans="1:20">
      <c r="A31" s="3">
        <v>16495991910</v>
      </c>
      <c r="B31" s="1" t="s">
        <v>259</v>
      </c>
      <c r="C31" s="1" t="s">
        <v>274</v>
      </c>
      <c r="D31" s="1" t="s">
        <v>275</v>
      </c>
      <c r="E31" s="1" t="s">
        <v>58</v>
      </c>
      <c r="F31" s="1" t="s">
        <v>259</v>
      </c>
      <c r="G31" s="1" t="s">
        <v>166</v>
      </c>
      <c r="H31" s="1" t="s">
        <v>167</v>
      </c>
      <c r="I31" s="1" t="s">
        <v>276</v>
      </c>
      <c r="J31" s="1" t="s">
        <v>169</v>
      </c>
      <c r="K31" s="1" t="s">
        <v>276</v>
      </c>
      <c r="L31" s="1" t="s">
        <v>276</v>
      </c>
      <c r="M31" s="1" t="s">
        <v>170</v>
      </c>
      <c r="N31" s="1" t="s">
        <v>170</v>
      </c>
      <c r="O31" s="1" t="s">
        <v>171</v>
      </c>
      <c r="P31" s="1" t="s">
        <v>172</v>
      </c>
      <c r="Q31" s="1" t="s">
        <v>277</v>
      </c>
      <c r="R31" s="1" t="s">
        <v>174</v>
      </c>
      <c r="S31" s="1" t="s">
        <v>175</v>
      </c>
      <c r="T31" s="1" t="s">
        <v>176</v>
      </c>
    </row>
    <row r="32" s="1" customFormat="1" spans="1:20">
      <c r="A32" s="3">
        <v>16495362911</v>
      </c>
      <c r="B32" s="1" t="s">
        <v>259</v>
      </c>
      <c r="C32" s="1" t="s">
        <v>278</v>
      </c>
      <c r="D32" s="1" t="s">
        <v>279</v>
      </c>
      <c r="E32" s="1" t="s">
        <v>56</v>
      </c>
      <c r="F32" s="1" t="s">
        <v>259</v>
      </c>
      <c r="G32" s="1" t="s">
        <v>166</v>
      </c>
      <c r="H32" s="1" t="s">
        <v>167</v>
      </c>
      <c r="I32" s="1" t="s">
        <v>280</v>
      </c>
      <c r="J32" s="1" t="s">
        <v>169</v>
      </c>
      <c r="K32" s="1" t="s">
        <v>280</v>
      </c>
      <c r="L32" s="1" t="s">
        <v>280</v>
      </c>
      <c r="M32" s="1" t="s">
        <v>170</v>
      </c>
      <c r="N32" s="1" t="s">
        <v>170</v>
      </c>
      <c r="O32" s="1" t="s">
        <v>171</v>
      </c>
      <c r="P32" s="1" t="s">
        <v>172</v>
      </c>
      <c r="Q32" s="1" t="s">
        <v>281</v>
      </c>
      <c r="R32" s="1" t="s">
        <v>174</v>
      </c>
      <c r="S32" s="1" t="s">
        <v>175</v>
      </c>
      <c r="T32" s="1" t="s">
        <v>176</v>
      </c>
    </row>
    <row r="33" s="1" customFormat="1" spans="1:20">
      <c r="A33" s="3">
        <v>16495010482</v>
      </c>
      <c r="B33" s="1" t="s">
        <v>259</v>
      </c>
      <c r="C33" s="1" t="s">
        <v>282</v>
      </c>
      <c r="D33" s="1" t="s">
        <v>229</v>
      </c>
      <c r="E33" s="1" t="s">
        <v>53</v>
      </c>
      <c r="F33" s="1" t="s">
        <v>163</v>
      </c>
      <c r="G33" s="1" t="s">
        <v>166</v>
      </c>
      <c r="H33" s="1" t="s">
        <v>167</v>
      </c>
      <c r="I33" s="1" t="s">
        <v>230</v>
      </c>
      <c r="J33" s="1" t="s">
        <v>169</v>
      </c>
      <c r="K33" s="1" t="s">
        <v>230</v>
      </c>
      <c r="L33" s="1" t="s">
        <v>230</v>
      </c>
      <c r="M33" s="1" t="s">
        <v>170</v>
      </c>
      <c r="N33" s="1" t="s">
        <v>170</v>
      </c>
      <c r="O33" s="1" t="s">
        <v>171</v>
      </c>
      <c r="P33" s="1" t="s">
        <v>172</v>
      </c>
      <c r="Q33" s="1" t="s">
        <v>283</v>
      </c>
      <c r="R33" s="1" t="s">
        <v>174</v>
      </c>
      <c r="S33" s="1" t="s">
        <v>175</v>
      </c>
      <c r="T33" s="1" t="s">
        <v>176</v>
      </c>
    </row>
    <row r="34" s="1" customFormat="1" spans="1:20">
      <c r="A34" s="3">
        <v>16494976627</v>
      </c>
      <c r="B34" s="1" t="s">
        <v>259</v>
      </c>
      <c r="C34" s="1" t="s">
        <v>284</v>
      </c>
      <c r="D34" s="1" t="s">
        <v>285</v>
      </c>
      <c r="E34" s="1" t="s">
        <v>49</v>
      </c>
      <c r="F34" s="1" t="s">
        <v>163</v>
      </c>
      <c r="G34" s="1" t="s">
        <v>166</v>
      </c>
      <c r="H34" s="1" t="s">
        <v>167</v>
      </c>
      <c r="I34" s="1" t="s">
        <v>286</v>
      </c>
      <c r="J34" s="1" t="s">
        <v>169</v>
      </c>
      <c r="K34" s="1" t="s">
        <v>286</v>
      </c>
      <c r="L34" s="1" t="s">
        <v>286</v>
      </c>
      <c r="M34" s="1" t="s">
        <v>170</v>
      </c>
      <c r="N34" s="1" t="s">
        <v>170</v>
      </c>
      <c r="O34" s="1" t="s">
        <v>171</v>
      </c>
      <c r="P34" s="1" t="s">
        <v>172</v>
      </c>
      <c r="Q34" s="1" t="s">
        <v>287</v>
      </c>
      <c r="R34" s="1" t="s">
        <v>174</v>
      </c>
      <c r="S34" s="1" t="s">
        <v>175</v>
      </c>
      <c r="T34" s="1" t="s">
        <v>176</v>
      </c>
    </row>
    <row r="35" s="1" customFormat="1" spans="1:20">
      <c r="A35" s="3">
        <v>16489182147</v>
      </c>
      <c r="B35" s="1" t="s">
        <v>288</v>
      </c>
      <c r="C35" s="1" t="s">
        <v>289</v>
      </c>
      <c r="D35" s="1" t="s">
        <v>275</v>
      </c>
      <c r="E35" s="1" t="s">
        <v>46</v>
      </c>
      <c r="F35" s="1" t="s">
        <v>259</v>
      </c>
      <c r="G35" s="1" t="s">
        <v>166</v>
      </c>
      <c r="H35" s="1" t="s">
        <v>167</v>
      </c>
      <c r="I35" s="1" t="s">
        <v>290</v>
      </c>
      <c r="J35" s="1" t="s">
        <v>169</v>
      </c>
      <c r="K35" s="1" t="s">
        <v>290</v>
      </c>
      <c r="L35" s="1" t="s">
        <v>290</v>
      </c>
      <c r="M35" s="1" t="s">
        <v>170</v>
      </c>
      <c r="N35" s="1" t="s">
        <v>170</v>
      </c>
      <c r="O35" s="1" t="s">
        <v>171</v>
      </c>
      <c r="P35" s="1" t="s">
        <v>172</v>
      </c>
      <c r="Q35" s="1" t="s">
        <v>291</v>
      </c>
      <c r="R35" s="1" t="s">
        <v>174</v>
      </c>
      <c r="S35" s="1" t="s">
        <v>175</v>
      </c>
      <c r="T35" s="1" t="s">
        <v>176</v>
      </c>
    </row>
    <row r="36" s="1" customFormat="1" spans="1:20">
      <c r="A36" s="3">
        <v>16480561470</v>
      </c>
      <c r="B36" s="1" t="s">
        <v>292</v>
      </c>
      <c r="C36" s="1" t="s">
        <v>293</v>
      </c>
      <c r="D36" s="1" t="s">
        <v>267</v>
      </c>
      <c r="E36" s="1" t="s">
        <v>43</v>
      </c>
      <c r="F36" s="1" t="s">
        <v>163</v>
      </c>
      <c r="G36" s="1" t="s">
        <v>166</v>
      </c>
      <c r="H36" s="1" t="s">
        <v>167</v>
      </c>
      <c r="I36" s="1" t="s">
        <v>294</v>
      </c>
      <c r="J36" s="1" t="s">
        <v>169</v>
      </c>
      <c r="K36" s="1" t="s">
        <v>294</v>
      </c>
      <c r="L36" s="1" t="s">
        <v>294</v>
      </c>
      <c r="M36" s="1" t="s">
        <v>170</v>
      </c>
      <c r="N36" s="1" t="s">
        <v>170</v>
      </c>
      <c r="O36" s="1" t="s">
        <v>171</v>
      </c>
      <c r="P36" s="1" t="s">
        <v>172</v>
      </c>
      <c r="Q36" s="1" t="s">
        <v>295</v>
      </c>
      <c r="R36" s="1" t="s">
        <v>174</v>
      </c>
      <c r="S36" s="1" t="s">
        <v>175</v>
      </c>
      <c r="T36" s="1" t="s">
        <v>205</v>
      </c>
    </row>
    <row r="37" s="1" customFormat="1" spans="1:20">
      <c r="A37" s="3">
        <v>16412062776</v>
      </c>
      <c r="B37" s="1" t="s">
        <v>296</v>
      </c>
      <c r="C37" s="1" t="s">
        <v>297</v>
      </c>
      <c r="D37" s="1" t="s">
        <v>298</v>
      </c>
      <c r="E37" s="1" t="s">
        <v>39</v>
      </c>
      <c r="F37" s="1" t="s">
        <v>259</v>
      </c>
      <c r="G37" s="1" t="s">
        <v>166</v>
      </c>
      <c r="H37" s="1" t="s">
        <v>167</v>
      </c>
      <c r="I37" s="1" t="s">
        <v>299</v>
      </c>
      <c r="J37" s="1" t="s">
        <v>169</v>
      </c>
      <c r="K37" s="1" t="s">
        <v>299</v>
      </c>
      <c r="L37" s="1" t="s">
        <v>299</v>
      </c>
      <c r="M37" s="1" t="s">
        <v>170</v>
      </c>
      <c r="N37" s="1" t="s">
        <v>170</v>
      </c>
      <c r="O37" s="1" t="s">
        <v>171</v>
      </c>
      <c r="P37" s="1" t="s">
        <v>172</v>
      </c>
      <c r="Q37" s="1" t="s">
        <v>300</v>
      </c>
      <c r="R37" s="1" t="s">
        <v>174</v>
      </c>
      <c r="S37" s="1" t="s">
        <v>175</v>
      </c>
      <c r="T37" s="1" t="s">
        <v>176</v>
      </c>
    </row>
    <row r="38" s="1" customFormat="1" spans="1:20">
      <c r="A38" s="3">
        <v>16370890086</v>
      </c>
      <c r="B38" s="1" t="s">
        <v>301</v>
      </c>
      <c r="C38" s="1" t="s">
        <v>302</v>
      </c>
      <c r="D38" s="1" t="s">
        <v>303</v>
      </c>
      <c r="E38" s="1" t="s">
        <v>36</v>
      </c>
      <c r="F38" s="1" t="s">
        <v>163</v>
      </c>
      <c r="G38" s="1" t="s">
        <v>166</v>
      </c>
      <c r="H38" s="1" t="s">
        <v>167</v>
      </c>
      <c r="I38" s="1" t="s">
        <v>171</v>
      </c>
      <c r="J38" s="1" t="s">
        <v>169</v>
      </c>
      <c r="K38" s="1" t="s">
        <v>171</v>
      </c>
      <c r="L38" s="1" t="s">
        <v>171</v>
      </c>
      <c r="M38" s="1" t="s">
        <v>170</v>
      </c>
      <c r="N38" s="1" t="s">
        <v>170</v>
      </c>
      <c r="O38" s="1" t="s">
        <v>171</v>
      </c>
      <c r="P38" s="1" t="s">
        <v>172</v>
      </c>
      <c r="Q38" s="1" t="s">
        <v>304</v>
      </c>
      <c r="R38" s="1" t="s">
        <v>174</v>
      </c>
      <c r="S38" s="1" t="s">
        <v>175</v>
      </c>
      <c r="T38" s="1" t="s">
        <v>176</v>
      </c>
    </row>
    <row r="39" s="1" customFormat="1" spans="1:20">
      <c r="A39" s="3">
        <v>16358571170</v>
      </c>
      <c r="B39" s="1" t="s">
        <v>305</v>
      </c>
      <c r="C39" s="1" t="s">
        <v>306</v>
      </c>
      <c r="D39" s="1" t="s">
        <v>307</v>
      </c>
      <c r="E39" s="1" t="s">
        <v>30</v>
      </c>
      <c r="F39" s="1" t="s">
        <v>163</v>
      </c>
      <c r="G39" s="1" t="s">
        <v>166</v>
      </c>
      <c r="H39" s="1" t="s">
        <v>167</v>
      </c>
      <c r="I39" s="1" t="s">
        <v>308</v>
      </c>
      <c r="J39" s="1" t="s">
        <v>169</v>
      </c>
      <c r="K39" s="1" t="s">
        <v>308</v>
      </c>
      <c r="L39" s="1" t="s">
        <v>308</v>
      </c>
      <c r="M39" s="1" t="s">
        <v>170</v>
      </c>
      <c r="N39" s="1" t="s">
        <v>170</v>
      </c>
      <c r="O39" s="1" t="s">
        <v>171</v>
      </c>
      <c r="P39" s="1" t="s">
        <v>172</v>
      </c>
      <c r="Q39" s="1" t="s">
        <v>309</v>
      </c>
      <c r="R39" s="1" t="s">
        <v>174</v>
      </c>
      <c r="S39" s="1" t="s">
        <v>175</v>
      </c>
      <c r="T39" s="1" t="s">
        <v>176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2021-10-13T01:36:39Z</dcterms:created>
  <dcterms:modified xsi:type="dcterms:W3CDTF">2021-10-13T01:47:09Z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8597E2E3885D44219D6394F652F32DEA</vt:lpwstr>
  </property>
  <property fmtid="{D5CDD505-2E9C-101B-9397-08002B2CF9AE}" pid="3" name="KSOProductBuildVer">
    <vt:lpwstr>2052-11.1.0.10938</vt:lpwstr>
  </property>
</Properties>
</file>