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</definedName>
  </definedNames>
  <calcPr calcId="144525"/>
</workbook>
</file>

<file path=xl/sharedStrings.xml><?xml version="1.0" encoding="utf-8"?>
<sst xmlns="http://schemas.openxmlformats.org/spreadsheetml/2006/main" count="1337" uniqueCount="468">
  <si>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</si>
  <si>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</si>
  <si>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</si>
  <si>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</si>
  <si>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</si>
  <si>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</si>
  <si>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</si>
  <si>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</si>
  <si>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</si>
  <si>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</si>
  <si>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</si>
  <si>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</si>
  <si>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</si>
  <si>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</si>
  <si>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</si>
  <si>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</si>
  <si>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</si>
  <si>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</si>
  <si>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</si>
  <si>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</si>
  <si>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</si>
  <si>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</si>
  <si>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</si>
  <si>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</si>
  <si>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</si>
  <si>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</si>
  <si>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</si>
  <si>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[罗马]欧洲之星罗马亚特尔纳酒店(Eurostars Roma Aeterna)(37226717)</t>
  </si>
  <si>
    <t>标准房&lt;不退款&gt;&lt;2人入住&gt;</t>
  </si>
  <si>
    <t>USD</t>
  </si>
  <si>
    <t>Taylor/Dante</t>
  </si>
  <si>
    <t>CA5326211014USD</t>
  </si>
  <si>
    <t>未提现</t>
  </si>
  <si>
    <t>携程开票</t>
  </si>
  <si>
    <t>[新加坡]新加坡瑞吉酒店 (Staycation Approved)(The St. Regis Singapore (Staycation Approved))(40721688)</t>
  </si>
  <si>
    <t>行政豪华大床房&lt;不退款&gt;&lt;2人入住&gt;</t>
  </si>
  <si>
    <t>Chin/Han Ling</t>
  </si>
  <si>
    <t>[橙县]假日酒店俱乐部奥兰治湖度假村(Holiday Inn Club Vacations at Orange Lake Resort, an Ihg Hotel)(39046348)</t>
  </si>
  <si>
    <t>标准房（1张特大床）&lt;不退款&gt;&lt;2人入住&gt;</t>
  </si>
  <si>
    <t>Rhetta/Mark Anthony</t>
  </si>
  <si>
    <t>[旧金山]渔人码头智选假日酒店(Holiday Inn Express Hotel &amp; Suites Fisherman's Wharf, an Ihg Hotel)(37220965)</t>
  </si>
  <si>
    <t>特大床房&lt;1&gt;&lt;2人入住&gt;&lt;不退款&gt;&lt;早餐&gt;</t>
  </si>
  <si>
    <t>kececi/danielle</t>
  </si>
  <si>
    <t>[阿吉奥斯普罗科皮奥斯]18 葡萄酒店(18 Grapes Hotel)(40040279)</t>
  </si>
  <si>
    <t>舒适室&lt;不退款&gt;&lt;2人入住&gt;</t>
  </si>
  <si>
    <t>Collis/Joanna</t>
  </si>
  <si>
    <t>[塞土巴]帕梅拉之家酒店(Hotel Casa Palmela)(39685288)</t>
  </si>
  <si>
    <t>精致套房（花园屋）&lt;不退款&gt;&lt;2人入住&gt;</t>
  </si>
  <si>
    <t>SALLARESBOUFFARD/JAIME</t>
  </si>
  <si>
    <t>EXP-1830692501</t>
  </si>
  <si>
    <t>[洛杉矶]迪克西好莱坞酒店(The Dixie Hollywood)(46902069)</t>
  </si>
  <si>
    <t>标准房, 2 张大床房&lt;不退款&gt;&lt;2人入住&gt;</t>
  </si>
  <si>
    <t>Gonzales/Rebecca,Gonzales/Rebecca</t>
  </si>
  <si>
    <t>[丹佛]柯蒂斯- 希尔顿逸林酒店(The Curtis- A DoubleTree by Hilton Hotel)(37206118)</t>
  </si>
  <si>
    <t>天然水景观&lt;不退款&gt;&lt;2人入住&gt;</t>
  </si>
  <si>
    <t>Cordes/Daniel Thomas</t>
  </si>
  <si>
    <t>McNichol/Patrick,Lyke-Frazier/Candice</t>
  </si>
  <si>
    <t>[华盛顿]梅尔罗斯乔治镇酒店(Melrose Georgetown Hotel)(44819792)</t>
  </si>
  <si>
    <t>豪华特大床房&lt;不退款&gt;&lt;2人入住&gt;</t>
  </si>
  <si>
    <t>Sandoval/Melannie Selena</t>
  </si>
  <si>
    <t>1073P8</t>
  </si>
  <si>
    <t>[普罗维登斯]普罗维登斯毕业生酒店(Graduate Providence)(37225278)</t>
  </si>
  <si>
    <t>delossantos/ileana</t>
  </si>
  <si>
    <t>79757SC073831</t>
  </si>
  <si>
    <t>[南特]城市公寓南特威尔姆酒店(Appart'City Nantes Viarme)(39054995)</t>
  </si>
  <si>
    <t>公寓房&lt;不退款&gt;&lt;2人入住&gt;</t>
  </si>
  <si>
    <t>BENELL/GEORGES</t>
  </si>
  <si>
    <t>[法兰克福]尼德雷德霍夫酒店(Hotel Niederräder Hof)(39040000)</t>
  </si>
  <si>
    <t>双人床房&lt;不退款&gt;&lt;2人入住&gt;</t>
  </si>
  <si>
    <t>Brown/Callum</t>
  </si>
  <si>
    <t>[利]李城伊克诺旅馆 - 大巴灵顿(Econo Lodge Lee - Great Barrington)(48036140)</t>
  </si>
  <si>
    <t>标准客房, 1 张特大床&lt;2人入住&gt;&lt;不退款&gt;&lt;早餐&gt;</t>
  </si>
  <si>
    <t>Clemenzi/Anthony</t>
  </si>
  <si>
    <t>[惠斯勒]惠斯勒威斯汀温泉度假酒店(The Westin Resort &amp; Spa, Whistler)(37225388)</t>
  </si>
  <si>
    <t>一卧室大号床套房带沙发床带壁炉&lt;2人入住&gt;&lt;IBU黄金会员专享&gt;&lt;不退款&gt;</t>
  </si>
  <si>
    <t>Tang/Alan</t>
  </si>
  <si>
    <t>[斯图加特]斯图加特城市A&amp;O酒店(a&amp;o Stuttgart City)(37208580)</t>
  </si>
  <si>
    <t>四人房&lt;不退款&gt;&lt;2人入住&gt;</t>
  </si>
  <si>
    <t>Zhang/Jiawen,Zhang/Yichi</t>
  </si>
  <si>
    <t>[罗亚尔坦布里奇韦尔斯]所罗门斯庄园住宿酒店(Accommodation at Salomons Estate)(46062368)</t>
  </si>
  <si>
    <t>双人间&lt;不退款&gt;&lt;2人入住&gt;</t>
  </si>
  <si>
    <t>greagsby/kevin</t>
  </si>
  <si>
    <t>EXP-1838335984</t>
  </si>
  <si>
    <t>[怀尔德伍德]怀尔伍德-村庄凯富套房酒店(Comfort Inn &amp; Suites Wildwood - The Villages)(37211011)</t>
  </si>
  <si>
    <t>标准房, 2 张大床房&lt;2人入住&gt;&lt;不退款&gt;&lt;早餐&gt;</t>
  </si>
  <si>
    <t>Eli/Kraus</t>
  </si>
  <si>
    <t>[劳德代尔堡]财神酒店(Fortuna)(40029039)</t>
  </si>
  <si>
    <t>标准客房2张大床&lt;不退款&gt;&lt;2人入住&gt;</t>
  </si>
  <si>
    <t>Fossen/Jackson</t>
  </si>
  <si>
    <t>FORTUNA1838574370E</t>
  </si>
  <si>
    <t>[橙县]奥兰多海洋世界希尔顿逸林酒店(DoubleTree by Hilton Hotel Orlando at SeaWorld)(37202997)</t>
  </si>
  <si>
    <t>豪华两张大号床房&lt;不退款&gt;&lt;2人入住&gt;</t>
  </si>
  <si>
    <t>Litman/Preston Benjamin</t>
  </si>
  <si>
    <t>[全州市]全州华美达酒店(Ramada by Wyndham Jeonju)(37245050)</t>
  </si>
  <si>
    <t>高级双人房&lt;不退款&gt;&lt;2人入住&gt;</t>
  </si>
  <si>
    <t>park/haeseon</t>
  </si>
  <si>
    <t>[圣地亚哥]卡塔玛兰温泉度假酒店(Catamaran Resort and Spa)(38635772)</t>
  </si>
  <si>
    <t>客房, 1 张特大床, 花园景观, 塔楼&lt;不退款&gt;&lt;2人入住&gt;</t>
  </si>
  <si>
    <t>Ferro/Susan,Stein/Daniel</t>
  </si>
  <si>
    <t>64071SC121275</t>
  </si>
  <si>
    <t>[哥本哈根]哥本哈根机场雷迪森公园酒店(Park Inn by Radisson Copenhagen Airport)(37245057)</t>
  </si>
  <si>
    <t>标准大床房&lt;不退款&gt;&lt;2人入住&gt;</t>
  </si>
  <si>
    <t>Elen/Haavard</t>
  </si>
  <si>
    <t>[塔雷城]塔里敦喜来登酒店(Sheraton Tarrytown Hotel)(37203002)</t>
  </si>
  <si>
    <t>客房（1张特大床）&lt;不退款&gt;&lt;2人入住&gt;</t>
  </si>
  <si>
    <t>Hribal/Kerry</t>
  </si>
  <si>
    <t>取消</t>
  </si>
  <si>
    <t>[浦那]俱乐部酒店(Residency Club)(39668537)</t>
  </si>
  <si>
    <t>豪华间&lt;不退款&gt;&lt;2人入住&gt;</t>
  </si>
  <si>
    <t>SRINIVASRAO/V</t>
  </si>
  <si>
    <t>[迈阿密戴德县]迈阿密国际机场酒店(Miami International Airport Hotel)(37209685)</t>
  </si>
  <si>
    <t>标准特大床房&lt;不退款&gt;&lt;2人入住&gt;</t>
  </si>
  <si>
    <t>Karangu/Jessie</t>
  </si>
  <si>
    <t>[釜山]釜山万豪费尔菲尔德酒店(Fairfield by Marriott Busan)(39606378)</t>
  </si>
  <si>
    <t>城景标准双床房&lt;不退款&gt;&lt;2人入住&gt;</t>
  </si>
  <si>
    <t>LEE/JOO YEON</t>
  </si>
  <si>
    <t>[巴登巴登]鲁蒙斯巴登巴登傲途格精选酒店(Roomers Baden-Baden, Autograph Collection)(37197043)</t>
  </si>
  <si>
    <t>van de Laar/Petronella Cornelia</t>
  </si>
  <si>
    <t>[格拉马杜]天空酒店(Hotel Sky)(39681860)</t>
  </si>
  <si>
    <t>豪华客房1张双人床&lt;不退款&gt;&lt;2人入住&gt;</t>
  </si>
  <si>
    <t>CORSO/Leonir</t>
  </si>
  <si>
    <t>[巴西利亚]巴西利亚皇宫酒店(Brasília Palace Hotel)(39642417)</t>
  </si>
  <si>
    <t>Silva/Ilano,Cielo/Ana</t>
  </si>
  <si>
    <t>[科利奇]派克斯水畔旅馆(Pike's Waterfront Lodge)(39988844)</t>
  </si>
  <si>
    <t>高级客房1张特大床&lt;不退款&gt;&lt;2人入住&gt;</t>
  </si>
  <si>
    <t>TROUTMAN/LINDA RODEHEAVER</t>
  </si>
  <si>
    <t>[奥伊斯廷斯]罗斯特热瓦酒店(Rostrevor Hotel)(39043306)</t>
  </si>
  <si>
    <t>顶层房套房&lt;不退款&gt;&lt;2人入住&gt;</t>
  </si>
  <si>
    <t>Severin/Carl George</t>
  </si>
  <si>
    <t>[马德里]米拉斯拉欧洲之星套房酒店(Eurostars Suites Mirasierra)(37206162)</t>
  </si>
  <si>
    <t>豪华套房&lt;不退款&gt;&lt;2人入住&gt;</t>
  </si>
  <si>
    <t>Le petit/Alexis</t>
  </si>
  <si>
    <t>[希博伊根]大陆酒店(Continental Inn)(39974558)</t>
  </si>
  <si>
    <t>标准间1张大床&lt;不退款&gt;&lt;2人入住&gt;</t>
  </si>
  <si>
    <t>Smith/Anthony</t>
  </si>
  <si>
    <t>[首尔]首尔时代广场万怡酒店(Courtyard By Marriott Seoul Times Square)(37231509)</t>
  </si>
  <si>
    <t>行政豪华双床房&lt;不退款&gt;&lt;2人入住&gt;</t>
  </si>
  <si>
    <t>MOON/MINJIN</t>
  </si>
  <si>
    <t>[好莱坞]海洋酒店(Ocean Inn)(40082419)</t>
  </si>
  <si>
    <t>豪华客房1张大床&lt;不退款&gt;&lt;2人入住&gt;</t>
  </si>
  <si>
    <t>Pham/Christina</t>
  </si>
  <si>
    <t>SONG/JAEKYEONG</t>
  </si>
  <si>
    <t>[首尔]诺富特首尔龙山全套房大使酒店(Novotel Suites Ambassador Seoul Yongsan)(37204014)</t>
  </si>
  <si>
    <t>PARK/JIEUN</t>
  </si>
  <si>
    <t>Tauschwitz/Anna</t>
  </si>
  <si>
    <t>[诺丁汉]诺丁汉钟塔万豪三角洲酒店(Delta by Marriott Nottingham Belfry Hotel)(40757479)</t>
  </si>
  <si>
    <t>标准双人间&lt;不退款&gt;&lt;2人入住&gt;</t>
  </si>
  <si>
    <t>WANG/QIYA</t>
  </si>
  <si>
    <t>[新加坡]新加坡圣淘沙湾 W 酒店 (Staycation Approved)(W Singapore – Sentosa Cove (Staycation Approved))(37214882)</t>
  </si>
  <si>
    <t>奇妙客房（1张特大床）&lt;2人入住&gt;&lt;不退款&gt;&lt;早餐&gt;</t>
  </si>
  <si>
    <t>Seah/Sandra</t>
  </si>
  <si>
    <t>[迪拜]迪拜阿拉穆如瑞士酒店(Swissôtel Al Murooj Dubai)(37245477)</t>
  </si>
  <si>
    <t>经典特大床房&lt;不退款&gt;&lt;2人入住&gt;</t>
  </si>
  <si>
    <t>ratl jessica Fernandez/Khaled,ratl jessica Fernandez/Khaled</t>
  </si>
  <si>
    <t>[巴都丁宜]槟城松园酒店 (槟城对抗新冠肺炎认证)(Lone Pine Hotel Penang (PenangFightCovid-19 Certified))(37202580)</t>
  </si>
  <si>
    <t>朝海豪华房&lt;不退款&gt;&lt;2人入住&gt;</t>
  </si>
  <si>
    <t>ASMI/NURUL DIYANA</t>
  </si>
  <si>
    <t>[凯麦尔]梅德度假酒店 - 超级全包(Meder Resort Hotel - Ultra All Inclusive)(37247991)</t>
  </si>
  <si>
    <t>池景房&lt;不退款&gt;&lt;2人入住&gt;</t>
  </si>
  <si>
    <t>San/Sedat</t>
  </si>
  <si>
    <t>[迪拜]阿拉伯公园酒店(Arabian Park Hotel)(47467859)</t>
  </si>
  <si>
    <t>经典房&lt;不退款&gt;&lt;2人入住&gt;</t>
  </si>
  <si>
    <t>XU/YAO</t>
  </si>
  <si>
    <t>，</t>
  </si>
  <si>
    <t>A211014100325481</t>
  </si>
  <si>
    <t>USD / HKD 当前参考汇率: 7.77862</t>
  </si>
  <si>
    <t>总计： 9465 USD/
73624.64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</si>
  <si>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</si>
  <si>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</si>
  <si>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</si>
  <si>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</si>
  <si>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</si>
  <si>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</si>
  <si>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</si>
  <si>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</si>
  <si>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</si>
  <si>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</si>
  <si>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</si>
  <si>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</si>
  <si>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</si>
  <si>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</si>
  <si>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</si>
  <si>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</si>
  <si>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</si>
  <si>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2021-10-10</t>
  </si>
  <si>
    <t>2275315</t>
  </si>
  <si>
    <t>阿拉伯公园酒店</t>
  </si>
  <si>
    <t>XU YAO</t>
  </si>
  <si>
    <t>2021-10-11</t>
  </si>
  <si>
    <t>退房日周结</t>
  </si>
  <si>
    <t>329.16</t>
  </si>
  <si>
    <t>51.00</t>
  </si>
  <si>
    <t>0</t>
  </si>
  <si>
    <t>0.00</t>
  </si>
  <si>
    <t>携程盛景国际直连</t>
  </si>
  <si>
    <t>2021-10-10 19:48:44</t>
  </si>
  <si>
    <t>否</t>
  </si>
  <si>
    <t>汇智国际旅游发展有限公司</t>
  </si>
  <si>
    <t>直连</t>
  </si>
  <si>
    <t>2275297</t>
  </si>
  <si>
    <t>梅德度假酒店 - 超级全包</t>
  </si>
  <si>
    <t>San Sedat</t>
  </si>
  <si>
    <t>606.69</t>
  </si>
  <si>
    <t>94.00</t>
  </si>
  <si>
    <t>2021-10-10 18:46:25</t>
  </si>
  <si>
    <t>2275266</t>
  </si>
  <si>
    <t>槟城松园酒店</t>
  </si>
  <si>
    <t>ASMI NURUL DIYANA</t>
  </si>
  <si>
    <t>587.32</t>
  </si>
  <si>
    <t>91.00</t>
  </si>
  <si>
    <t>2021-10-10 17:17:57</t>
  </si>
  <si>
    <t>2275170</t>
  </si>
  <si>
    <t>新加坡圣淘沙湾W酒店</t>
  </si>
  <si>
    <t>Seah Sandra</t>
  </si>
  <si>
    <t>2168.58</t>
  </si>
  <si>
    <t>336.00</t>
  </si>
  <si>
    <t>2021-10-10 11:43:49</t>
  </si>
  <si>
    <t>2275103</t>
  </si>
  <si>
    <t>诺丁汉贝尔弗莱酒店</t>
  </si>
  <si>
    <t>WANG QIYA</t>
  </si>
  <si>
    <t>645.41</t>
  </si>
  <si>
    <t>100.00</t>
  </si>
  <si>
    <t>2021-10-10 04:48:36</t>
  </si>
  <si>
    <t>2275089</t>
  </si>
  <si>
    <t>傲途格精选巴登-巴登房客酒店</t>
  </si>
  <si>
    <t>Tauschwitz Anna</t>
  </si>
  <si>
    <t>1323.09</t>
  </si>
  <si>
    <t>205.00</t>
  </si>
  <si>
    <t>2021-10-10 03:02:35</t>
  </si>
  <si>
    <t>2021-10-09</t>
  </si>
  <si>
    <t>2274889</t>
  </si>
  <si>
    <t>首尔时代广场万怡酒店</t>
  </si>
  <si>
    <t>SONG JAEKYEONG</t>
  </si>
  <si>
    <t>936.42</t>
  </si>
  <si>
    <t>145.00</t>
  </si>
  <si>
    <t>2021-10-09 17:12:57</t>
  </si>
  <si>
    <t>2274805</t>
  </si>
  <si>
    <t>海洋酒店</t>
  </si>
  <si>
    <t>Pham Christina</t>
  </si>
  <si>
    <t>464.98</t>
  </si>
  <si>
    <t>72.00</t>
  </si>
  <si>
    <t>2021-10-09 12:48:35</t>
  </si>
  <si>
    <t>2274782</t>
  </si>
  <si>
    <t>MOON MINJIN</t>
  </si>
  <si>
    <t>2021-10-09 11:29:28</t>
  </si>
  <si>
    <t>2274741</t>
  </si>
  <si>
    <t>大陆酒店</t>
  </si>
  <si>
    <t>Smith Anthony</t>
  </si>
  <si>
    <t>594.15</t>
  </si>
  <si>
    <t>92.00</t>
  </si>
  <si>
    <t>2021-10-09 08:16:31</t>
  </si>
  <si>
    <t>2274679</t>
  </si>
  <si>
    <t>米拉斯拉欧洲之星套房酒店</t>
  </si>
  <si>
    <t>Le petit Alexis</t>
  </si>
  <si>
    <t>858.93</t>
  </si>
  <si>
    <t>133.00</t>
  </si>
  <si>
    <t>2021-10-09 02:12:54</t>
  </si>
  <si>
    <t>2021-10-08</t>
  </si>
  <si>
    <t>2274466</t>
  </si>
  <si>
    <t>罗斯特热瓦酒店</t>
  </si>
  <si>
    <t>Severin Carl George</t>
  </si>
  <si>
    <t>2702.45</t>
  </si>
  <si>
    <t>418.00</t>
  </si>
  <si>
    <t>2021-10-08 17:03:18</t>
  </si>
  <si>
    <t>2274329</t>
  </si>
  <si>
    <t>帕克斯水畔旅馆</t>
  </si>
  <si>
    <t>TROUTMAN LINDA RODEHEAVER</t>
  </si>
  <si>
    <t>821.08</t>
  </si>
  <si>
    <t>127.00</t>
  </si>
  <si>
    <t>2021-10-08 10:48:28</t>
  </si>
  <si>
    <t>2274291</t>
  </si>
  <si>
    <t>巴西利亚皇宫酒店</t>
  </si>
  <si>
    <t>Silva Ilano,Cielo Ana</t>
  </si>
  <si>
    <t>775.82</t>
  </si>
  <si>
    <t>120.00</t>
  </si>
  <si>
    <t>2021-10-08 08:30:17</t>
  </si>
  <si>
    <t>2274267</t>
  </si>
  <si>
    <t>天空酒店</t>
  </si>
  <si>
    <t>CORSO Leonir</t>
  </si>
  <si>
    <t>362.05</t>
  </si>
  <si>
    <t>56.00</t>
  </si>
  <si>
    <t>2021-10-08 07:14:10</t>
  </si>
  <si>
    <t>2274169</t>
  </si>
  <si>
    <t>van de Laar Petronella Cornelia</t>
  </si>
  <si>
    <t>3355.44</t>
  </si>
  <si>
    <t>519.00</t>
  </si>
  <si>
    <t>2021-10-08 00:09:30</t>
  </si>
  <si>
    <t>2021-10-07</t>
  </si>
  <si>
    <t>2274151</t>
  </si>
  <si>
    <t>釜山万豪费尔菲尔德酒店</t>
  </si>
  <si>
    <t>LEE JOO YEON</t>
  </si>
  <si>
    <t>769.36</t>
  </si>
  <si>
    <t>119.00</t>
  </si>
  <si>
    <t>2021-10-07 22:50:22</t>
  </si>
  <si>
    <t>2274096</t>
  </si>
  <si>
    <t>迈阿密国际机场酒店</t>
  </si>
  <si>
    <t>Karangu Jessie</t>
  </si>
  <si>
    <t>2021-10-07 19:36:34</t>
  </si>
  <si>
    <t>2274031</t>
  </si>
  <si>
    <t>住宅酒店俱乐部</t>
  </si>
  <si>
    <t>SRINIVASRAO V</t>
  </si>
  <si>
    <t>245.68</t>
  </si>
  <si>
    <t>38.00</t>
  </si>
  <si>
    <t>2021-10-07 15:34:36</t>
  </si>
  <si>
    <t>2021-10-06</t>
  </si>
  <si>
    <t>2273797</t>
  </si>
  <si>
    <t>塔雷城喜来登酒店</t>
  </si>
  <si>
    <t>Hribal Kerry</t>
  </si>
  <si>
    <t>840.22</t>
  </si>
  <si>
    <t>130.00</t>
  </si>
  <si>
    <t>2021-10-06 22:00:30</t>
  </si>
  <si>
    <t>2273691</t>
  </si>
  <si>
    <t>哥本哈根机场丽柏酒店</t>
  </si>
  <si>
    <t>Elen Haavard</t>
  </si>
  <si>
    <t>2792.10</t>
  </si>
  <si>
    <t>432.00</t>
  </si>
  <si>
    <t>2021-10-06 16:43:36</t>
  </si>
  <si>
    <t>2273538</t>
  </si>
  <si>
    <t>卡塔玛兰温泉度假酒店</t>
  </si>
  <si>
    <t>Ferro Susan,Stein Daniel</t>
  </si>
  <si>
    <t>6301.62</t>
  </si>
  <si>
    <t>975.00</t>
  </si>
  <si>
    <t>2021-10-06 09:11:42</t>
  </si>
  <si>
    <t>2021-10-05</t>
  </si>
  <si>
    <t>2273130</t>
  </si>
  <si>
    <t>全州华美达酒店</t>
  </si>
  <si>
    <t>park haeseon</t>
  </si>
  <si>
    <t>639.86</t>
  </si>
  <si>
    <t>99.00</t>
  </si>
  <si>
    <t>2021-10-05 13:14:54</t>
  </si>
  <si>
    <t>2273094</t>
  </si>
  <si>
    <t>橙县奥兰多海洋世界希尔顿逸林酒店</t>
  </si>
  <si>
    <t>Litman Preston Benjamin</t>
  </si>
  <si>
    <t>1719.21</t>
  </si>
  <si>
    <t>266.00</t>
  </si>
  <si>
    <t>2021-10-05 12:08:58</t>
  </si>
  <si>
    <t>2021-10-04</t>
  </si>
  <si>
    <t>2272469</t>
  </si>
  <si>
    <t>弗特图纳酒店</t>
  </si>
  <si>
    <t>Fossen Jackson</t>
  </si>
  <si>
    <t>3593.54</t>
  </si>
  <si>
    <t>556.00</t>
  </si>
  <si>
    <t>2021-10-04 09:55:46</t>
  </si>
  <si>
    <t>2272428</t>
  </si>
  <si>
    <t>怀尔德伍德舒眠套房酒店</t>
  </si>
  <si>
    <t>Eli Kraus</t>
  </si>
  <si>
    <t>1538.24</t>
  </si>
  <si>
    <t>238.00</t>
  </si>
  <si>
    <t>2021-10-04 07:33:41</t>
  </si>
  <si>
    <t>2021-10-03</t>
  </si>
  <si>
    <t>2272336</t>
  </si>
  <si>
    <t>所罗门庄园</t>
  </si>
  <si>
    <t>greagsby kevin</t>
  </si>
  <si>
    <t>1363.74</t>
  </si>
  <si>
    <t>211.00</t>
  </si>
  <si>
    <t>2021-10-03 23:31:26</t>
  </si>
  <si>
    <t>2272148</t>
  </si>
  <si>
    <t>斯图加特城市A&amp;O酒店</t>
  </si>
  <si>
    <t>Zhang Jiawen,Zhang Yichi</t>
  </si>
  <si>
    <t>1990.67</t>
  </si>
  <si>
    <t>308.00</t>
  </si>
  <si>
    <t>2021-10-03 17:57:48</t>
  </si>
  <si>
    <t>2021-10-02</t>
  </si>
  <si>
    <t>2271029</t>
  </si>
  <si>
    <t>惠斯勒威斯汀温泉度假酒店</t>
  </si>
  <si>
    <t>Tang Alan</t>
  </si>
  <si>
    <t>1531.78</t>
  </si>
  <si>
    <t>237.00</t>
  </si>
  <si>
    <t>2021-10-02 03:09:56</t>
  </si>
  <si>
    <t>2021-10-01</t>
  </si>
  <si>
    <t>2270914</t>
  </si>
  <si>
    <t>李城伊克诺旅馆 - 大巴灵顿</t>
  </si>
  <si>
    <t>Clemenzi Anthony</t>
  </si>
  <si>
    <t>491.20</t>
  </si>
  <si>
    <t>76.00</t>
  </si>
  <si>
    <t>2021-10-01 23:00:36</t>
  </si>
  <si>
    <t>2270637</t>
  </si>
  <si>
    <t>尼德雷德霍夫酒店</t>
  </si>
  <si>
    <t>Brown Callum</t>
  </si>
  <si>
    <t>814.36</t>
  </si>
  <si>
    <t>126.00</t>
  </si>
  <si>
    <t>2021-10-01 17:34:53</t>
  </si>
  <si>
    <t>2021-09-29</t>
  </si>
  <si>
    <t>2268573</t>
  </si>
  <si>
    <t>城市公寓南特威尔姆酒店</t>
  </si>
  <si>
    <t>BENELL GEORGES</t>
  </si>
  <si>
    <t>2952.24</t>
  </si>
  <si>
    <t>456.00</t>
  </si>
  <si>
    <t>2021-09-29 12:28:54</t>
  </si>
  <si>
    <t>2021-09-28</t>
  </si>
  <si>
    <t>2267246</t>
  </si>
  <si>
    <t>普罗维登斯毕业生酒店</t>
  </si>
  <si>
    <t>delossantos ileana</t>
  </si>
  <si>
    <t>1184.14</t>
  </si>
  <si>
    <t>183.00</t>
  </si>
  <si>
    <t>2021-09-28 02:16:48</t>
  </si>
  <si>
    <t>2021-09-27</t>
  </si>
  <si>
    <t>2267094</t>
  </si>
  <si>
    <t>乔治镇梅尔罗斯酒店</t>
  </si>
  <si>
    <t>Sandoval Melannie Selena</t>
  </si>
  <si>
    <t>815.88</t>
  </si>
  <si>
    <t>2021-09-27 23:29:54</t>
  </si>
  <si>
    <t>2021-09-25</t>
  </si>
  <si>
    <t>2264271</t>
  </si>
  <si>
    <t>柯蒂斯- 希尔顿逸林酒店</t>
  </si>
  <si>
    <t>McNichol Patrick,Lyke-Frazier Candice</t>
  </si>
  <si>
    <t>3239.60</t>
  </si>
  <si>
    <t>500.00</t>
  </si>
  <si>
    <t>2021-09-25 13:31:22</t>
  </si>
  <si>
    <t>2263983</t>
  </si>
  <si>
    <t>Cordes Daniel Thomas</t>
  </si>
  <si>
    <t>3161.85</t>
  </si>
  <si>
    <t>488.00</t>
  </si>
  <si>
    <t>2021-09-25 06:48:10</t>
  </si>
  <si>
    <t>2021-09-23</t>
  </si>
  <si>
    <t>2261741</t>
  </si>
  <si>
    <t>迪克西好莱坞酒店</t>
  </si>
  <si>
    <t>Gonzales Rebecca,Gonzales Rebecca</t>
  </si>
  <si>
    <t>1845.86</t>
  </si>
  <si>
    <t>285.00</t>
  </si>
  <si>
    <t>2021-09-23 04:16:11</t>
  </si>
  <si>
    <t>2021-09-16</t>
  </si>
  <si>
    <t>2255221</t>
  </si>
  <si>
    <t>18 葡萄酒店</t>
  </si>
  <si>
    <t>Collis Joanna</t>
  </si>
  <si>
    <t>1315.21</t>
  </si>
  <si>
    <t>204.00</t>
  </si>
  <si>
    <t>2021-09-16 05:53:54</t>
  </si>
  <si>
    <t>2021-09-15</t>
  </si>
  <si>
    <t>2254164</t>
  </si>
  <si>
    <t>渔人码头智选假日酒店</t>
  </si>
  <si>
    <t>kececi danielle</t>
  </si>
  <si>
    <t>1651.99</t>
  </si>
  <si>
    <t>256.00</t>
  </si>
  <si>
    <t>2021-09-15 09:49:51</t>
  </si>
  <si>
    <t>2021-09-14</t>
  </si>
  <si>
    <t>2253743</t>
  </si>
  <si>
    <t>假日酒店俱乐部奥兰治湖度假村</t>
  </si>
  <si>
    <t>Rhetta Mark Anthony</t>
  </si>
  <si>
    <t>976.40</t>
  </si>
  <si>
    <t>151.00</t>
  </si>
  <si>
    <t>2021-09-14 21:24:06</t>
  </si>
  <si>
    <t>2021-09-10</t>
  </si>
  <si>
    <t>2249795</t>
  </si>
  <si>
    <t>欧洲之星罗马亚特尔纳酒店</t>
  </si>
  <si>
    <t>Taylor Dante</t>
  </si>
  <si>
    <t>1125.64</t>
  </si>
  <si>
    <t>174.00</t>
  </si>
  <si>
    <t>2021-09-10 23:00:49</t>
  </si>
  <si>
    <t>2021-07-19</t>
  </si>
  <si>
    <t>2201700</t>
  </si>
  <si>
    <t>丽笙马里兰州泉水营地乡村套房酒店 - 安德空军基地</t>
  </si>
  <si>
    <t>Allen Russell,Allen Lauren</t>
  </si>
  <si>
    <t>1739.91</t>
  </si>
  <si>
    <t>268.00</t>
  </si>
  <si>
    <t>2021-07-19 04:07:30</t>
  </si>
  <si>
    <t>2021-07-16</t>
  </si>
  <si>
    <t>2198503</t>
  </si>
  <si>
    <t>釜山希尔顿酒店</t>
  </si>
  <si>
    <t>Kim Yong Hee</t>
  </si>
  <si>
    <t>2021-07-16 08:33:11</t>
  </si>
  <si>
    <t>2021-07-15</t>
  </si>
  <si>
    <t>2197247</t>
  </si>
  <si>
    <t>Residence Inn Pittsburgh North Shore</t>
  </si>
  <si>
    <t>Newman Gabriel</t>
  </si>
  <si>
    <t>1581.41</t>
  </si>
  <si>
    <t>244.00</t>
  </si>
  <si>
    <t>2021-07-15 02:01:05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</si>
</sst>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16257353664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44477</v>
      </c>
      <c r="G2" s="5">
        <v>44480</v>
      </c>
      <c r="H2" s="4">
        <v>1</v>
      </c>
      <c r="I2" s="4">
        <v>3</v>
      </c>
      <c r="J2" s="4">
        <v>3</v>
      </c>
      <c r="K2" s="4" t="s">
        <v>29</v>
      </c>
      <c r="L2" s="4">
        <v>174</v>
      </c>
      <c r="M2" s="4">
        <v>174</v>
      </c>
      <c r="N2" s="4" t="s">
        <v>30</v>
      </c>
      <c r="O2" s="4" t="s">
        <v>31</v>
      </c>
      <c r="P2" s="4" t="s">
        <v>32</v>
      </c>
      <c r="Q2" s="4">
        <v>0</v>
      </c>
      <c r="R2" s="6">
        <v>44449</v>
      </c>
      <c r="S2" s="5">
        <v>44483</v>
      </c>
      <c r="T2" s="4" t="s">
        <v>33</v>
      </c>
      <c r="U2" s="4">
        <v>174</v>
      </c>
      <c r="V2" s="4">
        <v>0</v>
      </c>
      <c r="W2" s="4">
        <v>0</v>
      </c>
      <c r="X2" s="4">
        <v>2249795</v>
      </c>
      <c r="Y2" s="4">
        <v>11607639</v>
      </c>
    </row>
    <row r="3" s="4" customFormat="1" spans="1:25">
      <c r="A3" s="4">
        <v>16285806066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44478</v>
      </c>
      <c r="G3" s="5">
        <v>44480</v>
      </c>
      <c r="H3" s="4">
        <v>1</v>
      </c>
      <c r="I3" s="4">
        <v>2</v>
      </c>
      <c r="J3" s="4">
        <v>2</v>
      </c>
      <c r="K3" s="4" t="s">
        <v>29</v>
      </c>
      <c r="L3" s="4">
        <v>557</v>
      </c>
      <c r="M3" s="4">
        <v>557</v>
      </c>
      <c r="N3" s="4" t="s">
        <v>36</v>
      </c>
      <c r="O3" s="4" t="s">
        <v>31</v>
      </c>
      <c r="P3" s="4" t="s">
        <v>32</v>
      </c>
      <c r="Q3" s="4">
        <v>0</v>
      </c>
      <c r="R3" s="6">
        <v>44453</v>
      </c>
      <c r="S3" s="5">
        <v>44483</v>
      </c>
      <c r="T3" s="4" t="s">
        <v>33</v>
      </c>
      <c r="U3" s="4">
        <v>557</v>
      </c>
      <c r="V3" s="4">
        <v>0</v>
      </c>
      <c r="W3" s="4">
        <v>0</v>
      </c>
      <c r="X3" s="4">
        <v>2253658</v>
      </c>
      <c r="Y3" s="4">
        <v>84270416</v>
      </c>
    </row>
    <row r="4" s="4" customFormat="1" spans="1:25">
      <c r="A4" s="4">
        <v>16285994765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44479</v>
      </c>
      <c r="G4" s="5">
        <v>44480</v>
      </c>
      <c r="H4" s="4">
        <v>1</v>
      </c>
      <c r="I4" s="4">
        <v>1</v>
      </c>
      <c r="J4" s="4">
        <v>1</v>
      </c>
      <c r="K4" s="4" t="s">
        <v>29</v>
      </c>
      <c r="L4" s="4">
        <v>151</v>
      </c>
      <c r="M4" s="4">
        <v>151</v>
      </c>
      <c r="N4" s="4" t="s">
        <v>39</v>
      </c>
      <c r="O4" s="4" t="s">
        <v>31</v>
      </c>
      <c r="P4" s="4" t="s">
        <v>32</v>
      </c>
      <c r="Q4" s="4">
        <v>0</v>
      </c>
      <c r="R4" s="6">
        <v>44453</v>
      </c>
      <c r="S4" s="5">
        <v>44483</v>
      </c>
      <c r="T4" s="4" t="s">
        <v>33</v>
      </c>
      <c r="U4" s="4">
        <v>151</v>
      </c>
      <c r="V4" s="4">
        <v>0</v>
      </c>
      <c r="W4" s="4">
        <v>0</v>
      </c>
      <c r="X4" s="4">
        <v>2253743</v>
      </c>
      <c r="Y4" s="4">
        <v>44388449344</v>
      </c>
    </row>
    <row r="5" s="4" customFormat="1" spans="1:26">
      <c r="A5" s="4">
        <v>16288560126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44479</v>
      </c>
      <c r="G5" s="5">
        <v>44480</v>
      </c>
      <c r="H5" s="4">
        <v>2</v>
      </c>
      <c r="I5" s="4">
        <v>1</v>
      </c>
      <c r="J5" s="4">
        <v>2</v>
      </c>
      <c r="K5" s="4" t="s">
        <v>29</v>
      </c>
      <c r="L5" s="4">
        <v>256</v>
      </c>
      <c r="M5" s="4">
        <v>256</v>
      </c>
      <c r="N5" s="4" t="s">
        <v>42</v>
      </c>
      <c r="O5" s="4" t="s">
        <v>31</v>
      </c>
      <c r="P5" s="4" t="s">
        <v>32</v>
      </c>
      <c r="Q5" s="4">
        <v>0</v>
      </c>
      <c r="R5" s="6">
        <v>44454</v>
      </c>
      <c r="S5" s="5">
        <v>44483</v>
      </c>
      <c r="T5" s="4" t="s">
        <v>33</v>
      </c>
      <c r="U5" s="4">
        <v>256</v>
      </c>
      <c r="V5" s="4">
        <v>0</v>
      </c>
      <c r="W5" s="4">
        <v>0</v>
      </c>
      <c r="X5" s="4">
        <v>2254164</v>
      </c>
      <c r="Y5" s="4">
        <v>48039695</v>
      </c>
      <c r="Z5" s="4">
        <v>45961778</v>
      </c>
    </row>
    <row r="6" s="4" customFormat="1" spans="1:25">
      <c r="A6" s="4">
        <v>16295417203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44479</v>
      </c>
      <c r="G6" s="5">
        <v>44480</v>
      </c>
      <c r="H6" s="4">
        <v>1</v>
      </c>
      <c r="I6" s="4">
        <v>1</v>
      </c>
      <c r="J6" s="4">
        <v>1</v>
      </c>
      <c r="K6" s="4" t="s">
        <v>29</v>
      </c>
      <c r="L6" s="4">
        <v>204</v>
      </c>
      <c r="M6" s="4">
        <v>204</v>
      </c>
      <c r="N6" s="4" t="s">
        <v>45</v>
      </c>
      <c r="O6" s="4" t="s">
        <v>31</v>
      </c>
      <c r="P6" s="4" t="s">
        <v>32</v>
      </c>
      <c r="Q6" s="4">
        <v>0</v>
      </c>
      <c r="R6" s="6">
        <v>44455</v>
      </c>
      <c r="S6" s="5">
        <v>44483</v>
      </c>
      <c r="T6" s="4" t="s">
        <v>33</v>
      </c>
      <c r="U6" s="4">
        <v>204</v>
      </c>
      <c r="V6" s="4">
        <v>0</v>
      </c>
      <c r="W6" s="4">
        <v>0</v>
      </c>
      <c r="X6" s="4">
        <v>2255221</v>
      </c>
      <c r="Y6" s="4">
        <v>3820</v>
      </c>
    </row>
    <row r="7" s="4" customFormat="1" spans="1:25">
      <c r="A7" s="4">
        <v>16301621582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44479</v>
      </c>
      <c r="G7" s="5">
        <v>44480</v>
      </c>
      <c r="H7" s="4">
        <v>1</v>
      </c>
      <c r="I7" s="4">
        <v>1</v>
      </c>
      <c r="J7" s="4">
        <v>1</v>
      </c>
      <c r="K7" s="4" t="s">
        <v>29</v>
      </c>
      <c r="L7" s="4">
        <v>417</v>
      </c>
      <c r="M7" s="4">
        <v>417</v>
      </c>
      <c r="N7" s="4" t="s">
        <v>48</v>
      </c>
      <c r="O7" s="4" t="s">
        <v>31</v>
      </c>
      <c r="P7" s="4" t="s">
        <v>32</v>
      </c>
      <c r="Q7" s="4">
        <v>0</v>
      </c>
      <c r="R7" s="6">
        <v>44455</v>
      </c>
      <c r="S7" s="5">
        <v>44483</v>
      </c>
      <c r="T7" s="4" t="s">
        <v>33</v>
      </c>
      <c r="U7" s="4">
        <v>417</v>
      </c>
      <c r="V7" s="4">
        <v>0</v>
      </c>
      <c r="W7" s="4">
        <v>0</v>
      </c>
      <c r="X7" s="4">
        <v>2256069</v>
      </c>
      <c r="Y7" s="4" t="s">
        <v>49</v>
      </c>
    </row>
    <row r="8" s="4" customFormat="1" spans="1:25">
      <c r="A8" s="4">
        <v>16343460457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44478</v>
      </c>
      <c r="G8" s="5">
        <v>44480</v>
      </c>
      <c r="H8" s="4">
        <v>1</v>
      </c>
      <c r="I8" s="4">
        <v>2</v>
      </c>
      <c r="J8" s="4">
        <v>2</v>
      </c>
      <c r="K8" s="4" t="s">
        <v>29</v>
      </c>
      <c r="L8" s="4">
        <v>285</v>
      </c>
      <c r="M8" s="4">
        <v>285</v>
      </c>
      <c r="N8" s="4" t="s">
        <v>52</v>
      </c>
      <c r="O8" s="4" t="s">
        <v>31</v>
      </c>
      <c r="P8" s="4" t="s">
        <v>32</v>
      </c>
      <c r="Q8" s="4">
        <v>0</v>
      </c>
      <c r="R8" s="6">
        <v>44462</v>
      </c>
      <c r="S8" s="5">
        <v>44483</v>
      </c>
      <c r="T8" s="4" t="s">
        <v>33</v>
      </c>
      <c r="U8" s="4">
        <v>285</v>
      </c>
      <c r="V8" s="4">
        <v>0</v>
      </c>
      <c r="W8" s="4">
        <v>0</v>
      </c>
      <c r="X8" s="4">
        <v>2261741</v>
      </c>
      <c r="Y8" s="4">
        <v>1833544729</v>
      </c>
    </row>
    <row r="9" s="4" customFormat="1" spans="1:25">
      <c r="A9" s="4">
        <v>16363913970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44477</v>
      </c>
      <c r="G9" s="5">
        <v>44480</v>
      </c>
      <c r="H9" s="4">
        <v>1</v>
      </c>
      <c r="I9" s="4">
        <v>3</v>
      </c>
      <c r="J9" s="4">
        <v>3</v>
      </c>
      <c r="K9" s="4" t="s">
        <v>29</v>
      </c>
      <c r="L9" s="4">
        <v>488</v>
      </c>
      <c r="M9" s="4">
        <v>488</v>
      </c>
      <c r="N9" s="4" t="s">
        <v>55</v>
      </c>
      <c r="O9" s="4" t="s">
        <v>31</v>
      </c>
      <c r="P9" s="4" t="s">
        <v>32</v>
      </c>
      <c r="Q9" s="4">
        <v>0</v>
      </c>
      <c r="R9" s="6">
        <v>44464</v>
      </c>
      <c r="S9" s="5">
        <v>44483</v>
      </c>
      <c r="T9" s="4" t="s">
        <v>33</v>
      </c>
      <c r="U9" s="4">
        <v>488</v>
      </c>
      <c r="V9" s="4">
        <v>0</v>
      </c>
      <c r="W9" s="4">
        <v>0</v>
      </c>
      <c r="X9" s="4">
        <v>2263983</v>
      </c>
      <c r="Y9" s="4">
        <v>87059711</v>
      </c>
    </row>
    <row r="10" s="4" customFormat="1" spans="1:25">
      <c r="A10" s="4">
        <v>16365478062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44477</v>
      </c>
      <c r="G10" s="5">
        <v>44480</v>
      </c>
      <c r="H10" s="4">
        <v>1</v>
      </c>
      <c r="I10" s="4">
        <v>3</v>
      </c>
      <c r="J10" s="4">
        <v>3</v>
      </c>
      <c r="K10" s="4" t="s">
        <v>29</v>
      </c>
      <c r="L10" s="4">
        <v>500</v>
      </c>
      <c r="M10" s="4">
        <v>500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44464</v>
      </c>
      <c r="S10" s="5">
        <v>44483</v>
      </c>
      <c r="T10" s="4" t="s">
        <v>33</v>
      </c>
      <c r="U10" s="4">
        <v>500</v>
      </c>
      <c r="V10" s="4">
        <v>0</v>
      </c>
      <c r="W10" s="4">
        <v>0</v>
      </c>
      <c r="X10" s="4">
        <v>2264271</v>
      </c>
      <c r="Y10" s="4">
        <v>55142994</v>
      </c>
    </row>
    <row r="11" s="4" customFormat="1" spans="1:25">
      <c r="A11" s="4">
        <v>16390995810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44479</v>
      </c>
      <c r="G11" s="5">
        <v>44480</v>
      </c>
      <c r="H11" s="4">
        <v>1</v>
      </c>
      <c r="I11" s="4">
        <v>1</v>
      </c>
      <c r="J11" s="4">
        <v>1</v>
      </c>
      <c r="K11" s="4" t="s">
        <v>29</v>
      </c>
      <c r="L11" s="4">
        <v>126</v>
      </c>
      <c r="M11" s="4">
        <v>126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44466</v>
      </c>
      <c r="S11" s="5">
        <v>44483</v>
      </c>
      <c r="T11" s="4" t="s">
        <v>33</v>
      </c>
      <c r="U11" s="4">
        <v>126</v>
      </c>
      <c r="V11" s="4">
        <v>0</v>
      </c>
      <c r="W11" s="4">
        <v>0</v>
      </c>
      <c r="X11" s="4">
        <v>2267094</v>
      </c>
      <c r="Y11" s="4" t="s">
        <v>60</v>
      </c>
    </row>
    <row r="12" s="4" customFormat="1" spans="1:25">
      <c r="A12" s="4">
        <v>16391569016</v>
      </c>
      <c r="B12" s="4" t="s">
        <v>25</v>
      </c>
      <c r="C12" s="4" t="s">
        <v>26</v>
      </c>
      <c r="D12" s="4" t="s">
        <v>61</v>
      </c>
      <c r="E12" s="4" t="s">
        <v>58</v>
      </c>
      <c r="F12" s="5">
        <v>44479</v>
      </c>
      <c r="G12" s="5">
        <v>44480</v>
      </c>
      <c r="H12" s="4">
        <v>1</v>
      </c>
      <c r="I12" s="4">
        <v>1</v>
      </c>
      <c r="J12" s="4">
        <v>1</v>
      </c>
      <c r="K12" s="4" t="s">
        <v>29</v>
      </c>
      <c r="L12" s="4">
        <v>183</v>
      </c>
      <c r="M12" s="4">
        <v>183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44467</v>
      </c>
      <c r="S12" s="5">
        <v>44483</v>
      </c>
      <c r="T12" s="4" t="s">
        <v>33</v>
      </c>
      <c r="U12" s="4">
        <v>183</v>
      </c>
      <c r="V12" s="4">
        <v>0</v>
      </c>
      <c r="W12" s="4">
        <v>0</v>
      </c>
      <c r="X12" s="4">
        <v>2267246</v>
      </c>
      <c r="Y12" s="4" t="s">
        <v>63</v>
      </c>
    </row>
    <row r="13" s="4" customFormat="1" spans="1:25">
      <c r="A13" s="4">
        <v>16401922556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44475</v>
      </c>
      <c r="G13" s="5">
        <v>44480</v>
      </c>
      <c r="H13" s="4">
        <v>1</v>
      </c>
      <c r="I13" s="4">
        <v>5</v>
      </c>
      <c r="J13" s="4">
        <v>5</v>
      </c>
      <c r="K13" s="4" t="s">
        <v>29</v>
      </c>
      <c r="L13" s="4">
        <v>456</v>
      </c>
      <c r="M13" s="4">
        <v>456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44468</v>
      </c>
      <c r="S13" s="5">
        <v>44483</v>
      </c>
      <c r="T13" s="4" t="s">
        <v>33</v>
      </c>
      <c r="U13" s="4">
        <v>456</v>
      </c>
      <c r="V13" s="4">
        <v>0</v>
      </c>
      <c r="W13" s="4">
        <v>0</v>
      </c>
      <c r="X13" s="4">
        <v>2268573</v>
      </c>
      <c r="Y13" s="4">
        <v>1836385604</v>
      </c>
    </row>
    <row r="14" s="4" customFormat="1" spans="1:24">
      <c r="A14" s="4">
        <v>16427728874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44477</v>
      </c>
      <c r="G14" s="5">
        <v>44480</v>
      </c>
      <c r="H14" s="4">
        <v>1</v>
      </c>
      <c r="I14" s="4">
        <v>3</v>
      </c>
      <c r="J14" s="4">
        <v>3</v>
      </c>
      <c r="K14" s="4" t="s">
        <v>29</v>
      </c>
      <c r="L14" s="4">
        <v>126</v>
      </c>
      <c r="M14" s="4">
        <v>126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44470</v>
      </c>
      <c r="S14" s="5">
        <v>44483</v>
      </c>
      <c r="T14" s="4" t="s">
        <v>33</v>
      </c>
      <c r="U14" s="4">
        <v>126</v>
      </c>
      <c r="V14" s="4">
        <v>0</v>
      </c>
      <c r="W14" s="4">
        <v>0</v>
      </c>
      <c r="X14" s="4">
        <v>2270637</v>
      </c>
    </row>
    <row r="15" s="4" customFormat="1" spans="1:25">
      <c r="A15" s="4">
        <v>16433360394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44479</v>
      </c>
      <c r="G15" s="5">
        <v>44480</v>
      </c>
      <c r="H15" s="4">
        <v>1</v>
      </c>
      <c r="I15" s="4">
        <v>1</v>
      </c>
      <c r="J15" s="4">
        <v>1</v>
      </c>
      <c r="K15" s="4" t="s">
        <v>29</v>
      </c>
      <c r="L15" s="4">
        <v>76</v>
      </c>
      <c r="M15" s="4">
        <v>76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44470</v>
      </c>
      <c r="S15" s="5">
        <v>44483</v>
      </c>
      <c r="T15" s="4" t="s">
        <v>33</v>
      </c>
      <c r="U15" s="4">
        <v>76</v>
      </c>
      <c r="V15" s="4">
        <v>0</v>
      </c>
      <c r="W15" s="4">
        <v>0</v>
      </c>
      <c r="X15" s="4">
        <v>2270914</v>
      </c>
      <c r="Y15" s="4">
        <v>47876102</v>
      </c>
    </row>
    <row r="16" s="4" customFormat="1" spans="1:25">
      <c r="A16" s="4">
        <v>16434379395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44479</v>
      </c>
      <c r="G16" s="5">
        <v>44480</v>
      </c>
      <c r="H16" s="4">
        <v>1</v>
      </c>
      <c r="I16" s="4">
        <v>1</v>
      </c>
      <c r="J16" s="4">
        <v>1</v>
      </c>
      <c r="K16" s="4" t="s">
        <v>29</v>
      </c>
      <c r="L16" s="4">
        <v>237</v>
      </c>
      <c r="M16" s="4">
        <v>237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44471</v>
      </c>
      <c r="S16" s="5">
        <v>44483</v>
      </c>
      <c r="T16" s="4" t="s">
        <v>33</v>
      </c>
      <c r="U16" s="4">
        <v>237</v>
      </c>
      <c r="V16" s="4">
        <v>0</v>
      </c>
      <c r="W16" s="4">
        <v>0</v>
      </c>
      <c r="X16" s="4">
        <v>2271029</v>
      </c>
      <c r="Y16" s="4">
        <v>880762</v>
      </c>
    </row>
    <row r="17" s="4" customFormat="1" spans="1:25">
      <c r="A17" s="4">
        <v>16454363875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44476</v>
      </c>
      <c r="G17" s="5">
        <v>44480</v>
      </c>
      <c r="H17" s="4">
        <v>1</v>
      </c>
      <c r="I17" s="4">
        <v>4</v>
      </c>
      <c r="J17" s="4">
        <v>4</v>
      </c>
      <c r="K17" s="4" t="s">
        <v>29</v>
      </c>
      <c r="L17" s="4">
        <v>308</v>
      </c>
      <c r="M17" s="4">
        <v>308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44472</v>
      </c>
      <c r="S17" s="5">
        <v>44483</v>
      </c>
      <c r="T17" s="4" t="s">
        <v>33</v>
      </c>
      <c r="U17" s="4">
        <v>308</v>
      </c>
      <c r="V17" s="4">
        <v>0</v>
      </c>
      <c r="W17" s="4">
        <v>0</v>
      </c>
      <c r="X17" s="4">
        <v>2272148</v>
      </c>
      <c r="Y17" s="4">
        <v>9176418799342</v>
      </c>
    </row>
    <row r="18" s="4" customFormat="1" spans="1:25">
      <c r="A18" s="4">
        <v>16457179823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44478</v>
      </c>
      <c r="G18" s="5">
        <v>44480</v>
      </c>
      <c r="H18" s="4">
        <v>1</v>
      </c>
      <c r="I18" s="4">
        <v>2</v>
      </c>
      <c r="J18" s="4">
        <v>2</v>
      </c>
      <c r="K18" s="4" t="s">
        <v>29</v>
      </c>
      <c r="L18" s="4">
        <v>211</v>
      </c>
      <c r="M18" s="4">
        <v>211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44472</v>
      </c>
      <c r="S18" s="5">
        <v>44483</v>
      </c>
      <c r="T18" s="4" t="s">
        <v>33</v>
      </c>
      <c r="U18" s="4">
        <v>211</v>
      </c>
      <c r="V18" s="4">
        <v>0</v>
      </c>
      <c r="W18" s="4">
        <v>0</v>
      </c>
      <c r="X18" s="4">
        <v>2272336</v>
      </c>
      <c r="Y18" s="4" t="s">
        <v>82</v>
      </c>
    </row>
    <row r="19" s="4" customFormat="1" spans="1:25">
      <c r="A19" s="4">
        <v>16460286157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44478</v>
      </c>
      <c r="G19" s="5">
        <v>44480</v>
      </c>
      <c r="H19" s="4">
        <v>1</v>
      </c>
      <c r="I19" s="4">
        <v>2</v>
      </c>
      <c r="J19" s="4">
        <v>2</v>
      </c>
      <c r="K19" s="4" t="s">
        <v>29</v>
      </c>
      <c r="L19" s="4">
        <v>238</v>
      </c>
      <c r="M19" s="4">
        <v>238</v>
      </c>
      <c r="N19" s="4" t="s">
        <v>85</v>
      </c>
      <c r="O19" s="4" t="s">
        <v>31</v>
      </c>
      <c r="P19" s="4" t="s">
        <v>32</v>
      </c>
      <c r="Q19" s="4">
        <v>0</v>
      </c>
      <c r="R19" s="6">
        <v>44473</v>
      </c>
      <c r="S19" s="5">
        <v>44483</v>
      </c>
      <c r="T19" s="4" t="s">
        <v>33</v>
      </c>
      <c r="U19" s="4">
        <v>238</v>
      </c>
      <c r="V19" s="4">
        <v>0</v>
      </c>
      <c r="W19" s="4">
        <v>0</v>
      </c>
      <c r="X19" s="4">
        <v>2272428</v>
      </c>
      <c r="Y19" s="4">
        <v>48274138</v>
      </c>
    </row>
    <row r="20" s="4" customFormat="1" spans="1:25">
      <c r="A20" s="4">
        <v>16461104286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44477</v>
      </c>
      <c r="G20" s="5">
        <v>44480</v>
      </c>
      <c r="H20" s="4">
        <v>1</v>
      </c>
      <c r="I20" s="4">
        <v>3</v>
      </c>
      <c r="J20" s="4">
        <v>3</v>
      </c>
      <c r="K20" s="4" t="s">
        <v>29</v>
      </c>
      <c r="L20" s="4">
        <v>556</v>
      </c>
      <c r="M20" s="4">
        <v>556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44473</v>
      </c>
      <c r="S20" s="5">
        <v>44483</v>
      </c>
      <c r="T20" s="4" t="s">
        <v>33</v>
      </c>
      <c r="U20" s="4">
        <v>556</v>
      </c>
      <c r="V20" s="4">
        <v>0</v>
      </c>
      <c r="W20" s="4">
        <v>0</v>
      </c>
      <c r="X20" s="4">
        <v>2272469</v>
      </c>
      <c r="Y20" s="4" t="s">
        <v>89</v>
      </c>
    </row>
    <row r="21" s="4" customFormat="1" spans="1:25">
      <c r="A21" s="4">
        <v>16470957647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44478</v>
      </c>
      <c r="G21" s="5">
        <v>44480</v>
      </c>
      <c r="H21" s="4">
        <v>1</v>
      </c>
      <c r="I21" s="4">
        <v>2</v>
      </c>
      <c r="J21" s="4">
        <v>2</v>
      </c>
      <c r="K21" s="4" t="s">
        <v>29</v>
      </c>
      <c r="L21" s="4">
        <v>266</v>
      </c>
      <c r="M21" s="4">
        <v>266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44474</v>
      </c>
      <c r="S21" s="5">
        <v>44483</v>
      </c>
      <c r="T21" s="4" t="s">
        <v>33</v>
      </c>
      <c r="U21" s="4">
        <v>266</v>
      </c>
      <c r="V21" s="4">
        <v>0</v>
      </c>
      <c r="W21" s="4">
        <v>0</v>
      </c>
      <c r="X21" s="4">
        <v>2273094</v>
      </c>
      <c r="Y21" s="4">
        <v>91547751</v>
      </c>
    </row>
    <row r="22" s="4" customFormat="1" spans="1:25">
      <c r="A22" s="4">
        <v>16471311124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44479</v>
      </c>
      <c r="G22" s="5">
        <v>44480</v>
      </c>
      <c r="H22" s="4">
        <v>1</v>
      </c>
      <c r="I22" s="4">
        <v>1</v>
      </c>
      <c r="J22" s="4">
        <v>1</v>
      </c>
      <c r="K22" s="4" t="s">
        <v>29</v>
      </c>
      <c r="L22" s="4">
        <v>99</v>
      </c>
      <c r="M22" s="4">
        <v>99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44474</v>
      </c>
      <c r="S22" s="5">
        <v>44483</v>
      </c>
      <c r="T22" s="4" t="s">
        <v>33</v>
      </c>
      <c r="U22" s="4">
        <v>99</v>
      </c>
      <c r="V22" s="4">
        <v>0</v>
      </c>
      <c r="W22" s="4">
        <v>0</v>
      </c>
      <c r="X22" s="4">
        <v>2273130</v>
      </c>
      <c r="Y22" s="4">
        <v>21248336</v>
      </c>
    </row>
    <row r="23" s="4" customFormat="1" spans="1:25">
      <c r="A23" s="4">
        <v>16478992642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44477</v>
      </c>
      <c r="G23" s="5">
        <v>44480</v>
      </c>
      <c r="H23" s="4">
        <v>1</v>
      </c>
      <c r="I23" s="4">
        <v>3</v>
      </c>
      <c r="J23" s="4">
        <v>3</v>
      </c>
      <c r="K23" s="4" t="s">
        <v>29</v>
      </c>
      <c r="L23" s="4">
        <v>975</v>
      </c>
      <c r="M23" s="4">
        <v>975</v>
      </c>
      <c r="N23" s="4" t="s">
        <v>98</v>
      </c>
      <c r="O23" s="4" t="s">
        <v>31</v>
      </c>
      <c r="P23" s="4" t="s">
        <v>32</v>
      </c>
      <c r="Q23" s="4">
        <v>0</v>
      </c>
      <c r="R23" s="6">
        <v>44475</v>
      </c>
      <c r="S23" s="5">
        <v>44483</v>
      </c>
      <c r="T23" s="4" t="s">
        <v>33</v>
      </c>
      <c r="U23" s="4">
        <v>975</v>
      </c>
      <c r="V23" s="4">
        <v>0</v>
      </c>
      <c r="W23" s="4">
        <v>0</v>
      </c>
      <c r="X23" s="4">
        <v>2273538</v>
      </c>
      <c r="Y23" s="4" t="s">
        <v>99</v>
      </c>
    </row>
    <row r="24" s="4" customFormat="1" spans="1:24">
      <c r="A24" s="4">
        <v>16481077649</v>
      </c>
      <c r="B24" s="4" t="s">
        <v>25</v>
      </c>
      <c r="C24" s="4" t="s">
        <v>26</v>
      </c>
      <c r="D24" s="4" t="s">
        <v>100</v>
      </c>
      <c r="E24" s="4" t="s">
        <v>101</v>
      </c>
      <c r="F24" s="5">
        <v>44476</v>
      </c>
      <c r="G24" s="5">
        <v>44480</v>
      </c>
      <c r="H24" s="4">
        <v>1</v>
      </c>
      <c r="I24" s="4">
        <v>4</v>
      </c>
      <c r="J24" s="4">
        <v>4</v>
      </c>
      <c r="K24" s="4" t="s">
        <v>29</v>
      </c>
      <c r="L24" s="4">
        <v>432</v>
      </c>
      <c r="M24" s="4">
        <v>432</v>
      </c>
      <c r="N24" s="4" t="s">
        <v>102</v>
      </c>
      <c r="O24" s="4" t="s">
        <v>31</v>
      </c>
      <c r="P24" s="4" t="s">
        <v>32</v>
      </c>
      <c r="Q24" s="4">
        <v>0</v>
      </c>
      <c r="R24" s="6">
        <v>44475</v>
      </c>
      <c r="S24" s="5">
        <v>44483</v>
      </c>
      <c r="T24" s="4" t="s">
        <v>33</v>
      </c>
      <c r="U24" s="4">
        <v>432</v>
      </c>
      <c r="V24" s="4">
        <v>0</v>
      </c>
      <c r="W24" s="4">
        <v>0</v>
      </c>
      <c r="X24" s="4">
        <v>2273691</v>
      </c>
    </row>
    <row r="25" s="4" customFormat="1" spans="1:25">
      <c r="A25" s="4">
        <v>16485839293</v>
      </c>
      <c r="B25" s="4" t="s">
        <v>25</v>
      </c>
      <c r="C25" s="4" t="s">
        <v>26</v>
      </c>
      <c r="D25" s="4" t="s">
        <v>103</v>
      </c>
      <c r="E25" s="4" t="s">
        <v>104</v>
      </c>
      <c r="F25" s="5">
        <v>44479</v>
      </c>
      <c r="G25" s="5">
        <v>44480</v>
      </c>
      <c r="H25" s="4">
        <v>1</v>
      </c>
      <c r="I25" s="4">
        <v>1</v>
      </c>
      <c r="J25" s="4">
        <v>1</v>
      </c>
      <c r="K25" s="4" t="s">
        <v>29</v>
      </c>
      <c r="L25" s="4">
        <v>130</v>
      </c>
      <c r="M25" s="4">
        <v>130</v>
      </c>
      <c r="N25" s="4" t="s">
        <v>105</v>
      </c>
      <c r="O25" s="4" t="s">
        <v>31</v>
      </c>
      <c r="P25" s="4" t="s">
        <v>32</v>
      </c>
      <c r="Q25" s="4">
        <v>0</v>
      </c>
      <c r="R25" s="6">
        <v>44475</v>
      </c>
      <c r="S25" s="5">
        <v>44483</v>
      </c>
      <c r="T25" s="4" t="s">
        <v>33</v>
      </c>
      <c r="U25" s="4">
        <v>130</v>
      </c>
      <c r="V25" s="4">
        <v>0</v>
      </c>
      <c r="W25" s="4">
        <v>0</v>
      </c>
      <c r="X25" s="4">
        <v>2273797</v>
      </c>
      <c r="Y25" s="4">
        <v>73625897</v>
      </c>
    </row>
    <row r="26" s="4" customFormat="1" spans="1:25">
      <c r="A26" s="4">
        <v>16301621582</v>
      </c>
      <c r="B26" s="4" t="s">
        <v>25</v>
      </c>
      <c r="C26" s="4" t="s">
        <v>106</v>
      </c>
      <c r="D26" s="4" t="s">
        <v>46</v>
      </c>
      <c r="E26" s="4" t="s">
        <v>47</v>
      </c>
      <c r="F26" s="5">
        <v>44479</v>
      </c>
      <c r="G26" s="5">
        <v>44480</v>
      </c>
      <c r="H26" s="4">
        <v>1</v>
      </c>
      <c r="I26" s="4">
        <v>1</v>
      </c>
      <c r="J26" s="4">
        <v>1</v>
      </c>
      <c r="K26" s="4" t="s">
        <v>29</v>
      </c>
      <c r="L26" s="4">
        <v>-417</v>
      </c>
      <c r="M26" s="4">
        <v>-417</v>
      </c>
      <c r="N26" s="4" t="s">
        <v>48</v>
      </c>
      <c r="O26" s="4" t="s">
        <v>31</v>
      </c>
      <c r="P26" s="4" t="s">
        <v>32</v>
      </c>
      <c r="Q26" s="4">
        <v>0</v>
      </c>
      <c r="R26" s="6">
        <v>44455</v>
      </c>
      <c r="S26" s="5">
        <v>44483</v>
      </c>
      <c r="T26" s="4" t="s">
        <v>33</v>
      </c>
      <c r="U26" s="4">
        <v>-417</v>
      </c>
      <c r="V26" s="4">
        <v>0</v>
      </c>
      <c r="W26" s="4">
        <v>0</v>
      </c>
      <c r="X26" s="4">
        <v>2256069</v>
      </c>
      <c r="Y26" s="4" t="s">
        <v>49</v>
      </c>
    </row>
    <row r="27" s="4" customFormat="1" spans="1:25">
      <c r="A27" s="4">
        <v>16285806066</v>
      </c>
      <c r="B27" s="4" t="s">
        <v>25</v>
      </c>
      <c r="C27" s="4" t="s">
        <v>106</v>
      </c>
      <c r="D27" s="4" t="s">
        <v>34</v>
      </c>
      <c r="E27" s="4" t="s">
        <v>35</v>
      </c>
      <c r="F27" s="5">
        <v>44478</v>
      </c>
      <c r="G27" s="5">
        <v>44480</v>
      </c>
      <c r="H27" s="4">
        <v>1</v>
      </c>
      <c r="I27" s="4">
        <v>2</v>
      </c>
      <c r="J27" s="4">
        <v>2</v>
      </c>
      <c r="K27" s="4" t="s">
        <v>29</v>
      </c>
      <c r="L27" s="4">
        <v>-557</v>
      </c>
      <c r="M27" s="4">
        <v>-557</v>
      </c>
      <c r="N27" s="4" t="s">
        <v>36</v>
      </c>
      <c r="O27" s="4" t="s">
        <v>31</v>
      </c>
      <c r="P27" s="4" t="s">
        <v>32</v>
      </c>
      <c r="Q27" s="4">
        <v>0</v>
      </c>
      <c r="R27" s="6">
        <v>44453</v>
      </c>
      <c r="S27" s="5">
        <v>44483</v>
      </c>
      <c r="T27" s="4" t="s">
        <v>33</v>
      </c>
      <c r="U27" s="4">
        <v>-557</v>
      </c>
      <c r="V27" s="4">
        <v>0</v>
      </c>
      <c r="W27" s="4">
        <v>0</v>
      </c>
      <c r="X27" s="4">
        <v>2253658</v>
      </c>
      <c r="Y27" s="4">
        <v>84270416</v>
      </c>
    </row>
    <row r="28" s="4" customFormat="1" spans="1:24">
      <c r="A28" s="4">
        <v>16488369990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44479</v>
      </c>
      <c r="G28" s="5">
        <v>44480</v>
      </c>
      <c r="H28" s="4">
        <v>1</v>
      </c>
      <c r="I28" s="4">
        <v>1</v>
      </c>
      <c r="J28" s="4">
        <v>1</v>
      </c>
      <c r="K28" s="4" t="s">
        <v>29</v>
      </c>
      <c r="L28" s="4">
        <v>38</v>
      </c>
      <c r="M28" s="4">
        <v>38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44476</v>
      </c>
      <c r="S28" s="5">
        <v>44483</v>
      </c>
      <c r="T28" s="4" t="s">
        <v>33</v>
      </c>
      <c r="U28" s="4">
        <v>38</v>
      </c>
      <c r="V28" s="4">
        <v>0</v>
      </c>
      <c r="W28" s="4">
        <v>0</v>
      </c>
      <c r="X28" s="4">
        <v>2274031</v>
      </c>
    </row>
    <row r="29" s="4" customFormat="1" spans="1:24">
      <c r="A29" s="4">
        <v>16489381243</v>
      </c>
      <c r="B29" s="4" t="s">
        <v>25</v>
      </c>
      <c r="C29" s="4" t="s">
        <v>26</v>
      </c>
      <c r="D29" s="4" t="s">
        <v>110</v>
      </c>
      <c r="E29" s="4" t="s">
        <v>111</v>
      </c>
      <c r="F29" s="5">
        <v>44479</v>
      </c>
      <c r="G29" s="5">
        <v>44480</v>
      </c>
      <c r="H29" s="4">
        <v>1</v>
      </c>
      <c r="I29" s="4">
        <v>1</v>
      </c>
      <c r="J29" s="4">
        <v>1</v>
      </c>
      <c r="K29" s="4" t="s">
        <v>29</v>
      </c>
      <c r="L29" s="4">
        <v>127</v>
      </c>
      <c r="M29" s="4">
        <v>127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44476</v>
      </c>
      <c r="S29" s="5">
        <v>44483</v>
      </c>
      <c r="T29" s="4" t="s">
        <v>33</v>
      </c>
      <c r="U29" s="4">
        <v>127</v>
      </c>
      <c r="V29" s="4">
        <v>0</v>
      </c>
      <c r="W29" s="4">
        <v>0</v>
      </c>
      <c r="X29" s="4">
        <v>2274096</v>
      </c>
    </row>
    <row r="30" s="4" customFormat="1" spans="1:25">
      <c r="A30" s="4">
        <v>16490181979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44479</v>
      </c>
      <c r="G30" s="5">
        <v>44480</v>
      </c>
      <c r="H30" s="4">
        <v>1</v>
      </c>
      <c r="I30" s="4">
        <v>1</v>
      </c>
      <c r="J30" s="4">
        <v>1</v>
      </c>
      <c r="K30" s="4" t="s">
        <v>29</v>
      </c>
      <c r="L30" s="4">
        <v>119</v>
      </c>
      <c r="M30" s="4">
        <v>119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44476</v>
      </c>
      <c r="S30" s="5">
        <v>44483</v>
      </c>
      <c r="T30" s="4" t="s">
        <v>33</v>
      </c>
      <c r="U30" s="4">
        <v>119</v>
      </c>
      <c r="V30" s="4">
        <v>0</v>
      </c>
      <c r="W30" s="4">
        <v>0</v>
      </c>
      <c r="X30" s="4">
        <v>2274151</v>
      </c>
      <c r="Y30" s="4">
        <v>74585572</v>
      </c>
    </row>
    <row r="31" s="4" customFormat="1" spans="1:25">
      <c r="A31" s="4">
        <v>16493214429</v>
      </c>
      <c r="B31" s="4" t="s">
        <v>25</v>
      </c>
      <c r="C31" s="4" t="s">
        <v>26</v>
      </c>
      <c r="D31" s="4" t="s">
        <v>116</v>
      </c>
      <c r="E31" s="4" t="s">
        <v>58</v>
      </c>
      <c r="F31" s="5">
        <v>44478</v>
      </c>
      <c r="G31" s="5">
        <v>44480</v>
      </c>
      <c r="H31" s="4">
        <v>1</v>
      </c>
      <c r="I31" s="4">
        <v>2</v>
      </c>
      <c r="J31" s="4">
        <v>2</v>
      </c>
      <c r="K31" s="4" t="s">
        <v>29</v>
      </c>
      <c r="L31" s="4">
        <v>519</v>
      </c>
      <c r="M31" s="4">
        <v>519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44477</v>
      </c>
      <c r="S31" s="5">
        <v>44483</v>
      </c>
      <c r="T31" s="4" t="s">
        <v>33</v>
      </c>
      <c r="U31" s="4">
        <v>519</v>
      </c>
      <c r="V31" s="4">
        <v>0</v>
      </c>
      <c r="W31" s="4">
        <v>0</v>
      </c>
      <c r="X31" s="4">
        <v>2274169</v>
      </c>
      <c r="Y31" s="4">
        <v>74661486</v>
      </c>
    </row>
    <row r="32" s="4" customFormat="1" spans="1:25">
      <c r="A32" s="4">
        <v>16494059805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44479</v>
      </c>
      <c r="G32" s="5">
        <v>44480</v>
      </c>
      <c r="H32" s="4">
        <v>1</v>
      </c>
      <c r="I32" s="4">
        <v>1</v>
      </c>
      <c r="J32" s="4">
        <v>1</v>
      </c>
      <c r="K32" s="4" t="s">
        <v>29</v>
      </c>
      <c r="L32" s="4">
        <v>56</v>
      </c>
      <c r="M32" s="4">
        <v>56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44477</v>
      </c>
      <c r="S32" s="5">
        <v>44483</v>
      </c>
      <c r="T32" s="4" t="s">
        <v>33</v>
      </c>
      <c r="U32" s="4">
        <v>56</v>
      </c>
      <c r="V32" s="4">
        <v>0</v>
      </c>
      <c r="W32" s="4">
        <v>0</v>
      </c>
      <c r="X32" s="4">
        <v>2274267</v>
      </c>
      <c r="Y32" s="4">
        <v>894966</v>
      </c>
    </row>
    <row r="33" s="4" customFormat="1" spans="1:24">
      <c r="A33" s="4">
        <v>16494226659</v>
      </c>
      <c r="B33" s="4" t="s">
        <v>25</v>
      </c>
      <c r="C33" s="4" t="s">
        <v>26</v>
      </c>
      <c r="D33" s="4" t="s">
        <v>121</v>
      </c>
      <c r="E33" s="4" t="s">
        <v>94</v>
      </c>
      <c r="F33" s="5">
        <v>44478</v>
      </c>
      <c r="G33" s="5">
        <v>44480</v>
      </c>
      <c r="H33" s="4">
        <v>1</v>
      </c>
      <c r="I33" s="4">
        <v>2</v>
      </c>
      <c r="J33" s="4">
        <v>2</v>
      </c>
      <c r="K33" s="4" t="s">
        <v>29</v>
      </c>
      <c r="L33" s="4">
        <v>120</v>
      </c>
      <c r="M33" s="4">
        <v>120</v>
      </c>
      <c r="N33" s="4" t="s">
        <v>122</v>
      </c>
      <c r="O33" s="4" t="s">
        <v>31</v>
      </c>
      <c r="P33" s="4" t="s">
        <v>32</v>
      </c>
      <c r="Q33" s="4">
        <v>0</v>
      </c>
      <c r="R33" s="6">
        <v>44477</v>
      </c>
      <c r="S33" s="5">
        <v>44483</v>
      </c>
      <c r="T33" s="4" t="s">
        <v>33</v>
      </c>
      <c r="U33" s="4">
        <v>120</v>
      </c>
      <c r="V33" s="4">
        <v>0</v>
      </c>
      <c r="W33" s="4">
        <v>0</v>
      </c>
      <c r="X33" s="4">
        <v>2274291</v>
      </c>
    </row>
    <row r="34" s="4" customFormat="1" spans="1:24">
      <c r="A34" s="4">
        <v>16494654355</v>
      </c>
      <c r="B34" s="4" t="s">
        <v>25</v>
      </c>
      <c r="C34" s="4" t="s">
        <v>26</v>
      </c>
      <c r="D34" s="4" t="s">
        <v>123</v>
      </c>
      <c r="E34" s="4" t="s">
        <v>124</v>
      </c>
      <c r="F34" s="5">
        <v>44479</v>
      </c>
      <c r="G34" s="5">
        <v>44480</v>
      </c>
      <c r="H34" s="4">
        <v>1</v>
      </c>
      <c r="I34" s="4">
        <v>1</v>
      </c>
      <c r="J34" s="4">
        <v>1</v>
      </c>
      <c r="K34" s="4" t="s">
        <v>29</v>
      </c>
      <c r="L34" s="4">
        <v>127</v>
      </c>
      <c r="M34" s="4">
        <v>127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44477</v>
      </c>
      <c r="S34" s="5">
        <v>44483</v>
      </c>
      <c r="T34" s="4" t="s">
        <v>33</v>
      </c>
      <c r="U34" s="4">
        <v>127</v>
      </c>
      <c r="V34" s="4">
        <v>0</v>
      </c>
      <c r="W34" s="4">
        <v>0</v>
      </c>
      <c r="X34" s="4">
        <v>2274329</v>
      </c>
    </row>
    <row r="35" s="4" customFormat="1" spans="1:25">
      <c r="A35" s="4">
        <v>16496366207</v>
      </c>
      <c r="B35" s="4" t="s">
        <v>25</v>
      </c>
      <c r="C35" s="4" t="s">
        <v>26</v>
      </c>
      <c r="D35" s="4" t="s">
        <v>126</v>
      </c>
      <c r="E35" s="4" t="s">
        <v>127</v>
      </c>
      <c r="F35" s="5">
        <v>44478</v>
      </c>
      <c r="G35" s="5">
        <v>44480</v>
      </c>
      <c r="H35" s="4">
        <v>1</v>
      </c>
      <c r="I35" s="4">
        <v>2</v>
      </c>
      <c r="J35" s="4">
        <v>2</v>
      </c>
      <c r="K35" s="4" t="s">
        <v>29</v>
      </c>
      <c r="L35" s="4">
        <v>418</v>
      </c>
      <c r="M35" s="4">
        <v>418</v>
      </c>
      <c r="N35" s="4" t="s">
        <v>128</v>
      </c>
      <c r="O35" s="4" t="s">
        <v>31</v>
      </c>
      <c r="P35" s="4" t="s">
        <v>32</v>
      </c>
      <c r="Q35" s="4">
        <v>0</v>
      </c>
      <c r="R35" s="6">
        <v>44477</v>
      </c>
      <c r="S35" s="5">
        <v>44483</v>
      </c>
      <c r="T35" s="4" t="s">
        <v>33</v>
      </c>
      <c r="U35" s="4">
        <v>418</v>
      </c>
      <c r="V35" s="4">
        <v>0</v>
      </c>
      <c r="W35" s="4">
        <v>0</v>
      </c>
      <c r="X35" s="4">
        <v>2274466</v>
      </c>
      <c r="Y35" s="4">
        <v>667537</v>
      </c>
    </row>
    <row r="36" s="4" customFormat="1" spans="1:24">
      <c r="A36" s="4">
        <v>16498599435</v>
      </c>
      <c r="B36" s="4" t="s">
        <v>25</v>
      </c>
      <c r="C36" s="4" t="s">
        <v>26</v>
      </c>
      <c r="D36" s="4" t="s">
        <v>129</v>
      </c>
      <c r="E36" s="4" t="s">
        <v>130</v>
      </c>
      <c r="F36" s="5">
        <v>44479</v>
      </c>
      <c r="G36" s="5">
        <v>44480</v>
      </c>
      <c r="H36" s="4">
        <v>1</v>
      </c>
      <c r="I36" s="4">
        <v>1</v>
      </c>
      <c r="J36" s="4">
        <v>1</v>
      </c>
      <c r="K36" s="4" t="s">
        <v>29</v>
      </c>
      <c r="L36" s="4">
        <v>133</v>
      </c>
      <c r="M36" s="4">
        <v>133</v>
      </c>
      <c r="N36" s="4" t="s">
        <v>131</v>
      </c>
      <c r="O36" s="4" t="s">
        <v>31</v>
      </c>
      <c r="P36" s="4" t="s">
        <v>32</v>
      </c>
      <c r="Q36" s="4">
        <v>0</v>
      </c>
      <c r="R36" s="6">
        <v>44478</v>
      </c>
      <c r="S36" s="5">
        <v>44483</v>
      </c>
      <c r="T36" s="4" t="s">
        <v>33</v>
      </c>
      <c r="U36" s="4">
        <v>133</v>
      </c>
      <c r="V36" s="4">
        <v>0</v>
      </c>
      <c r="W36" s="4">
        <v>0</v>
      </c>
      <c r="X36" s="4">
        <v>2274679</v>
      </c>
    </row>
    <row r="37" s="4" customFormat="1" spans="1:25">
      <c r="A37" s="4">
        <v>16498822100</v>
      </c>
      <c r="B37" s="4" t="s">
        <v>25</v>
      </c>
      <c r="C37" s="4" t="s">
        <v>26</v>
      </c>
      <c r="D37" s="4" t="s">
        <v>132</v>
      </c>
      <c r="E37" s="4" t="s">
        <v>133</v>
      </c>
      <c r="F37" s="5">
        <v>44479</v>
      </c>
      <c r="G37" s="5">
        <v>44480</v>
      </c>
      <c r="H37" s="4">
        <v>1</v>
      </c>
      <c r="I37" s="4">
        <v>1</v>
      </c>
      <c r="J37" s="4">
        <v>1</v>
      </c>
      <c r="K37" s="4" t="s">
        <v>29</v>
      </c>
      <c r="L37" s="4">
        <v>92</v>
      </c>
      <c r="M37" s="4">
        <v>92</v>
      </c>
      <c r="N37" s="4" t="s">
        <v>134</v>
      </c>
      <c r="O37" s="4" t="s">
        <v>31</v>
      </c>
      <c r="P37" s="4" t="s">
        <v>32</v>
      </c>
      <c r="Q37" s="4">
        <v>0</v>
      </c>
      <c r="R37" s="6">
        <v>44478</v>
      </c>
      <c r="S37" s="5">
        <v>44483</v>
      </c>
      <c r="T37" s="4" t="s">
        <v>33</v>
      </c>
      <c r="U37" s="4">
        <v>92</v>
      </c>
      <c r="V37" s="4">
        <v>0</v>
      </c>
      <c r="W37" s="4">
        <v>0</v>
      </c>
      <c r="X37" s="4">
        <v>2274741</v>
      </c>
      <c r="Y37" s="4">
        <v>1841079736</v>
      </c>
    </row>
    <row r="38" s="4" customFormat="1" spans="1:25">
      <c r="A38" s="4">
        <v>16502535554</v>
      </c>
      <c r="B38" s="4" t="s">
        <v>25</v>
      </c>
      <c r="C38" s="4" t="s">
        <v>26</v>
      </c>
      <c r="D38" s="4" t="s">
        <v>135</v>
      </c>
      <c r="E38" s="4" t="s">
        <v>136</v>
      </c>
      <c r="F38" s="5">
        <v>44479</v>
      </c>
      <c r="G38" s="5">
        <v>44480</v>
      </c>
      <c r="H38" s="4">
        <v>1</v>
      </c>
      <c r="I38" s="4">
        <v>1</v>
      </c>
      <c r="J38" s="4">
        <v>1</v>
      </c>
      <c r="K38" s="4" t="s">
        <v>29</v>
      </c>
      <c r="L38" s="4">
        <v>145</v>
      </c>
      <c r="M38" s="4">
        <v>145</v>
      </c>
      <c r="N38" s="4" t="s">
        <v>137</v>
      </c>
      <c r="O38" s="4" t="s">
        <v>31</v>
      </c>
      <c r="P38" s="4" t="s">
        <v>32</v>
      </c>
      <c r="Q38" s="4">
        <v>0</v>
      </c>
      <c r="R38" s="6">
        <v>44478</v>
      </c>
      <c r="S38" s="5">
        <v>44483</v>
      </c>
      <c r="T38" s="4" t="s">
        <v>33</v>
      </c>
      <c r="U38" s="4">
        <v>145</v>
      </c>
      <c r="V38" s="4">
        <v>0</v>
      </c>
      <c r="W38" s="4">
        <v>0</v>
      </c>
      <c r="X38" s="4">
        <v>2274782</v>
      </c>
      <c r="Y38" s="4">
        <v>76160077</v>
      </c>
    </row>
    <row r="39" s="4" customFormat="1" spans="1:25">
      <c r="A39" s="4">
        <v>16503181566</v>
      </c>
      <c r="B39" s="4" t="s">
        <v>25</v>
      </c>
      <c r="C39" s="4" t="s">
        <v>26</v>
      </c>
      <c r="D39" s="4" t="s">
        <v>138</v>
      </c>
      <c r="E39" s="4" t="s">
        <v>139</v>
      </c>
      <c r="F39" s="5">
        <v>44479</v>
      </c>
      <c r="G39" s="5">
        <v>44480</v>
      </c>
      <c r="H39" s="4">
        <v>1</v>
      </c>
      <c r="I39" s="4">
        <v>1</v>
      </c>
      <c r="J39" s="4">
        <v>1</v>
      </c>
      <c r="K39" s="4" t="s">
        <v>29</v>
      </c>
      <c r="L39" s="4">
        <v>72</v>
      </c>
      <c r="M39" s="4">
        <v>72</v>
      </c>
      <c r="N39" s="4" t="s">
        <v>140</v>
      </c>
      <c r="O39" s="4" t="s">
        <v>31</v>
      </c>
      <c r="P39" s="4" t="s">
        <v>32</v>
      </c>
      <c r="Q39" s="4">
        <v>0</v>
      </c>
      <c r="R39" s="6">
        <v>44478</v>
      </c>
      <c r="S39" s="5">
        <v>44483</v>
      </c>
      <c r="T39" s="4" t="s">
        <v>33</v>
      </c>
      <c r="U39" s="4">
        <v>72</v>
      </c>
      <c r="V39" s="4">
        <v>0</v>
      </c>
      <c r="W39" s="4">
        <v>0</v>
      </c>
      <c r="X39" s="4">
        <v>2274805</v>
      </c>
      <c r="Y39" s="4">
        <v>40417</v>
      </c>
    </row>
    <row r="40" s="4" customFormat="1" spans="1:25">
      <c r="A40" s="4">
        <v>16504501280</v>
      </c>
      <c r="B40" s="4" t="s">
        <v>25</v>
      </c>
      <c r="C40" s="4" t="s">
        <v>26</v>
      </c>
      <c r="D40" s="4" t="s">
        <v>135</v>
      </c>
      <c r="E40" s="4" t="s">
        <v>136</v>
      </c>
      <c r="F40" s="5">
        <v>44479</v>
      </c>
      <c r="G40" s="5">
        <v>44480</v>
      </c>
      <c r="H40" s="4">
        <v>1</v>
      </c>
      <c r="I40" s="4">
        <v>1</v>
      </c>
      <c r="J40" s="4">
        <v>1</v>
      </c>
      <c r="K40" s="4" t="s">
        <v>29</v>
      </c>
      <c r="L40" s="4">
        <v>145</v>
      </c>
      <c r="M40" s="4">
        <v>145</v>
      </c>
      <c r="N40" s="4" t="s">
        <v>141</v>
      </c>
      <c r="O40" s="4" t="s">
        <v>31</v>
      </c>
      <c r="P40" s="4" t="s">
        <v>32</v>
      </c>
      <c r="Q40" s="4">
        <v>0</v>
      </c>
      <c r="R40" s="6">
        <v>44478</v>
      </c>
      <c r="S40" s="5">
        <v>44483</v>
      </c>
      <c r="T40" s="4" t="s">
        <v>33</v>
      </c>
      <c r="U40" s="4">
        <v>145</v>
      </c>
      <c r="V40" s="4">
        <v>0</v>
      </c>
      <c r="W40" s="4">
        <v>0</v>
      </c>
      <c r="X40" s="4">
        <v>2274889</v>
      </c>
      <c r="Y40" s="4">
        <v>76285904</v>
      </c>
    </row>
    <row r="41" s="4" customFormat="1" spans="1:24">
      <c r="A41" s="4">
        <v>16506171293</v>
      </c>
      <c r="B41" s="4" t="s">
        <v>25</v>
      </c>
      <c r="C41" s="4" t="s">
        <v>26</v>
      </c>
      <c r="D41" s="4" t="s">
        <v>142</v>
      </c>
      <c r="E41" s="4" t="s">
        <v>130</v>
      </c>
      <c r="F41" s="5">
        <v>44479</v>
      </c>
      <c r="G41" s="5">
        <v>44480</v>
      </c>
      <c r="H41" s="4">
        <v>1</v>
      </c>
      <c r="I41" s="4">
        <v>1</v>
      </c>
      <c r="J41" s="4">
        <v>1</v>
      </c>
      <c r="K41" s="4" t="s">
        <v>29</v>
      </c>
      <c r="L41" s="4">
        <v>286</v>
      </c>
      <c r="M41" s="4">
        <v>286</v>
      </c>
      <c r="N41" s="4" t="s">
        <v>143</v>
      </c>
      <c r="O41" s="4" t="s">
        <v>31</v>
      </c>
      <c r="P41" s="4" t="s">
        <v>32</v>
      </c>
      <c r="Q41" s="4">
        <v>0</v>
      </c>
      <c r="R41" s="6">
        <v>44478</v>
      </c>
      <c r="S41" s="5">
        <v>44483</v>
      </c>
      <c r="T41" s="4" t="s">
        <v>33</v>
      </c>
      <c r="U41" s="4">
        <v>286</v>
      </c>
      <c r="V41" s="4">
        <v>0</v>
      </c>
      <c r="W41" s="4">
        <v>0</v>
      </c>
      <c r="X41" s="4">
        <v>2275005</v>
      </c>
    </row>
    <row r="42" s="4" customFormat="1" spans="1:24">
      <c r="A42" s="4">
        <v>16506171293</v>
      </c>
      <c r="B42" s="4" t="s">
        <v>25</v>
      </c>
      <c r="C42" s="4" t="s">
        <v>106</v>
      </c>
      <c r="D42" s="4" t="s">
        <v>142</v>
      </c>
      <c r="E42" s="4" t="s">
        <v>130</v>
      </c>
      <c r="F42" s="5">
        <v>44479</v>
      </c>
      <c r="G42" s="5">
        <v>44480</v>
      </c>
      <c r="H42" s="4">
        <v>1</v>
      </c>
      <c r="I42" s="4">
        <v>1</v>
      </c>
      <c r="J42" s="4">
        <v>1</v>
      </c>
      <c r="K42" s="4" t="s">
        <v>29</v>
      </c>
      <c r="L42" s="4">
        <v>-286</v>
      </c>
      <c r="M42" s="4">
        <v>-286</v>
      </c>
      <c r="N42" s="4" t="s">
        <v>143</v>
      </c>
      <c r="O42" s="4" t="s">
        <v>31</v>
      </c>
      <c r="P42" s="4" t="s">
        <v>32</v>
      </c>
      <c r="Q42" s="4">
        <v>0</v>
      </c>
      <c r="R42" s="6">
        <v>44478</v>
      </c>
      <c r="S42" s="5">
        <v>44483</v>
      </c>
      <c r="T42" s="4" t="s">
        <v>33</v>
      </c>
      <c r="U42" s="4">
        <v>-286</v>
      </c>
      <c r="V42" s="4">
        <v>0</v>
      </c>
      <c r="W42" s="4">
        <v>0</v>
      </c>
      <c r="X42" s="4">
        <v>2275005</v>
      </c>
    </row>
    <row r="43" s="4" customFormat="1" spans="1:25">
      <c r="A43" s="4">
        <v>16506842870</v>
      </c>
      <c r="B43" s="4" t="s">
        <v>25</v>
      </c>
      <c r="C43" s="4" t="s">
        <v>26</v>
      </c>
      <c r="D43" s="4" t="s">
        <v>116</v>
      </c>
      <c r="E43" s="4" t="s">
        <v>58</v>
      </c>
      <c r="F43" s="5">
        <v>44479</v>
      </c>
      <c r="G43" s="5">
        <v>44480</v>
      </c>
      <c r="H43" s="4">
        <v>1</v>
      </c>
      <c r="I43" s="4">
        <v>1</v>
      </c>
      <c r="J43" s="4">
        <v>1</v>
      </c>
      <c r="K43" s="4" t="s">
        <v>29</v>
      </c>
      <c r="L43" s="4">
        <v>205</v>
      </c>
      <c r="M43" s="4">
        <v>205</v>
      </c>
      <c r="N43" s="4" t="s">
        <v>144</v>
      </c>
      <c r="O43" s="4" t="s">
        <v>31</v>
      </c>
      <c r="P43" s="4" t="s">
        <v>32</v>
      </c>
      <c r="Q43" s="4">
        <v>0</v>
      </c>
      <c r="R43" s="6">
        <v>44479</v>
      </c>
      <c r="S43" s="5">
        <v>44483</v>
      </c>
      <c r="T43" s="4" t="s">
        <v>33</v>
      </c>
      <c r="U43" s="4">
        <v>205</v>
      </c>
      <c r="V43" s="4">
        <v>0</v>
      </c>
      <c r="W43" s="4">
        <v>0</v>
      </c>
      <c r="X43" s="4">
        <v>2275089</v>
      </c>
      <c r="Y43" s="4">
        <v>76536758</v>
      </c>
    </row>
    <row r="44" s="4" customFormat="1" spans="1:25">
      <c r="A44" s="4">
        <v>16506897725</v>
      </c>
      <c r="B44" s="4" t="s">
        <v>25</v>
      </c>
      <c r="C44" s="4" t="s">
        <v>26</v>
      </c>
      <c r="D44" s="4" t="s">
        <v>145</v>
      </c>
      <c r="E44" s="4" t="s">
        <v>146</v>
      </c>
      <c r="F44" s="5">
        <v>44479</v>
      </c>
      <c r="G44" s="5">
        <v>44480</v>
      </c>
      <c r="H44" s="4">
        <v>1</v>
      </c>
      <c r="I44" s="4">
        <v>1</v>
      </c>
      <c r="J44" s="4">
        <v>1</v>
      </c>
      <c r="K44" s="4" t="s">
        <v>29</v>
      </c>
      <c r="L44" s="4">
        <v>100</v>
      </c>
      <c r="M44" s="4">
        <v>100</v>
      </c>
      <c r="N44" s="4" t="s">
        <v>147</v>
      </c>
      <c r="O44" s="4" t="s">
        <v>31</v>
      </c>
      <c r="P44" s="4" t="s">
        <v>32</v>
      </c>
      <c r="Q44" s="4">
        <v>0</v>
      </c>
      <c r="R44" s="6">
        <v>44479</v>
      </c>
      <c r="S44" s="5">
        <v>44483</v>
      </c>
      <c r="T44" s="4" t="s">
        <v>33</v>
      </c>
      <c r="U44" s="4">
        <v>100</v>
      </c>
      <c r="V44" s="4">
        <v>0</v>
      </c>
      <c r="W44" s="4">
        <v>0</v>
      </c>
      <c r="X44" s="4">
        <v>2275103</v>
      </c>
      <c r="Y44" s="4">
        <v>76591562</v>
      </c>
    </row>
    <row r="45" s="4" customFormat="1" spans="1:25">
      <c r="A45" s="4">
        <v>16507585617</v>
      </c>
      <c r="B45" s="4" t="s">
        <v>25</v>
      </c>
      <c r="C45" s="4" t="s">
        <v>26</v>
      </c>
      <c r="D45" s="4" t="s">
        <v>148</v>
      </c>
      <c r="E45" s="4" t="s">
        <v>149</v>
      </c>
      <c r="F45" s="5">
        <v>44479</v>
      </c>
      <c r="G45" s="5">
        <v>44480</v>
      </c>
      <c r="H45" s="4">
        <v>1</v>
      </c>
      <c r="I45" s="4">
        <v>1</v>
      </c>
      <c r="J45" s="4">
        <v>1</v>
      </c>
      <c r="K45" s="4" t="s">
        <v>29</v>
      </c>
      <c r="L45" s="4">
        <v>336</v>
      </c>
      <c r="M45" s="4">
        <v>336</v>
      </c>
      <c r="N45" s="4" t="s">
        <v>150</v>
      </c>
      <c r="O45" s="4" t="s">
        <v>31</v>
      </c>
      <c r="P45" s="4" t="s">
        <v>32</v>
      </c>
      <c r="Q45" s="4">
        <v>0</v>
      </c>
      <c r="R45" s="6">
        <v>44479</v>
      </c>
      <c r="S45" s="5">
        <v>44483</v>
      </c>
      <c r="T45" s="4" t="s">
        <v>33</v>
      </c>
      <c r="U45" s="4">
        <v>336</v>
      </c>
      <c r="V45" s="4">
        <v>0</v>
      </c>
      <c r="W45" s="4">
        <v>0</v>
      </c>
      <c r="X45" s="4">
        <v>2275170</v>
      </c>
      <c r="Y45" s="4">
        <v>76796682</v>
      </c>
    </row>
    <row r="46" s="4" customFormat="1" spans="1:24">
      <c r="A46" s="4">
        <v>16507843034</v>
      </c>
      <c r="B46" s="4" t="s">
        <v>25</v>
      </c>
      <c r="C46" s="4" t="s">
        <v>26</v>
      </c>
      <c r="D46" s="4" t="s">
        <v>151</v>
      </c>
      <c r="E46" s="4" t="s">
        <v>152</v>
      </c>
      <c r="F46" s="5">
        <v>44479</v>
      </c>
      <c r="G46" s="5">
        <v>44480</v>
      </c>
      <c r="H46" s="4">
        <v>1</v>
      </c>
      <c r="I46" s="4">
        <v>1</v>
      </c>
      <c r="J46" s="4">
        <v>1</v>
      </c>
      <c r="K46" s="4" t="s">
        <v>29</v>
      </c>
      <c r="L46" s="4">
        <v>132</v>
      </c>
      <c r="M46" s="4">
        <v>132</v>
      </c>
      <c r="N46" s="4" t="s">
        <v>153</v>
      </c>
      <c r="O46" s="4" t="s">
        <v>31</v>
      </c>
      <c r="P46" s="4" t="s">
        <v>32</v>
      </c>
      <c r="Q46" s="4">
        <v>0</v>
      </c>
      <c r="R46" s="6">
        <v>44479</v>
      </c>
      <c r="S46" s="5">
        <v>44483</v>
      </c>
      <c r="T46" s="4" t="s">
        <v>33</v>
      </c>
      <c r="U46" s="4">
        <v>132</v>
      </c>
      <c r="V46" s="4">
        <v>0</v>
      </c>
      <c r="W46" s="4">
        <v>0</v>
      </c>
      <c r="X46" s="4">
        <v>2275192</v>
      </c>
    </row>
    <row r="47" s="4" customFormat="1" spans="1:24">
      <c r="A47" s="4">
        <v>16507843034</v>
      </c>
      <c r="B47" s="4" t="s">
        <v>25</v>
      </c>
      <c r="C47" s="4" t="s">
        <v>106</v>
      </c>
      <c r="D47" s="4" t="s">
        <v>151</v>
      </c>
      <c r="E47" s="4" t="s">
        <v>152</v>
      </c>
      <c r="F47" s="5">
        <v>44479</v>
      </c>
      <c r="G47" s="5">
        <v>44480</v>
      </c>
      <c r="H47" s="4">
        <v>1</v>
      </c>
      <c r="I47" s="4">
        <v>1</v>
      </c>
      <c r="J47" s="4">
        <v>1</v>
      </c>
      <c r="K47" s="4" t="s">
        <v>29</v>
      </c>
      <c r="L47" s="4">
        <v>-132</v>
      </c>
      <c r="M47" s="4">
        <v>-132</v>
      </c>
      <c r="N47" s="4" t="s">
        <v>153</v>
      </c>
      <c r="O47" s="4" t="s">
        <v>31</v>
      </c>
      <c r="P47" s="4" t="s">
        <v>32</v>
      </c>
      <c r="Q47" s="4">
        <v>0</v>
      </c>
      <c r="R47" s="6">
        <v>44479</v>
      </c>
      <c r="S47" s="5">
        <v>44483</v>
      </c>
      <c r="T47" s="4" t="s">
        <v>33</v>
      </c>
      <c r="U47" s="4">
        <v>-132</v>
      </c>
      <c r="V47" s="4">
        <v>0</v>
      </c>
      <c r="W47" s="4">
        <v>0</v>
      </c>
      <c r="X47" s="4">
        <v>2275192</v>
      </c>
    </row>
    <row r="48" s="4" customFormat="1" spans="1:24">
      <c r="A48" s="4">
        <v>16511509936</v>
      </c>
      <c r="B48" s="4" t="s">
        <v>25</v>
      </c>
      <c r="C48" s="4" t="s">
        <v>26</v>
      </c>
      <c r="D48" s="4" t="s">
        <v>154</v>
      </c>
      <c r="E48" s="4" t="s">
        <v>155</v>
      </c>
      <c r="F48" s="5">
        <v>44479</v>
      </c>
      <c r="G48" s="5">
        <v>44480</v>
      </c>
      <c r="H48" s="4">
        <v>1</v>
      </c>
      <c r="I48" s="4">
        <v>1</v>
      </c>
      <c r="J48" s="4">
        <v>1</v>
      </c>
      <c r="K48" s="4" t="s">
        <v>29</v>
      </c>
      <c r="L48" s="4">
        <v>91</v>
      </c>
      <c r="M48" s="4">
        <v>91</v>
      </c>
      <c r="N48" s="4" t="s">
        <v>156</v>
      </c>
      <c r="O48" s="4" t="s">
        <v>31</v>
      </c>
      <c r="P48" s="4" t="s">
        <v>32</v>
      </c>
      <c r="Q48" s="4">
        <v>0</v>
      </c>
      <c r="R48" s="6">
        <v>44479</v>
      </c>
      <c r="S48" s="5">
        <v>44483</v>
      </c>
      <c r="T48" s="4" t="s">
        <v>33</v>
      </c>
      <c r="U48" s="4">
        <v>91</v>
      </c>
      <c r="V48" s="4">
        <v>0</v>
      </c>
      <c r="W48" s="4">
        <v>0</v>
      </c>
      <c r="X48" s="4">
        <v>2275266</v>
      </c>
    </row>
    <row r="49" s="4" customFormat="1" spans="1:24">
      <c r="A49" s="4">
        <v>16511917052</v>
      </c>
      <c r="B49" s="4" t="s">
        <v>25</v>
      </c>
      <c r="C49" s="4" t="s">
        <v>26</v>
      </c>
      <c r="D49" s="4" t="s">
        <v>157</v>
      </c>
      <c r="E49" s="4" t="s">
        <v>158</v>
      </c>
      <c r="F49" s="5">
        <v>44479</v>
      </c>
      <c r="G49" s="5">
        <v>44480</v>
      </c>
      <c r="H49" s="4">
        <v>1</v>
      </c>
      <c r="I49" s="4">
        <v>1</v>
      </c>
      <c r="J49" s="4">
        <v>1</v>
      </c>
      <c r="K49" s="4" t="s">
        <v>29</v>
      </c>
      <c r="L49" s="4">
        <v>94</v>
      </c>
      <c r="M49" s="4">
        <v>94</v>
      </c>
      <c r="N49" s="4" t="s">
        <v>159</v>
      </c>
      <c r="O49" s="4" t="s">
        <v>31</v>
      </c>
      <c r="P49" s="4" t="s">
        <v>32</v>
      </c>
      <c r="Q49" s="4">
        <v>0</v>
      </c>
      <c r="R49" s="6">
        <v>44479</v>
      </c>
      <c r="S49" s="5">
        <v>44483</v>
      </c>
      <c r="T49" s="4" t="s">
        <v>33</v>
      </c>
      <c r="U49" s="4">
        <v>94</v>
      </c>
      <c r="V49" s="4">
        <v>0</v>
      </c>
      <c r="W49" s="4">
        <v>0</v>
      </c>
      <c r="X49" s="4">
        <v>2275297</v>
      </c>
    </row>
    <row r="50" s="4" customFormat="1" spans="1:24">
      <c r="A50" s="4">
        <v>16512223742</v>
      </c>
      <c r="B50" s="4" t="s">
        <v>25</v>
      </c>
      <c r="C50" s="4" t="s">
        <v>26</v>
      </c>
      <c r="D50" s="4" t="s">
        <v>160</v>
      </c>
      <c r="E50" s="4" t="s">
        <v>161</v>
      </c>
      <c r="F50" s="5">
        <v>44479</v>
      </c>
      <c r="G50" s="5">
        <v>44480</v>
      </c>
      <c r="H50" s="4">
        <v>1</v>
      </c>
      <c r="I50" s="4">
        <v>1</v>
      </c>
      <c r="J50" s="4">
        <v>1</v>
      </c>
      <c r="K50" s="4" t="s">
        <v>29</v>
      </c>
      <c r="L50" s="4">
        <v>51</v>
      </c>
      <c r="M50" s="4">
        <v>51</v>
      </c>
      <c r="N50" s="4" t="s">
        <v>162</v>
      </c>
      <c r="O50" s="4" t="s">
        <v>31</v>
      </c>
      <c r="P50" s="4" t="s">
        <v>32</v>
      </c>
      <c r="Q50" s="4">
        <v>0</v>
      </c>
      <c r="R50" s="6">
        <v>44479</v>
      </c>
      <c r="S50" s="5">
        <v>44483</v>
      </c>
      <c r="T50" s="4" t="s">
        <v>33</v>
      </c>
      <c r="U50" s="4">
        <v>51</v>
      </c>
      <c r="V50" s="4">
        <v>0</v>
      </c>
      <c r="W50" s="4">
        <v>0</v>
      </c>
      <c r="X50" s="4">
        <v>2275315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29" workbookViewId="0">
      <selection activeCell="A53" sqref="A53:A55"/>
    </sheetView>
  </sheetViews>
  <sheetFormatPr defaultColWidth="9" defaultRowHeight="13.5"/>
  <cols>
    <col min="1" max="1" width="16" style="4" customWidth="1"/>
    <col min="2" max="3" width="11.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spans="1:9">
      <c r="A2" s="4">
        <v>16257353664</v>
      </c>
      <c r="B2" s="5">
        <v>44477</v>
      </c>
      <c r="C2" s="5">
        <v>44480</v>
      </c>
      <c r="D2" s="4">
        <v>174</v>
      </c>
      <c r="E2" s="4" t="str">
        <f>VLOOKUP(A2,HOP!A:L,12,0)</f>
        <v>174.00</v>
      </c>
      <c r="F2" s="4" t="str">
        <f>VLOOKUP(A2,HOP!A:C,3,0)</f>
        <v>2249795</v>
      </c>
      <c r="G2" s="4">
        <f>D2-E2</f>
        <v>0</v>
      </c>
      <c r="H2" s="4" t="str">
        <f>$H$1&amp;F2</f>
        <v>，2249795</v>
      </c>
      <c r="I2" s="4" t="str">
        <f>VLOOKUP(A2,HOP!A:T,20,0)</f>
        <v>直连</v>
      </c>
    </row>
    <row r="3" s="4" customFormat="1" hidden="1" spans="1:9">
      <c r="A3" s="4">
        <v>16285806066</v>
      </c>
      <c r="B3" s="5">
        <v>44478</v>
      </c>
      <c r="C3" s="5">
        <v>44480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6" si="0">D3-E3</f>
        <v>#N/A</v>
      </c>
      <c r="H3" s="4" t="e">
        <f t="shared" ref="H3:H46" si="1">$H$1&amp;F3</f>
        <v>#N/A</v>
      </c>
      <c r="I3" s="4" t="e">
        <f>VLOOKUP(A3,HOP!A:T,20,0)</f>
        <v>#N/A</v>
      </c>
    </row>
    <row r="4" s="4" customFormat="1" spans="1:9">
      <c r="A4" s="4">
        <v>16285994765</v>
      </c>
      <c r="B4" s="5">
        <v>44479</v>
      </c>
      <c r="C4" s="5">
        <v>44480</v>
      </c>
      <c r="D4" s="4">
        <v>151</v>
      </c>
      <c r="E4" s="4" t="str">
        <f>VLOOKUP(A4,HOP!A:L,12,0)</f>
        <v>151.00</v>
      </c>
      <c r="F4" s="4" t="str">
        <f>VLOOKUP(A4,HOP!A:C,3,0)</f>
        <v>2253743</v>
      </c>
      <c r="G4" s="4">
        <f t="shared" si="0"/>
        <v>0</v>
      </c>
      <c r="H4" s="4" t="str">
        <f t="shared" si="1"/>
        <v>，2253743</v>
      </c>
      <c r="I4" s="4" t="str">
        <f>VLOOKUP(A4,HOP!A:T,20,0)</f>
        <v>直连</v>
      </c>
    </row>
    <row r="5" s="4" customFormat="1" spans="1:9">
      <c r="A5" s="4">
        <v>16288560126</v>
      </c>
      <c r="B5" s="5">
        <v>44479</v>
      </c>
      <c r="C5" s="5">
        <v>44480</v>
      </c>
      <c r="D5" s="4">
        <v>256</v>
      </c>
      <c r="E5" s="4" t="str">
        <f>VLOOKUP(A5,HOP!A:L,12,0)</f>
        <v>256.00</v>
      </c>
      <c r="F5" s="4" t="str">
        <f>VLOOKUP(A5,HOP!A:C,3,0)</f>
        <v>2254164</v>
      </c>
      <c r="G5" s="4">
        <f t="shared" si="0"/>
        <v>0</v>
      </c>
      <c r="H5" s="4" t="str">
        <f t="shared" si="1"/>
        <v>，2254164</v>
      </c>
      <c r="I5" s="4" t="str">
        <f>VLOOKUP(A5,HOP!A:T,20,0)</f>
        <v>直连</v>
      </c>
    </row>
    <row r="6" s="4" customFormat="1" spans="1:9">
      <c r="A6" s="4">
        <v>16295417203</v>
      </c>
      <c r="B6" s="5">
        <v>44479</v>
      </c>
      <c r="C6" s="5">
        <v>44480</v>
      </c>
      <c r="D6" s="4">
        <v>204</v>
      </c>
      <c r="E6" s="4" t="str">
        <f>VLOOKUP(A6,HOP!A:L,12,0)</f>
        <v>204.00</v>
      </c>
      <c r="F6" s="4" t="str">
        <f>VLOOKUP(A6,HOP!A:C,3,0)</f>
        <v>2255221</v>
      </c>
      <c r="G6" s="4">
        <f t="shared" si="0"/>
        <v>0</v>
      </c>
      <c r="H6" s="4" t="str">
        <f t="shared" si="1"/>
        <v>，2255221</v>
      </c>
      <c r="I6" s="4" t="str">
        <f>VLOOKUP(A6,HOP!A:T,20,0)</f>
        <v>直连</v>
      </c>
    </row>
    <row r="7" s="4" customFormat="1" hidden="1" spans="1:9">
      <c r="A7" s="4">
        <v>16301621582</v>
      </c>
      <c r="B7" s="5">
        <v>44479</v>
      </c>
      <c r="C7" s="5">
        <v>44480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16343460457</v>
      </c>
      <c r="B8" s="5">
        <v>44478</v>
      </c>
      <c r="C8" s="5">
        <v>44480</v>
      </c>
      <c r="D8" s="4">
        <v>285</v>
      </c>
      <c r="E8" s="4" t="str">
        <f>VLOOKUP(A8,HOP!A:L,12,0)</f>
        <v>285.00</v>
      </c>
      <c r="F8" s="4" t="str">
        <f>VLOOKUP(A8,HOP!A:C,3,0)</f>
        <v>2261741</v>
      </c>
      <c r="G8" s="4">
        <f t="shared" si="0"/>
        <v>0</v>
      </c>
      <c r="H8" s="4" t="str">
        <f t="shared" si="1"/>
        <v>，2261741</v>
      </c>
      <c r="I8" s="4" t="str">
        <f>VLOOKUP(A8,HOP!A:T,20,0)</f>
        <v>直连</v>
      </c>
    </row>
    <row r="9" s="4" customFormat="1" spans="1:9">
      <c r="A9" s="4">
        <v>16363913970</v>
      </c>
      <c r="B9" s="5">
        <v>44477</v>
      </c>
      <c r="C9" s="5">
        <v>44480</v>
      </c>
      <c r="D9" s="4">
        <v>488</v>
      </c>
      <c r="E9" s="4" t="str">
        <f>VLOOKUP(A9,HOP!A:L,12,0)</f>
        <v>488.00</v>
      </c>
      <c r="F9" s="4" t="str">
        <f>VLOOKUP(A9,HOP!A:C,3,0)</f>
        <v>2263983</v>
      </c>
      <c r="G9" s="4">
        <f t="shared" si="0"/>
        <v>0</v>
      </c>
      <c r="H9" s="4" t="str">
        <f t="shared" si="1"/>
        <v>，2263983</v>
      </c>
      <c r="I9" s="4" t="str">
        <f>VLOOKUP(A9,HOP!A:T,20,0)</f>
        <v>直连</v>
      </c>
    </row>
    <row r="10" s="4" customFormat="1" spans="1:9">
      <c r="A10" s="4">
        <v>16365478062</v>
      </c>
      <c r="B10" s="5">
        <v>44477</v>
      </c>
      <c r="C10" s="5">
        <v>44480</v>
      </c>
      <c r="D10" s="4">
        <v>500</v>
      </c>
      <c r="E10" s="4" t="str">
        <f>VLOOKUP(A10,HOP!A:L,12,0)</f>
        <v>500.00</v>
      </c>
      <c r="F10" s="4" t="str">
        <f>VLOOKUP(A10,HOP!A:C,3,0)</f>
        <v>2264271</v>
      </c>
      <c r="G10" s="4">
        <f t="shared" si="0"/>
        <v>0</v>
      </c>
      <c r="H10" s="4" t="str">
        <f t="shared" si="1"/>
        <v>，2264271</v>
      </c>
      <c r="I10" s="4" t="str">
        <f>VLOOKUP(A10,HOP!A:T,20,0)</f>
        <v>直连</v>
      </c>
    </row>
    <row r="11" s="4" customFormat="1" spans="1:9">
      <c r="A11" s="4">
        <v>16390995810</v>
      </c>
      <c r="B11" s="5">
        <v>44479</v>
      </c>
      <c r="C11" s="5">
        <v>44480</v>
      </c>
      <c r="D11" s="4">
        <v>126</v>
      </c>
      <c r="E11" s="4" t="str">
        <f>VLOOKUP(A11,HOP!A:L,12,0)</f>
        <v>126.00</v>
      </c>
      <c r="F11" s="4" t="str">
        <f>VLOOKUP(A11,HOP!A:C,3,0)</f>
        <v>2267094</v>
      </c>
      <c r="G11" s="4">
        <f t="shared" si="0"/>
        <v>0</v>
      </c>
      <c r="H11" s="4" t="str">
        <f t="shared" si="1"/>
        <v>，2267094</v>
      </c>
      <c r="I11" s="4" t="str">
        <f>VLOOKUP(A11,HOP!A:T,20,0)</f>
        <v>直连</v>
      </c>
    </row>
    <row r="12" s="4" customFormat="1" spans="1:9">
      <c r="A12" s="4">
        <v>16391569016</v>
      </c>
      <c r="B12" s="5">
        <v>44479</v>
      </c>
      <c r="C12" s="5">
        <v>44480</v>
      </c>
      <c r="D12" s="4">
        <v>183</v>
      </c>
      <c r="E12" s="4" t="str">
        <f>VLOOKUP(A12,HOP!A:L,12,0)</f>
        <v>183.00</v>
      </c>
      <c r="F12" s="4" t="str">
        <f>VLOOKUP(A12,HOP!A:C,3,0)</f>
        <v>2267246</v>
      </c>
      <c r="G12" s="4">
        <f t="shared" si="0"/>
        <v>0</v>
      </c>
      <c r="H12" s="4" t="str">
        <f t="shared" si="1"/>
        <v>，2267246</v>
      </c>
      <c r="I12" s="4" t="str">
        <f>VLOOKUP(A12,HOP!A:T,20,0)</f>
        <v>直连</v>
      </c>
    </row>
    <row r="13" s="4" customFormat="1" spans="1:9">
      <c r="A13" s="4">
        <v>16401922556</v>
      </c>
      <c r="B13" s="5">
        <v>44475</v>
      </c>
      <c r="C13" s="5">
        <v>44480</v>
      </c>
      <c r="D13" s="4">
        <v>456</v>
      </c>
      <c r="E13" s="4" t="str">
        <f>VLOOKUP(A13,HOP!A:L,12,0)</f>
        <v>456.00</v>
      </c>
      <c r="F13" s="4" t="str">
        <f>VLOOKUP(A13,HOP!A:C,3,0)</f>
        <v>2268573</v>
      </c>
      <c r="G13" s="4">
        <f t="shared" si="0"/>
        <v>0</v>
      </c>
      <c r="H13" s="4" t="str">
        <f t="shared" si="1"/>
        <v>，2268573</v>
      </c>
      <c r="I13" s="4" t="str">
        <f>VLOOKUP(A13,HOP!A:T,20,0)</f>
        <v>直连</v>
      </c>
    </row>
    <row r="14" s="4" customFormat="1" spans="1:9">
      <c r="A14" s="4">
        <v>16427728874</v>
      </c>
      <c r="B14" s="5">
        <v>44477</v>
      </c>
      <c r="C14" s="5">
        <v>44480</v>
      </c>
      <c r="D14" s="4">
        <v>126</v>
      </c>
      <c r="E14" s="4" t="str">
        <f>VLOOKUP(A14,HOP!A:L,12,0)</f>
        <v>126.00</v>
      </c>
      <c r="F14" s="4" t="str">
        <f>VLOOKUP(A14,HOP!A:C,3,0)</f>
        <v>2270637</v>
      </c>
      <c r="G14" s="4">
        <f t="shared" si="0"/>
        <v>0</v>
      </c>
      <c r="H14" s="4" t="str">
        <f t="shared" si="1"/>
        <v>，2270637</v>
      </c>
      <c r="I14" s="4" t="str">
        <f>VLOOKUP(A14,HOP!A:T,20,0)</f>
        <v>直连</v>
      </c>
    </row>
    <row r="15" s="4" customFormat="1" spans="1:9">
      <c r="A15" s="4">
        <v>16433360394</v>
      </c>
      <c r="B15" s="5">
        <v>44479</v>
      </c>
      <c r="C15" s="5">
        <v>44480</v>
      </c>
      <c r="D15" s="4">
        <v>76</v>
      </c>
      <c r="E15" s="4" t="str">
        <f>VLOOKUP(A15,HOP!A:L,12,0)</f>
        <v>76.00</v>
      </c>
      <c r="F15" s="4" t="str">
        <f>VLOOKUP(A15,HOP!A:C,3,0)</f>
        <v>2270914</v>
      </c>
      <c r="G15" s="4">
        <f t="shared" si="0"/>
        <v>0</v>
      </c>
      <c r="H15" s="4" t="str">
        <f t="shared" si="1"/>
        <v>，2270914</v>
      </c>
      <c r="I15" s="4" t="str">
        <f>VLOOKUP(A15,HOP!A:T,20,0)</f>
        <v>直连</v>
      </c>
    </row>
    <row r="16" s="4" customFormat="1" spans="1:9">
      <c r="A16" s="4">
        <v>16434379395</v>
      </c>
      <c r="B16" s="5">
        <v>44479</v>
      </c>
      <c r="C16" s="5">
        <v>44480</v>
      </c>
      <c r="D16" s="4">
        <v>237</v>
      </c>
      <c r="E16" s="4" t="str">
        <f>VLOOKUP(A16,HOP!A:L,12,0)</f>
        <v>237.00</v>
      </c>
      <c r="F16" s="4" t="str">
        <f>VLOOKUP(A16,HOP!A:C,3,0)</f>
        <v>2271029</v>
      </c>
      <c r="G16" s="4">
        <f t="shared" si="0"/>
        <v>0</v>
      </c>
      <c r="H16" s="4" t="str">
        <f t="shared" si="1"/>
        <v>，2271029</v>
      </c>
      <c r="I16" s="4" t="str">
        <f>VLOOKUP(A16,HOP!A:T,20,0)</f>
        <v>直连</v>
      </c>
    </row>
    <row r="17" s="4" customFormat="1" spans="1:9">
      <c r="A17" s="4">
        <v>16454363875</v>
      </c>
      <c r="B17" s="5">
        <v>44476</v>
      </c>
      <c r="C17" s="5">
        <v>44480</v>
      </c>
      <c r="D17" s="4">
        <v>308</v>
      </c>
      <c r="E17" s="4" t="str">
        <f>VLOOKUP(A17,HOP!A:L,12,0)</f>
        <v>308.00</v>
      </c>
      <c r="F17" s="4" t="str">
        <f>VLOOKUP(A17,HOP!A:C,3,0)</f>
        <v>2272148</v>
      </c>
      <c r="G17" s="4">
        <f t="shared" si="0"/>
        <v>0</v>
      </c>
      <c r="H17" s="4" t="str">
        <f t="shared" si="1"/>
        <v>，2272148</v>
      </c>
      <c r="I17" s="4" t="str">
        <f>VLOOKUP(A17,HOP!A:T,20,0)</f>
        <v>直连</v>
      </c>
    </row>
    <row r="18" s="4" customFormat="1" spans="1:9">
      <c r="A18" s="4">
        <v>16457179823</v>
      </c>
      <c r="B18" s="5">
        <v>44478</v>
      </c>
      <c r="C18" s="5">
        <v>44480</v>
      </c>
      <c r="D18" s="4">
        <v>211</v>
      </c>
      <c r="E18" s="4" t="str">
        <f>VLOOKUP(A18,HOP!A:L,12,0)</f>
        <v>211.00</v>
      </c>
      <c r="F18" s="4" t="str">
        <f>VLOOKUP(A18,HOP!A:C,3,0)</f>
        <v>2272336</v>
      </c>
      <c r="G18" s="4">
        <f t="shared" si="0"/>
        <v>0</v>
      </c>
      <c r="H18" s="4" t="str">
        <f t="shared" si="1"/>
        <v>，2272336</v>
      </c>
      <c r="I18" s="4" t="str">
        <f>VLOOKUP(A18,HOP!A:T,20,0)</f>
        <v>直连</v>
      </c>
    </row>
    <row r="19" s="4" customFormat="1" spans="1:9">
      <c r="A19" s="4">
        <v>16460286157</v>
      </c>
      <c r="B19" s="5">
        <v>44478</v>
      </c>
      <c r="C19" s="5">
        <v>44480</v>
      </c>
      <c r="D19" s="4">
        <v>238</v>
      </c>
      <c r="E19" s="4" t="str">
        <f>VLOOKUP(A19,HOP!A:L,12,0)</f>
        <v>238.00</v>
      </c>
      <c r="F19" s="4" t="str">
        <f>VLOOKUP(A19,HOP!A:C,3,0)</f>
        <v>2272428</v>
      </c>
      <c r="G19" s="4">
        <f t="shared" si="0"/>
        <v>0</v>
      </c>
      <c r="H19" s="4" t="str">
        <f t="shared" si="1"/>
        <v>，2272428</v>
      </c>
      <c r="I19" s="4" t="str">
        <f>VLOOKUP(A19,HOP!A:T,20,0)</f>
        <v>直连</v>
      </c>
    </row>
    <row r="20" s="4" customFormat="1" spans="1:9">
      <c r="A20" s="4">
        <v>16461104286</v>
      </c>
      <c r="B20" s="5">
        <v>44477</v>
      </c>
      <c r="C20" s="5">
        <v>44480</v>
      </c>
      <c r="D20" s="4">
        <v>556</v>
      </c>
      <c r="E20" s="4" t="str">
        <f>VLOOKUP(A20,HOP!A:L,12,0)</f>
        <v>556.00</v>
      </c>
      <c r="F20" s="4" t="str">
        <f>VLOOKUP(A20,HOP!A:C,3,0)</f>
        <v>2272469</v>
      </c>
      <c r="G20" s="4">
        <f t="shared" si="0"/>
        <v>0</v>
      </c>
      <c r="H20" s="4" t="str">
        <f t="shared" si="1"/>
        <v>，2272469</v>
      </c>
      <c r="I20" s="4" t="str">
        <f>VLOOKUP(A20,HOP!A:T,20,0)</f>
        <v>直连</v>
      </c>
    </row>
    <row r="21" s="4" customFormat="1" spans="1:9">
      <c r="A21" s="4">
        <v>16470957647</v>
      </c>
      <c r="B21" s="5">
        <v>44478</v>
      </c>
      <c r="C21" s="5">
        <v>44480</v>
      </c>
      <c r="D21" s="4">
        <v>266</v>
      </c>
      <c r="E21" s="4" t="str">
        <f>VLOOKUP(A21,HOP!A:L,12,0)</f>
        <v>266.00</v>
      </c>
      <c r="F21" s="4" t="str">
        <f>VLOOKUP(A21,HOP!A:C,3,0)</f>
        <v>2273094</v>
      </c>
      <c r="G21" s="4">
        <f t="shared" si="0"/>
        <v>0</v>
      </c>
      <c r="H21" s="4" t="str">
        <f t="shared" si="1"/>
        <v>，2273094</v>
      </c>
      <c r="I21" s="4" t="str">
        <f>VLOOKUP(A21,HOP!A:T,20,0)</f>
        <v>直连</v>
      </c>
    </row>
    <row r="22" s="4" customFormat="1" spans="1:9">
      <c r="A22" s="4">
        <v>16471311124</v>
      </c>
      <c r="B22" s="5">
        <v>44479</v>
      </c>
      <c r="C22" s="5">
        <v>44480</v>
      </c>
      <c r="D22" s="4">
        <v>99</v>
      </c>
      <c r="E22" s="4" t="str">
        <f>VLOOKUP(A22,HOP!A:L,12,0)</f>
        <v>99.00</v>
      </c>
      <c r="F22" s="4" t="str">
        <f>VLOOKUP(A22,HOP!A:C,3,0)</f>
        <v>2273130</v>
      </c>
      <c r="G22" s="4">
        <f t="shared" si="0"/>
        <v>0</v>
      </c>
      <c r="H22" s="4" t="str">
        <f t="shared" si="1"/>
        <v>，2273130</v>
      </c>
      <c r="I22" s="4" t="str">
        <f>VLOOKUP(A22,HOP!A:T,20,0)</f>
        <v>直连</v>
      </c>
    </row>
    <row r="23" s="4" customFormat="1" spans="1:9">
      <c r="A23" s="4">
        <v>16478992642</v>
      </c>
      <c r="B23" s="5">
        <v>44477</v>
      </c>
      <c r="C23" s="5">
        <v>44480</v>
      </c>
      <c r="D23" s="4">
        <v>975</v>
      </c>
      <c r="E23" s="4" t="str">
        <f>VLOOKUP(A23,HOP!A:L,12,0)</f>
        <v>975.00</v>
      </c>
      <c r="F23" s="4" t="str">
        <f>VLOOKUP(A23,HOP!A:C,3,0)</f>
        <v>2273538</v>
      </c>
      <c r="G23" s="4">
        <f t="shared" si="0"/>
        <v>0</v>
      </c>
      <c r="H23" s="4" t="str">
        <f t="shared" si="1"/>
        <v>，2273538</v>
      </c>
      <c r="I23" s="4" t="str">
        <f>VLOOKUP(A23,HOP!A:T,20,0)</f>
        <v>直连</v>
      </c>
    </row>
    <row r="24" s="4" customFormat="1" spans="1:9">
      <c r="A24" s="4">
        <v>16481077649</v>
      </c>
      <c r="B24" s="5">
        <v>44476</v>
      </c>
      <c r="C24" s="5">
        <v>44480</v>
      </c>
      <c r="D24" s="4">
        <v>432</v>
      </c>
      <c r="E24" s="4" t="str">
        <f>VLOOKUP(A24,HOP!A:L,12,0)</f>
        <v>432.00</v>
      </c>
      <c r="F24" s="4" t="str">
        <f>VLOOKUP(A24,HOP!A:C,3,0)</f>
        <v>2273691</v>
      </c>
      <c r="G24" s="4">
        <f t="shared" si="0"/>
        <v>0</v>
      </c>
      <c r="H24" s="4" t="str">
        <f t="shared" si="1"/>
        <v>，2273691</v>
      </c>
      <c r="I24" s="4" t="str">
        <f>VLOOKUP(A24,HOP!A:T,20,0)</f>
        <v>直连</v>
      </c>
    </row>
    <row r="25" s="4" customFormat="1" spans="1:9">
      <c r="A25" s="4">
        <v>16485839293</v>
      </c>
      <c r="B25" s="5">
        <v>44479</v>
      </c>
      <c r="C25" s="5">
        <v>44480</v>
      </c>
      <c r="D25" s="4">
        <v>130</v>
      </c>
      <c r="E25" s="4" t="str">
        <f>VLOOKUP(A25,HOP!A:L,12,0)</f>
        <v>130.00</v>
      </c>
      <c r="F25" s="4" t="str">
        <f>VLOOKUP(A25,HOP!A:C,3,0)</f>
        <v>2273797</v>
      </c>
      <c r="G25" s="4">
        <f t="shared" si="0"/>
        <v>0</v>
      </c>
      <c r="H25" s="4" t="str">
        <f t="shared" si="1"/>
        <v>，2273797</v>
      </c>
      <c r="I25" s="4" t="str">
        <f>VLOOKUP(A25,HOP!A:T,20,0)</f>
        <v>直连</v>
      </c>
    </row>
    <row r="26" s="4" customFormat="1" spans="1:9">
      <c r="A26" s="4">
        <v>16488369990</v>
      </c>
      <c r="B26" s="5">
        <v>44479</v>
      </c>
      <c r="C26" s="5">
        <v>44480</v>
      </c>
      <c r="D26" s="4">
        <v>38</v>
      </c>
      <c r="E26" s="4" t="str">
        <f>VLOOKUP(A26,HOP!A:L,12,0)</f>
        <v>38.00</v>
      </c>
      <c r="F26" s="4" t="str">
        <f>VLOOKUP(A26,HOP!A:C,3,0)</f>
        <v>2274031</v>
      </c>
      <c r="G26" s="4">
        <f t="shared" si="0"/>
        <v>0</v>
      </c>
      <c r="H26" s="4" t="str">
        <f t="shared" si="1"/>
        <v>，2274031</v>
      </c>
      <c r="I26" s="4" t="str">
        <f>VLOOKUP(A26,HOP!A:T,20,0)</f>
        <v>直连</v>
      </c>
    </row>
    <row r="27" s="4" customFormat="1" spans="1:9">
      <c r="A27" s="4">
        <v>16489381243</v>
      </c>
      <c r="B27" s="5">
        <v>44479</v>
      </c>
      <c r="C27" s="5">
        <v>44480</v>
      </c>
      <c r="D27" s="4">
        <v>127</v>
      </c>
      <c r="E27" s="4" t="str">
        <f>VLOOKUP(A27,HOP!A:L,12,0)</f>
        <v>127.00</v>
      </c>
      <c r="F27" s="4" t="str">
        <f>VLOOKUP(A27,HOP!A:C,3,0)</f>
        <v>2274096</v>
      </c>
      <c r="G27" s="4">
        <f t="shared" si="0"/>
        <v>0</v>
      </c>
      <c r="H27" s="4" t="str">
        <f t="shared" si="1"/>
        <v>，2274096</v>
      </c>
      <c r="I27" s="4" t="str">
        <f>VLOOKUP(A27,HOP!A:T,20,0)</f>
        <v>直连</v>
      </c>
    </row>
    <row r="28" s="4" customFormat="1" spans="1:9">
      <c r="A28" s="4">
        <v>16490181979</v>
      </c>
      <c r="B28" s="5">
        <v>44479</v>
      </c>
      <c r="C28" s="5">
        <v>44480</v>
      </c>
      <c r="D28" s="4">
        <v>119</v>
      </c>
      <c r="E28" s="4" t="str">
        <f>VLOOKUP(A28,HOP!A:L,12,0)</f>
        <v>119.00</v>
      </c>
      <c r="F28" s="4" t="str">
        <f>VLOOKUP(A28,HOP!A:C,3,0)</f>
        <v>2274151</v>
      </c>
      <c r="G28" s="4">
        <f t="shared" si="0"/>
        <v>0</v>
      </c>
      <c r="H28" s="4" t="str">
        <f t="shared" si="1"/>
        <v>，2274151</v>
      </c>
      <c r="I28" s="4" t="str">
        <f>VLOOKUP(A28,HOP!A:T,20,0)</f>
        <v>直连</v>
      </c>
    </row>
    <row r="29" s="4" customFormat="1" spans="1:9">
      <c r="A29" s="4">
        <v>16493214429</v>
      </c>
      <c r="B29" s="5">
        <v>44478</v>
      </c>
      <c r="C29" s="5">
        <v>44480</v>
      </c>
      <c r="D29" s="4">
        <v>519</v>
      </c>
      <c r="E29" s="4" t="str">
        <f>VLOOKUP(A29,HOP!A:L,12,0)</f>
        <v>519.00</v>
      </c>
      <c r="F29" s="4" t="str">
        <f>VLOOKUP(A29,HOP!A:C,3,0)</f>
        <v>2274169</v>
      </c>
      <c r="G29" s="4">
        <f t="shared" si="0"/>
        <v>0</v>
      </c>
      <c r="H29" s="4" t="str">
        <f t="shared" si="1"/>
        <v>，2274169</v>
      </c>
      <c r="I29" s="4" t="str">
        <f>VLOOKUP(A29,HOP!A:T,20,0)</f>
        <v>直连</v>
      </c>
    </row>
    <row r="30" s="4" customFormat="1" spans="1:9">
      <c r="A30" s="4">
        <v>16494059805</v>
      </c>
      <c r="B30" s="5">
        <v>44479</v>
      </c>
      <c r="C30" s="5">
        <v>44480</v>
      </c>
      <c r="D30" s="4">
        <v>56</v>
      </c>
      <c r="E30" s="4" t="str">
        <f>VLOOKUP(A30,HOP!A:L,12,0)</f>
        <v>56.00</v>
      </c>
      <c r="F30" s="4" t="str">
        <f>VLOOKUP(A30,HOP!A:C,3,0)</f>
        <v>2274267</v>
      </c>
      <c r="G30" s="4">
        <f t="shared" si="0"/>
        <v>0</v>
      </c>
      <c r="H30" s="4" t="str">
        <f t="shared" si="1"/>
        <v>，2274267</v>
      </c>
      <c r="I30" s="4" t="str">
        <f>VLOOKUP(A30,HOP!A:T,20,0)</f>
        <v>直连</v>
      </c>
    </row>
    <row r="31" s="4" customFormat="1" spans="1:9">
      <c r="A31" s="4">
        <v>16494226659</v>
      </c>
      <c r="B31" s="5">
        <v>44478</v>
      </c>
      <c r="C31" s="5">
        <v>44480</v>
      </c>
      <c r="D31" s="4">
        <v>120</v>
      </c>
      <c r="E31" s="4" t="str">
        <f>VLOOKUP(A31,HOP!A:L,12,0)</f>
        <v>120.00</v>
      </c>
      <c r="F31" s="4" t="str">
        <f>VLOOKUP(A31,HOP!A:C,3,0)</f>
        <v>2274291</v>
      </c>
      <c r="G31" s="4">
        <f t="shared" si="0"/>
        <v>0</v>
      </c>
      <c r="H31" s="4" t="str">
        <f t="shared" si="1"/>
        <v>，2274291</v>
      </c>
      <c r="I31" s="4" t="str">
        <f>VLOOKUP(A31,HOP!A:T,20,0)</f>
        <v>直连</v>
      </c>
    </row>
    <row r="32" s="4" customFormat="1" spans="1:9">
      <c r="A32" s="4">
        <v>16494654355</v>
      </c>
      <c r="B32" s="5">
        <v>44479</v>
      </c>
      <c r="C32" s="5">
        <v>44480</v>
      </c>
      <c r="D32" s="4">
        <v>127</v>
      </c>
      <c r="E32" s="4" t="str">
        <f>VLOOKUP(A32,HOP!A:L,12,0)</f>
        <v>127.00</v>
      </c>
      <c r="F32" s="4" t="str">
        <f>VLOOKUP(A32,HOP!A:C,3,0)</f>
        <v>2274329</v>
      </c>
      <c r="G32" s="4">
        <f t="shared" si="0"/>
        <v>0</v>
      </c>
      <c r="H32" s="4" t="str">
        <f t="shared" si="1"/>
        <v>，2274329</v>
      </c>
      <c r="I32" s="4" t="str">
        <f>VLOOKUP(A32,HOP!A:T,20,0)</f>
        <v>直连</v>
      </c>
    </row>
    <row r="33" s="4" customFormat="1" spans="1:9">
      <c r="A33" s="4">
        <v>16496366207</v>
      </c>
      <c r="B33" s="5">
        <v>44478</v>
      </c>
      <c r="C33" s="5">
        <v>44480</v>
      </c>
      <c r="D33" s="4">
        <v>418</v>
      </c>
      <c r="E33" s="4" t="str">
        <f>VLOOKUP(A33,HOP!A:L,12,0)</f>
        <v>418.00</v>
      </c>
      <c r="F33" s="4" t="str">
        <f>VLOOKUP(A33,HOP!A:C,3,0)</f>
        <v>2274466</v>
      </c>
      <c r="G33" s="4">
        <f t="shared" si="0"/>
        <v>0</v>
      </c>
      <c r="H33" s="4" t="str">
        <f t="shared" si="1"/>
        <v>，2274466</v>
      </c>
      <c r="I33" s="4" t="str">
        <f>VLOOKUP(A33,HOP!A:T,20,0)</f>
        <v>直连</v>
      </c>
    </row>
    <row r="34" s="4" customFormat="1" spans="1:9">
      <c r="A34" s="4">
        <v>16498599435</v>
      </c>
      <c r="B34" s="5">
        <v>44479</v>
      </c>
      <c r="C34" s="5">
        <v>44480</v>
      </c>
      <c r="D34" s="4">
        <v>133</v>
      </c>
      <c r="E34" s="4" t="str">
        <f>VLOOKUP(A34,HOP!A:L,12,0)</f>
        <v>133.00</v>
      </c>
      <c r="F34" s="4" t="str">
        <f>VLOOKUP(A34,HOP!A:C,3,0)</f>
        <v>2274679</v>
      </c>
      <c r="G34" s="4">
        <f t="shared" si="0"/>
        <v>0</v>
      </c>
      <c r="H34" s="4" t="str">
        <f t="shared" si="1"/>
        <v>，2274679</v>
      </c>
      <c r="I34" s="4" t="str">
        <f>VLOOKUP(A34,HOP!A:T,20,0)</f>
        <v>直连</v>
      </c>
    </row>
    <row r="35" s="4" customFormat="1" spans="1:9">
      <c r="A35" s="4">
        <v>16498822100</v>
      </c>
      <c r="B35" s="5">
        <v>44479</v>
      </c>
      <c r="C35" s="5">
        <v>44480</v>
      </c>
      <c r="D35" s="4">
        <v>92</v>
      </c>
      <c r="E35" s="4" t="str">
        <f>VLOOKUP(A35,HOP!A:L,12,0)</f>
        <v>92.00</v>
      </c>
      <c r="F35" s="4" t="str">
        <f>VLOOKUP(A35,HOP!A:C,3,0)</f>
        <v>2274741</v>
      </c>
      <c r="G35" s="4">
        <f t="shared" si="0"/>
        <v>0</v>
      </c>
      <c r="H35" s="4" t="str">
        <f t="shared" si="1"/>
        <v>，2274741</v>
      </c>
      <c r="I35" s="4" t="str">
        <f>VLOOKUP(A35,HOP!A:T,20,0)</f>
        <v>直连</v>
      </c>
    </row>
    <row r="36" s="4" customFormat="1" spans="1:9">
      <c r="A36" s="4">
        <v>16502535554</v>
      </c>
      <c r="B36" s="5">
        <v>44479</v>
      </c>
      <c r="C36" s="5">
        <v>44480</v>
      </c>
      <c r="D36" s="4">
        <v>145</v>
      </c>
      <c r="E36" s="4" t="str">
        <f>VLOOKUP(A36,HOP!A:L,12,0)</f>
        <v>145.00</v>
      </c>
      <c r="F36" s="4" t="str">
        <f>VLOOKUP(A36,HOP!A:C,3,0)</f>
        <v>2274782</v>
      </c>
      <c r="G36" s="4">
        <f t="shared" si="0"/>
        <v>0</v>
      </c>
      <c r="H36" s="4" t="str">
        <f t="shared" si="1"/>
        <v>，2274782</v>
      </c>
      <c r="I36" s="4" t="str">
        <f>VLOOKUP(A36,HOP!A:T,20,0)</f>
        <v>直连</v>
      </c>
    </row>
    <row r="37" s="4" customFormat="1" spans="1:9">
      <c r="A37" s="4">
        <v>16503181566</v>
      </c>
      <c r="B37" s="5">
        <v>44479</v>
      </c>
      <c r="C37" s="5">
        <v>44480</v>
      </c>
      <c r="D37" s="4">
        <v>72</v>
      </c>
      <c r="E37" s="4" t="str">
        <f>VLOOKUP(A37,HOP!A:L,12,0)</f>
        <v>72.00</v>
      </c>
      <c r="F37" s="4" t="str">
        <f>VLOOKUP(A37,HOP!A:C,3,0)</f>
        <v>2274805</v>
      </c>
      <c r="G37" s="4">
        <f t="shared" si="0"/>
        <v>0</v>
      </c>
      <c r="H37" s="4" t="str">
        <f t="shared" si="1"/>
        <v>，2274805</v>
      </c>
      <c r="I37" s="4" t="str">
        <f>VLOOKUP(A37,HOP!A:T,20,0)</f>
        <v>直连</v>
      </c>
    </row>
    <row r="38" s="4" customFormat="1" spans="1:9">
      <c r="A38" s="4">
        <v>16504501280</v>
      </c>
      <c r="B38" s="5">
        <v>44479</v>
      </c>
      <c r="C38" s="5">
        <v>44480</v>
      </c>
      <c r="D38" s="4">
        <v>145</v>
      </c>
      <c r="E38" s="4" t="str">
        <f>VLOOKUP(A38,HOP!A:L,12,0)</f>
        <v>145.00</v>
      </c>
      <c r="F38" s="4" t="str">
        <f>VLOOKUP(A38,HOP!A:C,3,0)</f>
        <v>2274889</v>
      </c>
      <c r="G38" s="4">
        <f t="shared" si="0"/>
        <v>0</v>
      </c>
      <c r="H38" s="4" t="str">
        <f t="shared" si="1"/>
        <v>，2274889</v>
      </c>
      <c r="I38" s="4" t="str">
        <f>VLOOKUP(A38,HOP!A:T,20,0)</f>
        <v>直连</v>
      </c>
    </row>
    <row r="39" s="4" customFormat="1" hidden="1" spans="1:9">
      <c r="A39" s="4">
        <v>16506171293</v>
      </c>
      <c r="B39" s="5">
        <v>44479</v>
      </c>
      <c r="C39" s="5">
        <v>44480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VLOOKUP(A39,HOP!A:T,20,0)</f>
        <v>#N/A</v>
      </c>
    </row>
    <row r="40" s="4" customFormat="1" spans="1:9">
      <c r="A40" s="4">
        <v>16506842870</v>
      </c>
      <c r="B40" s="5">
        <v>44479</v>
      </c>
      <c r="C40" s="5">
        <v>44480</v>
      </c>
      <c r="D40" s="4">
        <v>205</v>
      </c>
      <c r="E40" s="4" t="str">
        <f>VLOOKUP(A40,HOP!A:L,12,0)</f>
        <v>205.00</v>
      </c>
      <c r="F40" s="4" t="str">
        <f>VLOOKUP(A40,HOP!A:C,3,0)</f>
        <v>2275089</v>
      </c>
      <c r="G40" s="4">
        <f t="shared" si="0"/>
        <v>0</v>
      </c>
      <c r="H40" s="4" t="str">
        <f t="shared" si="1"/>
        <v>，2275089</v>
      </c>
      <c r="I40" s="4" t="str">
        <f>VLOOKUP(A40,HOP!A:T,20,0)</f>
        <v>直连</v>
      </c>
    </row>
    <row r="41" s="4" customFormat="1" spans="1:9">
      <c r="A41" s="4">
        <v>16506897725</v>
      </c>
      <c r="B41" s="5">
        <v>44479</v>
      </c>
      <c r="C41" s="5">
        <v>44480</v>
      </c>
      <c r="D41" s="4">
        <v>100</v>
      </c>
      <c r="E41" s="4" t="str">
        <f>VLOOKUP(A41,HOP!A:L,12,0)</f>
        <v>100.00</v>
      </c>
      <c r="F41" s="4" t="str">
        <f>VLOOKUP(A41,HOP!A:C,3,0)</f>
        <v>2275103</v>
      </c>
      <c r="G41" s="4">
        <f t="shared" si="0"/>
        <v>0</v>
      </c>
      <c r="H41" s="4" t="str">
        <f t="shared" si="1"/>
        <v>，2275103</v>
      </c>
      <c r="I41" s="4" t="str">
        <f>VLOOKUP(A41,HOP!A:T,20,0)</f>
        <v>直连</v>
      </c>
    </row>
    <row r="42" s="4" customFormat="1" spans="1:9">
      <c r="A42" s="4">
        <v>16507585617</v>
      </c>
      <c r="B42" s="5">
        <v>44479</v>
      </c>
      <c r="C42" s="5">
        <v>44480</v>
      </c>
      <c r="D42" s="4">
        <v>336</v>
      </c>
      <c r="E42" s="4" t="str">
        <f>VLOOKUP(A42,HOP!A:L,12,0)</f>
        <v>336.00</v>
      </c>
      <c r="F42" s="4" t="str">
        <f>VLOOKUP(A42,HOP!A:C,3,0)</f>
        <v>2275170</v>
      </c>
      <c r="G42" s="4">
        <f t="shared" si="0"/>
        <v>0</v>
      </c>
      <c r="H42" s="4" t="str">
        <f t="shared" si="1"/>
        <v>，2275170</v>
      </c>
      <c r="I42" s="4" t="str">
        <f>VLOOKUP(A42,HOP!A:T,20,0)</f>
        <v>直连</v>
      </c>
    </row>
    <row r="43" s="4" customFormat="1" hidden="1" spans="1:9">
      <c r="A43" s="4">
        <v>16507843034</v>
      </c>
      <c r="B43" s="5">
        <v>44479</v>
      </c>
      <c r="C43" s="5">
        <v>44480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VLOOKUP(A43,HOP!A:T,20,0)</f>
        <v>#N/A</v>
      </c>
    </row>
    <row r="44" s="4" customFormat="1" spans="1:9">
      <c r="A44" s="4">
        <v>16511509936</v>
      </c>
      <c r="B44" s="5">
        <v>44479</v>
      </c>
      <c r="C44" s="5">
        <v>44480</v>
      </c>
      <c r="D44" s="4">
        <v>91</v>
      </c>
      <c r="E44" s="4" t="str">
        <f>VLOOKUP(A44,HOP!A:L,12,0)</f>
        <v>91.00</v>
      </c>
      <c r="F44" s="4" t="str">
        <f>VLOOKUP(A44,HOP!A:C,3,0)</f>
        <v>2275266</v>
      </c>
      <c r="G44" s="4">
        <f t="shared" si="0"/>
        <v>0</v>
      </c>
      <c r="H44" s="4" t="str">
        <f t="shared" si="1"/>
        <v>，2275266</v>
      </c>
      <c r="I44" s="4" t="str">
        <f>VLOOKUP(A44,HOP!A:T,20,0)</f>
        <v>直连</v>
      </c>
    </row>
    <row r="45" s="4" customFormat="1" spans="1:9">
      <c r="A45" s="4">
        <v>16511917052</v>
      </c>
      <c r="B45" s="5">
        <v>44479</v>
      </c>
      <c r="C45" s="5">
        <v>44480</v>
      </c>
      <c r="D45" s="4">
        <v>94</v>
      </c>
      <c r="E45" s="4" t="str">
        <f>VLOOKUP(A45,HOP!A:L,12,0)</f>
        <v>94.00</v>
      </c>
      <c r="F45" s="4" t="str">
        <f>VLOOKUP(A45,HOP!A:C,3,0)</f>
        <v>2275297</v>
      </c>
      <c r="G45" s="4">
        <f t="shared" si="0"/>
        <v>0</v>
      </c>
      <c r="H45" s="4" t="str">
        <f t="shared" si="1"/>
        <v>，2275297</v>
      </c>
      <c r="I45" s="4" t="str">
        <f>VLOOKUP(A45,HOP!A:T,20,0)</f>
        <v>直连</v>
      </c>
    </row>
    <row r="46" s="4" customFormat="1" spans="1:9">
      <c r="A46" s="4">
        <v>16512223742</v>
      </c>
      <c r="B46" s="5">
        <v>44479</v>
      </c>
      <c r="C46" s="5">
        <v>44480</v>
      </c>
      <c r="D46" s="4">
        <v>51</v>
      </c>
      <c r="E46" s="4" t="str">
        <f>VLOOKUP(A46,HOP!A:L,12,0)</f>
        <v>51.00</v>
      </c>
      <c r="F46" s="4" t="str">
        <f>VLOOKUP(A46,HOP!A:C,3,0)</f>
        <v>2275315</v>
      </c>
      <c r="G46" s="4">
        <f t="shared" si="0"/>
        <v>0</v>
      </c>
      <c r="H46" s="4" t="str">
        <f t="shared" si="1"/>
        <v>，2275315</v>
      </c>
      <c r="I46" s="4" t="str">
        <f>VLOOKUP(A46,HOP!A:T,20,0)</f>
        <v>直连</v>
      </c>
    </row>
    <row r="48" spans="4:4">
      <c r="D48" s="4">
        <f>SUM(D2:D47)</f>
        <v>9465</v>
      </c>
    </row>
    <row r="53" spans="1:1">
      <c r="A53" s="4" t="s">
        <v>164</v>
      </c>
    </row>
    <row r="54" spans="1:1">
      <c r="A54" s="4" t="s">
        <v>165</v>
      </c>
    </row>
    <row r="55" spans="1:1">
      <c r="A55" s="4" t="s">
        <v>166</v>
      </c>
    </row>
  </sheetData>
  <autoFilter ref="A1:XFD48">
    <filterColumn colId="3">
      <filters blank="1">
        <filter val="51"/>
        <filter val="91"/>
        <filter val="151"/>
        <filter val="211"/>
        <filter val="92"/>
        <filter val="94"/>
        <filter val="56"/>
        <filter val="256"/>
        <filter val="456"/>
        <filter val="556"/>
        <filter val="418"/>
        <filter val="99"/>
        <filter val="119"/>
        <filter val="519"/>
        <filter val="120"/>
        <filter val="9465"/>
        <filter val="126"/>
        <filter val="266"/>
        <filter val="127"/>
        <filter val="130"/>
        <filter val="72"/>
        <filter val="432"/>
        <filter val="133"/>
        <filter val="174"/>
        <filter val="975"/>
        <filter val="76"/>
        <filter val="336"/>
        <filter val="237"/>
        <filter val="38"/>
        <filter val="238"/>
        <filter val="100"/>
        <filter val="500"/>
        <filter val="183"/>
        <filter val="204"/>
        <filter val="145"/>
        <filter val="205"/>
        <filter val="285"/>
        <filter val="308"/>
        <filter val="4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13</v>
      </c>
      <c r="F1" s="2" t="s">
        <v>5</v>
      </c>
      <c r="G1" s="2" t="s">
        <v>6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</row>
    <row r="2" s="1" customFormat="1" spans="1:20">
      <c r="A2" s="3">
        <v>16512223742</v>
      </c>
      <c r="B2" s="1" t="s">
        <v>184</v>
      </c>
      <c r="C2" s="1" t="s">
        <v>185</v>
      </c>
      <c r="D2" s="1" t="s">
        <v>186</v>
      </c>
      <c r="E2" s="1" t="s">
        <v>187</v>
      </c>
      <c r="F2" s="1" t="s">
        <v>184</v>
      </c>
      <c r="G2" s="1" t="s">
        <v>188</v>
      </c>
      <c r="H2" s="1" t="s">
        <v>189</v>
      </c>
      <c r="I2" s="1" t="s">
        <v>190</v>
      </c>
      <c r="J2" s="1" t="s">
        <v>29</v>
      </c>
      <c r="K2" s="1" t="s">
        <v>191</v>
      </c>
      <c r="L2" s="1" t="s">
        <v>191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</row>
    <row r="3" s="1" customFormat="1" spans="1:20">
      <c r="A3" s="3">
        <v>16511917052</v>
      </c>
      <c r="B3" s="1" t="s">
        <v>184</v>
      </c>
      <c r="C3" s="1" t="s">
        <v>199</v>
      </c>
      <c r="D3" s="1" t="s">
        <v>200</v>
      </c>
      <c r="E3" s="1" t="s">
        <v>201</v>
      </c>
      <c r="F3" s="1" t="s">
        <v>184</v>
      </c>
      <c r="G3" s="1" t="s">
        <v>188</v>
      </c>
      <c r="H3" s="1" t="s">
        <v>189</v>
      </c>
      <c r="I3" s="1" t="s">
        <v>202</v>
      </c>
      <c r="J3" s="1" t="s">
        <v>29</v>
      </c>
      <c r="K3" s="1" t="s">
        <v>203</v>
      </c>
      <c r="L3" s="1" t="s">
        <v>203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204</v>
      </c>
      <c r="R3" s="1" t="s">
        <v>196</v>
      </c>
      <c r="S3" s="1" t="s">
        <v>197</v>
      </c>
      <c r="T3" s="1" t="s">
        <v>198</v>
      </c>
    </row>
    <row r="4" s="1" customFormat="1" spans="1:20">
      <c r="A4" s="3">
        <v>16511509936</v>
      </c>
      <c r="B4" s="1" t="s">
        <v>184</v>
      </c>
      <c r="C4" s="1" t="s">
        <v>205</v>
      </c>
      <c r="D4" s="1" t="s">
        <v>206</v>
      </c>
      <c r="E4" s="1" t="s">
        <v>207</v>
      </c>
      <c r="F4" s="1" t="s">
        <v>184</v>
      </c>
      <c r="G4" s="1" t="s">
        <v>188</v>
      </c>
      <c r="H4" s="1" t="s">
        <v>189</v>
      </c>
      <c r="I4" s="1" t="s">
        <v>208</v>
      </c>
      <c r="J4" s="1" t="s">
        <v>29</v>
      </c>
      <c r="K4" s="1" t="s">
        <v>209</v>
      </c>
      <c r="L4" s="1" t="s">
        <v>209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210</v>
      </c>
      <c r="R4" s="1" t="s">
        <v>196</v>
      </c>
      <c r="S4" s="1" t="s">
        <v>197</v>
      </c>
      <c r="T4" s="1" t="s">
        <v>198</v>
      </c>
    </row>
    <row r="5" s="1" customFormat="1" spans="1:20">
      <c r="A5" s="3">
        <v>16507585617</v>
      </c>
      <c r="B5" s="1" t="s">
        <v>184</v>
      </c>
      <c r="C5" s="1" t="s">
        <v>211</v>
      </c>
      <c r="D5" s="1" t="s">
        <v>212</v>
      </c>
      <c r="E5" s="1" t="s">
        <v>213</v>
      </c>
      <c r="F5" s="1" t="s">
        <v>184</v>
      </c>
      <c r="G5" s="1" t="s">
        <v>188</v>
      </c>
      <c r="H5" s="1" t="s">
        <v>189</v>
      </c>
      <c r="I5" s="1" t="s">
        <v>214</v>
      </c>
      <c r="J5" s="1" t="s">
        <v>29</v>
      </c>
      <c r="K5" s="1" t="s">
        <v>215</v>
      </c>
      <c r="L5" s="1" t="s">
        <v>215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216</v>
      </c>
      <c r="R5" s="1" t="s">
        <v>196</v>
      </c>
      <c r="S5" s="1" t="s">
        <v>197</v>
      </c>
      <c r="T5" s="1" t="s">
        <v>198</v>
      </c>
    </row>
    <row r="6" s="1" customFormat="1" spans="1:20">
      <c r="A6" s="3">
        <v>16506897725</v>
      </c>
      <c r="B6" s="1" t="s">
        <v>184</v>
      </c>
      <c r="C6" s="1" t="s">
        <v>217</v>
      </c>
      <c r="D6" s="1" t="s">
        <v>218</v>
      </c>
      <c r="E6" s="1" t="s">
        <v>219</v>
      </c>
      <c r="F6" s="1" t="s">
        <v>184</v>
      </c>
      <c r="G6" s="1" t="s">
        <v>188</v>
      </c>
      <c r="H6" s="1" t="s">
        <v>189</v>
      </c>
      <c r="I6" s="1" t="s">
        <v>220</v>
      </c>
      <c r="J6" s="1" t="s">
        <v>29</v>
      </c>
      <c r="K6" s="1" t="s">
        <v>221</v>
      </c>
      <c r="L6" s="1" t="s">
        <v>221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222</v>
      </c>
      <c r="R6" s="1" t="s">
        <v>196</v>
      </c>
      <c r="S6" s="1" t="s">
        <v>197</v>
      </c>
      <c r="T6" s="1" t="s">
        <v>198</v>
      </c>
    </row>
    <row r="7" s="1" customFormat="1" spans="1:20">
      <c r="A7" s="3">
        <v>16506842870</v>
      </c>
      <c r="B7" s="1" t="s">
        <v>184</v>
      </c>
      <c r="C7" s="1" t="s">
        <v>223</v>
      </c>
      <c r="D7" s="1" t="s">
        <v>224</v>
      </c>
      <c r="E7" s="1" t="s">
        <v>225</v>
      </c>
      <c r="F7" s="1" t="s">
        <v>184</v>
      </c>
      <c r="G7" s="1" t="s">
        <v>188</v>
      </c>
      <c r="H7" s="1" t="s">
        <v>189</v>
      </c>
      <c r="I7" s="1" t="s">
        <v>226</v>
      </c>
      <c r="J7" s="1" t="s">
        <v>29</v>
      </c>
      <c r="K7" s="1" t="s">
        <v>227</v>
      </c>
      <c r="L7" s="1" t="s">
        <v>227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228</v>
      </c>
      <c r="R7" s="1" t="s">
        <v>196</v>
      </c>
      <c r="S7" s="1" t="s">
        <v>197</v>
      </c>
      <c r="T7" s="1" t="s">
        <v>198</v>
      </c>
    </row>
    <row r="8" s="1" customFormat="1" spans="1:20">
      <c r="A8" s="3">
        <v>16504501280</v>
      </c>
      <c r="B8" s="1" t="s">
        <v>229</v>
      </c>
      <c r="C8" s="1" t="s">
        <v>230</v>
      </c>
      <c r="D8" s="1" t="s">
        <v>231</v>
      </c>
      <c r="E8" s="1" t="s">
        <v>232</v>
      </c>
      <c r="F8" s="1" t="s">
        <v>184</v>
      </c>
      <c r="G8" s="1" t="s">
        <v>188</v>
      </c>
      <c r="H8" s="1" t="s">
        <v>189</v>
      </c>
      <c r="I8" s="1" t="s">
        <v>233</v>
      </c>
      <c r="J8" s="1" t="s">
        <v>29</v>
      </c>
      <c r="K8" s="1" t="s">
        <v>234</v>
      </c>
      <c r="L8" s="1" t="s">
        <v>234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235</v>
      </c>
      <c r="R8" s="1" t="s">
        <v>196</v>
      </c>
      <c r="S8" s="1" t="s">
        <v>197</v>
      </c>
      <c r="T8" s="1" t="s">
        <v>198</v>
      </c>
    </row>
    <row r="9" s="1" customFormat="1" spans="1:20">
      <c r="A9" s="3">
        <v>16503181566</v>
      </c>
      <c r="B9" s="1" t="s">
        <v>229</v>
      </c>
      <c r="C9" s="1" t="s">
        <v>236</v>
      </c>
      <c r="D9" s="1" t="s">
        <v>237</v>
      </c>
      <c r="E9" s="1" t="s">
        <v>238</v>
      </c>
      <c r="F9" s="1" t="s">
        <v>184</v>
      </c>
      <c r="G9" s="1" t="s">
        <v>188</v>
      </c>
      <c r="H9" s="1" t="s">
        <v>189</v>
      </c>
      <c r="I9" s="1" t="s">
        <v>239</v>
      </c>
      <c r="J9" s="1" t="s">
        <v>29</v>
      </c>
      <c r="K9" s="1" t="s">
        <v>240</v>
      </c>
      <c r="L9" s="1" t="s">
        <v>240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241</v>
      </c>
      <c r="R9" s="1" t="s">
        <v>196</v>
      </c>
      <c r="S9" s="1" t="s">
        <v>197</v>
      </c>
      <c r="T9" s="1" t="s">
        <v>198</v>
      </c>
    </row>
    <row r="10" s="1" customFormat="1" spans="1:20">
      <c r="A10" s="3">
        <v>16502535554</v>
      </c>
      <c r="B10" s="1" t="s">
        <v>229</v>
      </c>
      <c r="C10" s="1" t="s">
        <v>242</v>
      </c>
      <c r="D10" s="1" t="s">
        <v>231</v>
      </c>
      <c r="E10" s="1" t="s">
        <v>243</v>
      </c>
      <c r="F10" s="1" t="s">
        <v>184</v>
      </c>
      <c r="G10" s="1" t="s">
        <v>188</v>
      </c>
      <c r="H10" s="1" t="s">
        <v>189</v>
      </c>
      <c r="I10" s="1" t="s">
        <v>233</v>
      </c>
      <c r="J10" s="1" t="s">
        <v>29</v>
      </c>
      <c r="K10" s="1" t="s">
        <v>234</v>
      </c>
      <c r="L10" s="1" t="s">
        <v>234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244</v>
      </c>
      <c r="R10" s="1" t="s">
        <v>196</v>
      </c>
      <c r="S10" s="1" t="s">
        <v>197</v>
      </c>
      <c r="T10" s="1" t="s">
        <v>198</v>
      </c>
    </row>
    <row r="11" s="1" customFormat="1" spans="1:20">
      <c r="A11" s="3">
        <v>16498822100</v>
      </c>
      <c r="B11" s="1" t="s">
        <v>229</v>
      </c>
      <c r="C11" s="1" t="s">
        <v>245</v>
      </c>
      <c r="D11" s="1" t="s">
        <v>246</v>
      </c>
      <c r="E11" s="1" t="s">
        <v>247</v>
      </c>
      <c r="F11" s="1" t="s">
        <v>184</v>
      </c>
      <c r="G11" s="1" t="s">
        <v>188</v>
      </c>
      <c r="H11" s="1" t="s">
        <v>189</v>
      </c>
      <c r="I11" s="1" t="s">
        <v>248</v>
      </c>
      <c r="J11" s="1" t="s">
        <v>29</v>
      </c>
      <c r="K11" s="1" t="s">
        <v>249</v>
      </c>
      <c r="L11" s="1" t="s">
        <v>249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250</v>
      </c>
      <c r="R11" s="1" t="s">
        <v>196</v>
      </c>
      <c r="S11" s="1" t="s">
        <v>197</v>
      </c>
      <c r="T11" s="1" t="s">
        <v>198</v>
      </c>
    </row>
    <row r="12" s="1" customFormat="1" spans="1:20">
      <c r="A12" s="3">
        <v>16498599435</v>
      </c>
      <c r="B12" s="1" t="s">
        <v>229</v>
      </c>
      <c r="C12" s="1" t="s">
        <v>251</v>
      </c>
      <c r="D12" s="1" t="s">
        <v>252</v>
      </c>
      <c r="E12" s="1" t="s">
        <v>253</v>
      </c>
      <c r="F12" s="1" t="s">
        <v>184</v>
      </c>
      <c r="G12" s="1" t="s">
        <v>188</v>
      </c>
      <c r="H12" s="1" t="s">
        <v>189</v>
      </c>
      <c r="I12" s="1" t="s">
        <v>254</v>
      </c>
      <c r="J12" s="1" t="s">
        <v>29</v>
      </c>
      <c r="K12" s="1" t="s">
        <v>255</v>
      </c>
      <c r="L12" s="1" t="s">
        <v>255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256</v>
      </c>
      <c r="R12" s="1" t="s">
        <v>196</v>
      </c>
      <c r="S12" s="1" t="s">
        <v>197</v>
      </c>
      <c r="T12" s="1" t="s">
        <v>198</v>
      </c>
    </row>
    <row r="13" s="1" customFormat="1" spans="1:20">
      <c r="A13" s="3">
        <v>16496366207</v>
      </c>
      <c r="B13" s="1" t="s">
        <v>257</v>
      </c>
      <c r="C13" s="1" t="s">
        <v>258</v>
      </c>
      <c r="D13" s="1" t="s">
        <v>259</v>
      </c>
      <c r="E13" s="1" t="s">
        <v>260</v>
      </c>
      <c r="F13" s="1" t="s">
        <v>229</v>
      </c>
      <c r="G13" s="1" t="s">
        <v>188</v>
      </c>
      <c r="H13" s="1" t="s">
        <v>189</v>
      </c>
      <c r="I13" s="1" t="s">
        <v>261</v>
      </c>
      <c r="J13" s="1" t="s">
        <v>29</v>
      </c>
      <c r="K13" s="1" t="s">
        <v>262</v>
      </c>
      <c r="L13" s="1" t="s">
        <v>262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263</v>
      </c>
      <c r="R13" s="1" t="s">
        <v>196</v>
      </c>
      <c r="S13" s="1" t="s">
        <v>197</v>
      </c>
      <c r="T13" s="1" t="s">
        <v>198</v>
      </c>
    </row>
    <row r="14" s="1" customFormat="1" spans="1:20">
      <c r="A14" s="3">
        <v>16494654355</v>
      </c>
      <c r="B14" s="1" t="s">
        <v>257</v>
      </c>
      <c r="C14" s="1" t="s">
        <v>264</v>
      </c>
      <c r="D14" s="1" t="s">
        <v>265</v>
      </c>
      <c r="E14" s="1" t="s">
        <v>266</v>
      </c>
      <c r="F14" s="1" t="s">
        <v>184</v>
      </c>
      <c r="G14" s="1" t="s">
        <v>188</v>
      </c>
      <c r="H14" s="1" t="s">
        <v>189</v>
      </c>
      <c r="I14" s="1" t="s">
        <v>267</v>
      </c>
      <c r="J14" s="1" t="s">
        <v>29</v>
      </c>
      <c r="K14" s="1" t="s">
        <v>268</v>
      </c>
      <c r="L14" s="1" t="s">
        <v>268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269</v>
      </c>
      <c r="R14" s="1" t="s">
        <v>196</v>
      </c>
      <c r="S14" s="1" t="s">
        <v>197</v>
      </c>
      <c r="T14" s="1" t="s">
        <v>198</v>
      </c>
    </row>
    <row r="15" s="1" customFormat="1" spans="1:20">
      <c r="A15" s="3">
        <v>16494226659</v>
      </c>
      <c r="B15" s="1" t="s">
        <v>257</v>
      </c>
      <c r="C15" s="1" t="s">
        <v>270</v>
      </c>
      <c r="D15" s="1" t="s">
        <v>271</v>
      </c>
      <c r="E15" s="1" t="s">
        <v>272</v>
      </c>
      <c r="F15" s="1" t="s">
        <v>229</v>
      </c>
      <c r="G15" s="1" t="s">
        <v>188</v>
      </c>
      <c r="H15" s="1" t="s">
        <v>189</v>
      </c>
      <c r="I15" s="1" t="s">
        <v>273</v>
      </c>
      <c r="J15" s="1" t="s">
        <v>29</v>
      </c>
      <c r="K15" s="1" t="s">
        <v>274</v>
      </c>
      <c r="L15" s="1" t="s">
        <v>274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275</v>
      </c>
      <c r="R15" s="1" t="s">
        <v>196</v>
      </c>
      <c r="S15" s="1" t="s">
        <v>197</v>
      </c>
      <c r="T15" s="1" t="s">
        <v>198</v>
      </c>
    </row>
    <row r="16" s="1" customFormat="1" spans="1:20">
      <c r="A16" s="3">
        <v>16494059805</v>
      </c>
      <c r="B16" s="1" t="s">
        <v>257</v>
      </c>
      <c r="C16" s="1" t="s">
        <v>276</v>
      </c>
      <c r="D16" s="1" t="s">
        <v>277</v>
      </c>
      <c r="E16" s="1" t="s">
        <v>278</v>
      </c>
      <c r="F16" s="1" t="s">
        <v>184</v>
      </c>
      <c r="G16" s="1" t="s">
        <v>188</v>
      </c>
      <c r="H16" s="1" t="s">
        <v>189</v>
      </c>
      <c r="I16" s="1" t="s">
        <v>279</v>
      </c>
      <c r="J16" s="1" t="s">
        <v>29</v>
      </c>
      <c r="K16" s="1" t="s">
        <v>280</v>
      </c>
      <c r="L16" s="1" t="s">
        <v>280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281</v>
      </c>
      <c r="R16" s="1" t="s">
        <v>196</v>
      </c>
      <c r="S16" s="1" t="s">
        <v>197</v>
      </c>
      <c r="T16" s="1" t="s">
        <v>198</v>
      </c>
    </row>
    <row r="17" s="1" customFormat="1" spans="1:20">
      <c r="A17" s="3">
        <v>16493214429</v>
      </c>
      <c r="B17" s="1" t="s">
        <v>257</v>
      </c>
      <c r="C17" s="1" t="s">
        <v>282</v>
      </c>
      <c r="D17" s="1" t="s">
        <v>224</v>
      </c>
      <c r="E17" s="1" t="s">
        <v>283</v>
      </c>
      <c r="F17" s="1" t="s">
        <v>229</v>
      </c>
      <c r="G17" s="1" t="s">
        <v>188</v>
      </c>
      <c r="H17" s="1" t="s">
        <v>189</v>
      </c>
      <c r="I17" s="1" t="s">
        <v>284</v>
      </c>
      <c r="J17" s="1" t="s">
        <v>29</v>
      </c>
      <c r="K17" s="1" t="s">
        <v>285</v>
      </c>
      <c r="L17" s="1" t="s">
        <v>285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286</v>
      </c>
      <c r="R17" s="1" t="s">
        <v>196</v>
      </c>
      <c r="S17" s="1" t="s">
        <v>197</v>
      </c>
      <c r="T17" s="1" t="s">
        <v>198</v>
      </c>
    </row>
    <row r="18" s="1" customFormat="1" spans="1:20">
      <c r="A18" s="3">
        <v>16490181979</v>
      </c>
      <c r="B18" s="1" t="s">
        <v>287</v>
      </c>
      <c r="C18" s="1" t="s">
        <v>288</v>
      </c>
      <c r="D18" s="1" t="s">
        <v>289</v>
      </c>
      <c r="E18" s="1" t="s">
        <v>290</v>
      </c>
      <c r="F18" s="1" t="s">
        <v>184</v>
      </c>
      <c r="G18" s="1" t="s">
        <v>188</v>
      </c>
      <c r="H18" s="1" t="s">
        <v>189</v>
      </c>
      <c r="I18" s="1" t="s">
        <v>291</v>
      </c>
      <c r="J18" s="1" t="s">
        <v>29</v>
      </c>
      <c r="K18" s="1" t="s">
        <v>292</v>
      </c>
      <c r="L18" s="1" t="s">
        <v>292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293</v>
      </c>
      <c r="R18" s="1" t="s">
        <v>196</v>
      </c>
      <c r="S18" s="1" t="s">
        <v>197</v>
      </c>
      <c r="T18" s="1" t="s">
        <v>198</v>
      </c>
    </row>
    <row r="19" s="1" customFormat="1" spans="1:20">
      <c r="A19" s="3">
        <v>16489381243</v>
      </c>
      <c r="B19" s="1" t="s">
        <v>287</v>
      </c>
      <c r="C19" s="1" t="s">
        <v>294</v>
      </c>
      <c r="D19" s="1" t="s">
        <v>295</v>
      </c>
      <c r="E19" s="1" t="s">
        <v>296</v>
      </c>
      <c r="F19" s="1" t="s">
        <v>184</v>
      </c>
      <c r="G19" s="1" t="s">
        <v>188</v>
      </c>
      <c r="H19" s="1" t="s">
        <v>189</v>
      </c>
      <c r="I19" s="1" t="s">
        <v>267</v>
      </c>
      <c r="J19" s="1" t="s">
        <v>29</v>
      </c>
      <c r="K19" s="1" t="s">
        <v>268</v>
      </c>
      <c r="L19" s="1" t="s">
        <v>268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297</v>
      </c>
      <c r="R19" s="1" t="s">
        <v>196</v>
      </c>
      <c r="S19" s="1" t="s">
        <v>197</v>
      </c>
      <c r="T19" s="1" t="s">
        <v>198</v>
      </c>
    </row>
    <row r="20" s="1" customFormat="1" spans="1:20">
      <c r="A20" s="3">
        <v>16488369990</v>
      </c>
      <c r="B20" s="1" t="s">
        <v>287</v>
      </c>
      <c r="C20" s="1" t="s">
        <v>298</v>
      </c>
      <c r="D20" s="1" t="s">
        <v>299</v>
      </c>
      <c r="E20" s="1" t="s">
        <v>300</v>
      </c>
      <c r="F20" s="1" t="s">
        <v>184</v>
      </c>
      <c r="G20" s="1" t="s">
        <v>188</v>
      </c>
      <c r="H20" s="1" t="s">
        <v>189</v>
      </c>
      <c r="I20" s="1" t="s">
        <v>301</v>
      </c>
      <c r="J20" s="1" t="s">
        <v>29</v>
      </c>
      <c r="K20" s="1" t="s">
        <v>302</v>
      </c>
      <c r="L20" s="1" t="s">
        <v>302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303</v>
      </c>
      <c r="R20" s="1" t="s">
        <v>196</v>
      </c>
      <c r="S20" s="1" t="s">
        <v>197</v>
      </c>
      <c r="T20" s="1" t="s">
        <v>198</v>
      </c>
    </row>
    <row r="21" s="1" customFormat="1" spans="1:20">
      <c r="A21" s="3">
        <v>16485839293</v>
      </c>
      <c r="B21" s="1" t="s">
        <v>304</v>
      </c>
      <c r="C21" s="1" t="s">
        <v>305</v>
      </c>
      <c r="D21" s="1" t="s">
        <v>306</v>
      </c>
      <c r="E21" s="1" t="s">
        <v>307</v>
      </c>
      <c r="F21" s="1" t="s">
        <v>184</v>
      </c>
      <c r="G21" s="1" t="s">
        <v>188</v>
      </c>
      <c r="H21" s="1" t="s">
        <v>189</v>
      </c>
      <c r="I21" s="1" t="s">
        <v>308</v>
      </c>
      <c r="J21" s="1" t="s">
        <v>29</v>
      </c>
      <c r="K21" s="1" t="s">
        <v>309</v>
      </c>
      <c r="L21" s="1" t="s">
        <v>309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310</v>
      </c>
      <c r="R21" s="1" t="s">
        <v>196</v>
      </c>
      <c r="S21" s="1" t="s">
        <v>197</v>
      </c>
      <c r="T21" s="1" t="s">
        <v>198</v>
      </c>
    </row>
    <row r="22" s="1" customFormat="1" spans="1:20">
      <c r="A22" s="3">
        <v>16481077649</v>
      </c>
      <c r="B22" s="1" t="s">
        <v>304</v>
      </c>
      <c r="C22" s="1" t="s">
        <v>311</v>
      </c>
      <c r="D22" s="1" t="s">
        <v>312</v>
      </c>
      <c r="E22" s="1" t="s">
        <v>313</v>
      </c>
      <c r="F22" s="1" t="s">
        <v>287</v>
      </c>
      <c r="G22" s="1" t="s">
        <v>188</v>
      </c>
      <c r="H22" s="1" t="s">
        <v>189</v>
      </c>
      <c r="I22" s="1" t="s">
        <v>314</v>
      </c>
      <c r="J22" s="1" t="s">
        <v>29</v>
      </c>
      <c r="K22" s="1" t="s">
        <v>315</v>
      </c>
      <c r="L22" s="1" t="s">
        <v>315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316</v>
      </c>
      <c r="R22" s="1" t="s">
        <v>196</v>
      </c>
      <c r="S22" s="1" t="s">
        <v>197</v>
      </c>
      <c r="T22" s="1" t="s">
        <v>198</v>
      </c>
    </row>
    <row r="23" s="1" customFormat="1" spans="1:20">
      <c r="A23" s="3">
        <v>16478992642</v>
      </c>
      <c r="B23" s="1" t="s">
        <v>304</v>
      </c>
      <c r="C23" s="1" t="s">
        <v>317</v>
      </c>
      <c r="D23" s="1" t="s">
        <v>318</v>
      </c>
      <c r="E23" s="1" t="s">
        <v>319</v>
      </c>
      <c r="F23" s="1" t="s">
        <v>257</v>
      </c>
      <c r="G23" s="1" t="s">
        <v>188</v>
      </c>
      <c r="H23" s="1" t="s">
        <v>189</v>
      </c>
      <c r="I23" s="1" t="s">
        <v>320</v>
      </c>
      <c r="J23" s="1" t="s">
        <v>29</v>
      </c>
      <c r="K23" s="1" t="s">
        <v>321</v>
      </c>
      <c r="L23" s="1" t="s">
        <v>321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322</v>
      </c>
      <c r="R23" s="1" t="s">
        <v>196</v>
      </c>
      <c r="S23" s="1" t="s">
        <v>197</v>
      </c>
      <c r="T23" s="1" t="s">
        <v>198</v>
      </c>
    </row>
    <row r="24" s="1" customFormat="1" spans="1:20">
      <c r="A24" s="3">
        <v>16471311124</v>
      </c>
      <c r="B24" s="1" t="s">
        <v>323</v>
      </c>
      <c r="C24" s="1" t="s">
        <v>324</v>
      </c>
      <c r="D24" s="1" t="s">
        <v>325</v>
      </c>
      <c r="E24" s="1" t="s">
        <v>326</v>
      </c>
      <c r="F24" s="1" t="s">
        <v>184</v>
      </c>
      <c r="G24" s="1" t="s">
        <v>188</v>
      </c>
      <c r="H24" s="1" t="s">
        <v>189</v>
      </c>
      <c r="I24" s="1" t="s">
        <v>327</v>
      </c>
      <c r="J24" s="1" t="s">
        <v>29</v>
      </c>
      <c r="K24" s="1" t="s">
        <v>328</v>
      </c>
      <c r="L24" s="1" t="s">
        <v>328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329</v>
      </c>
      <c r="R24" s="1" t="s">
        <v>196</v>
      </c>
      <c r="S24" s="1" t="s">
        <v>197</v>
      </c>
      <c r="T24" s="1" t="s">
        <v>198</v>
      </c>
    </row>
    <row r="25" s="1" customFormat="1" spans="1:20">
      <c r="A25" s="3">
        <v>16470957647</v>
      </c>
      <c r="B25" s="1" t="s">
        <v>323</v>
      </c>
      <c r="C25" s="1" t="s">
        <v>330</v>
      </c>
      <c r="D25" s="1" t="s">
        <v>331</v>
      </c>
      <c r="E25" s="1" t="s">
        <v>332</v>
      </c>
      <c r="F25" s="1" t="s">
        <v>229</v>
      </c>
      <c r="G25" s="1" t="s">
        <v>188</v>
      </c>
      <c r="H25" s="1" t="s">
        <v>189</v>
      </c>
      <c r="I25" s="1" t="s">
        <v>333</v>
      </c>
      <c r="J25" s="1" t="s">
        <v>29</v>
      </c>
      <c r="K25" s="1" t="s">
        <v>334</v>
      </c>
      <c r="L25" s="1" t="s">
        <v>334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335</v>
      </c>
      <c r="R25" s="1" t="s">
        <v>196</v>
      </c>
      <c r="S25" s="1" t="s">
        <v>197</v>
      </c>
      <c r="T25" s="1" t="s">
        <v>198</v>
      </c>
    </row>
    <row r="26" s="1" customFormat="1" spans="1:20">
      <c r="A26" s="3">
        <v>16461104286</v>
      </c>
      <c r="B26" s="1" t="s">
        <v>336</v>
      </c>
      <c r="C26" s="1" t="s">
        <v>337</v>
      </c>
      <c r="D26" s="1" t="s">
        <v>338</v>
      </c>
      <c r="E26" s="1" t="s">
        <v>339</v>
      </c>
      <c r="F26" s="1" t="s">
        <v>257</v>
      </c>
      <c r="G26" s="1" t="s">
        <v>188</v>
      </c>
      <c r="H26" s="1" t="s">
        <v>189</v>
      </c>
      <c r="I26" s="1" t="s">
        <v>340</v>
      </c>
      <c r="J26" s="1" t="s">
        <v>29</v>
      </c>
      <c r="K26" s="1" t="s">
        <v>341</v>
      </c>
      <c r="L26" s="1" t="s">
        <v>341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342</v>
      </c>
      <c r="R26" s="1" t="s">
        <v>196</v>
      </c>
      <c r="S26" s="1" t="s">
        <v>197</v>
      </c>
      <c r="T26" s="1" t="s">
        <v>198</v>
      </c>
    </row>
    <row r="27" s="1" customFormat="1" spans="1:20">
      <c r="A27" s="3">
        <v>16460286157</v>
      </c>
      <c r="B27" s="1" t="s">
        <v>336</v>
      </c>
      <c r="C27" s="1" t="s">
        <v>343</v>
      </c>
      <c r="D27" s="1" t="s">
        <v>344</v>
      </c>
      <c r="E27" s="1" t="s">
        <v>345</v>
      </c>
      <c r="F27" s="1" t="s">
        <v>229</v>
      </c>
      <c r="G27" s="1" t="s">
        <v>188</v>
      </c>
      <c r="H27" s="1" t="s">
        <v>189</v>
      </c>
      <c r="I27" s="1" t="s">
        <v>346</v>
      </c>
      <c r="J27" s="1" t="s">
        <v>29</v>
      </c>
      <c r="K27" s="1" t="s">
        <v>347</v>
      </c>
      <c r="L27" s="1" t="s">
        <v>347</v>
      </c>
      <c r="M27" s="1" t="s">
        <v>192</v>
      </c>
      <c r="N27" s="1" t="s">
        <v>192</v>
      </c>
      <c r="O27" s="1" t="s">
        <v>193</v>
      </c>
      <c r="P27" s="1" t="s">
        <v>194</v>
      </c>
      <c r="Q27" s="1" t="s">
        <v>348</v>
      </c>
      <c r="R27" s="1" t="s">
        <v>196</v>
      </c>
      <c r="S27" s="1" t="s">
        <v>197</v>
      </c>
      <c r="T27" s="1" t="s">
        <v>198</v>
      </c>
    </row>
    <row r="28" s="1" customFormat="1" spans="1:20">
      <c r="A28" s="3">
        <v>16457179823</v>
      </c>
      <c r="B28" s="1" t="s">
        <v>349</v>
      </c>
      <c r="C28" s="1" t="s">
        <v>350</v>
      </c>
      <c r="D28" s="1" t="s">
        <v>351</v>
      </c>
      <c r="E28" s="1" t="s">
        <v>352</v>
      </c>
      <c r="F28" s="1" t="s">
        <v>229</v>
      </c>
      <c r="G28" s="1" t="s">
        <v>188</v>
      </c>
      <c r="H28" s="1" t="s">
        <v>189</v>
      </c>
      <c r="I28" s="1" t="s">
        <v>353</v>
      </c>
      <c r="J28" s="1" t="s">
        <v>29</v>
      </c>
      <c r="K28" s="1" t="s">
        <v>354</v>
      </c>
      <c r="L28" s="1" t="s">
        <v>354</v>
      </c>
      <c r="M28" s="1" t="s">
        <v>192</v>
      </c>
      <c r="N28" s="1" t="s">
        <v>192</v>
      </c>
      <c r="O28" s="1" t="s">
        <v>193</v>
      </c>
      <c r="P28" s="1" t="s">
        <v>194</v>
      </c>
      <c r="Q28" s="1" t="s">
        <v>355</v>
      </c>
      <c r="R28" s="1" t="s">
        <v>196</v>
      </c>
      <c r="S28" s="1" t="s">
        <v>197</v>
      </c>
      <c r="T28" s="1" t="s">
        <v>198</v>
      </c>
    </row>
    <row r="29" s="1" customFormat="1" spans="1:20">
      <c r="A29" s="3">
        <v>16454363875</v>
      </c>
      <c r="B29" s="1" t="s">
        <v>349</v>
      </c>
      <c r="C29" s="1" t="s">
        <v>356</v>
      </c>
      <c r="D29" s="1" t="s">
        <v>357</v>
      </c>
      <c r="E29" s="1" t="s">
        <v>358</v>
      </c>
      <c r="F29" s="1" t="s">
        <v>287</v>
      </c>
      <c r="G29" s="1" t="s">
        <v>188</v>
      </c>
      <c r="H29" s="1" t="s">
        <v>189</v>
      </c>
      <c r="I29" s="1" t="s">
        <v>359</v>
      </c>
      <c r="J29" s="1" t="s">
        <v>29</v>
      </c>
      <c r="K29" s="1" t="s">
        <v>360</v>
      </c>
      <c r="L29" s="1" t="s">
        <v>360</v>
      </c>
      <c r="M29" s="1" t="s">
        <v>192</v>
      </c>
      <c r="N29" s="1" t="s">
        <v>192</v>
      </c>
      <c r="O29" s="1" t="s">
        <v>193</v>
      </c>
      <c r="P29" s="1" t="s">
        <v>194</v>
      </c>
      <c r="Q29" s="1" t="s">
        <v>361</v>
      </c>
      <c r="R29" s="1" t="s">
        <v>196</v>
      </c>
      <c r="S29" s="1" t="s">
        <v>197</v>
      </c>
      <c r="T29" s="1" t="s">
        <v>198</v>
      </c>
    </row>
    <row r="30" s="1" customFormat="1" spans="1:20">
      <c r="A30" s="3">
        <v>16434379395</v>
      </c>
      <c r="B30" s="1" t="s">
        <v>362</v>
      </c>
      <c r="C30" s="1" t="s">
        <v>363</v>
      </c>
      <c r="D30" s="1" t="s">
        <v>364</v>
      </c>
      <c r="E30" s="1" t="s">
        <v>365</v>
      </c>
      <c r="F30" s="1" t="s">
        <v>184</v>
      </c>
      <c r="G30" s="1" t="s">
        <v>188</v>
      </c>
      <c r="H30" s="1" t="s">
        <v>189</v>
      </c>
      <c r="I30" s="1" t="s">
        <v>366</v>
      </c>
      <c r="J30" s="1" t="s">
        <v>29</v>
      </c>
      <c r="K30" s="1" t="s">
        <v>367</v>
      </c>
      <c r="L30" s="1" t="s">
        <v>367</v>
      </c>
      <c r="M30" s="1" t="s">
        <v>192</v>
      </c>
      <c r="N30" s="1" t="s">
        <v>192</v>
      </c>
      <c r="O30" s="1" t="s">
        <v>193</v>
      </c>
      <c r="P30" s="1" t="s">
        <v>194</v>
      </c>
      <c r="Q30" s="1" t="s">
        <v>368</v>
      </c>
      <c r="R30" s="1" t="s">
        <v>196</v>
      </c>
      <c r="S30" s="1" t="s">
        <v>197</v>
      </c>
      <c r="T30" s="1" t="s">
        <v>198</v>
      </c>
    </row>
    <row r="31" s="1" customFormat="1" spans="1:20">
      <c r="A31" s="3">
        <v>16433360394</v>
      </c>
      <c r="B31" s="1" t="s">
        <v>369</v>
      </c>
      <c r="C31" s="1" t="s">
        <v>370</v>
      </c>
      <c r="D31" s="1" t="s">
        <v>371</v>
      </c>
      <c r="E31" s="1" t="s">
        <v>372</v>
      </c>
      <c r="F31" s="1" t="s">
        <v>184</v>
      </c>
      <c r="G31" s="1" t="s">
        <v>188</v>
      </c>
      <c r="H31" s="1" t="s">
        <v>189</v>
      </c>
      <c r="I31" s="1" t="s">
        <v>373</v>
      </c>
      <c r="J31" s="1" t="s">
        <v>29</v>
      </c>
      <c r="K31" s="1" t="s">
        <v>374</v>
      </c>
      <c r="L31" s="1" t="s">
        <v>374</v>
      </c>
      <c r="M31" s="1" t="s">
        <v>192</v>
      </c>
      <c r="N31" s="1" t="s">
        <v>192</v>
      </c>
      <c r="O31" s="1" t="s">
        <v>193</v>
      </c>
      <c r="P31" s="1" t="s">
        <v>194</v>
      </c>
      <c r="Q31" s="1" t="s">
        <v>375</v>
      </c>
      <c r="R31" s="1" t="s">
        <v>196</v>
      </c>
      <c r="S31" s="1" t="s">
        <v>197</v>
      </c>
      <c r="T31" s="1" t="s">
        <v>198</v>
      </c>
    </row>
    <row r="32" s="1" customFormat="1" spans="1:20">
      <c r="A32" s="3">
        <v>16427728874</v>
      </c>
      <c r="B32" s="1" t="s">
        <v>369</v>
      </c>
      <c r="C32" s="1" t="s">
        <v>376</v>
      </c>
      <c r="D32" s="1" t="s">
        <v>377</v>
      </c>
      <c r="E32" s="1" t="s">
        <v>378</v>
      </c>
      <c r="F32" s="1" t="s">
        <v>257</v>
      </c>
      <c r="G32" s="1" t="s">
        <v>188</v>
      </c>
      <c r="H32" s="1" t="s">
        <v>189</v>
      </c>
      <c r="I32" s="1" t="s">
        <v>379</v>
      </c>
      <c r="J32" s="1" t="s">
        <v>29</v>
      </c>
      <c r="K32" s="1" t="s">
        <v>380</v>
      </c>
      <c r="L32" s="1" t="s">
        <v>380</v>
      </c>
      <c r="M32" s="1" t="s">
        <v>192</v>
      </c>
      <c r="N32" s="1" t="s">
        <v>192</v>
      </c>
      <c r="O32" s="1" t="s">
        <v>193</v>
      </c>
      <c r="P32" s="1" t="s">
        <v>194</v>
      </c>
      <c r="Q32" s="1" t="s">
        <v>381</v>
      </c>
      <c r="R32" s="1" t="s">
        <v>196</v>
      </c>
      <c r="S32" s="1" t="s">
        <v>197</v>
      </c>
      <c r="T32" s="1" t="s">
        <v>198</v>
      </c>
    </row>
    <row r="33" s="1" customFormat="1" spans="1:20">
      <c r="A33" s="3">
        <v>16401922556</v>
      </c>
      <c r="B33" s="1" t="s">
        <v>382</v>
      </c>
      <c r="C33" s="1" t="s">
        <v>383</v>
      </c>
      <c r="D33" s="1" t="s">
        <v>384</v>
      </c>
      <c r="E33" s="1" t="s">
        <v>385</v>
      </c>
      <c r="F33" s="1" t="s">
        <v>304</v>
      </c>
      <c r="G33" s="1" t="s">
        <v>188</v>
      </c>
      <c r="H33" s="1" t="s">
        <v>189</v>
      </c>
      <c r="I33" s="1" t="s">
        <v>386</v>
      </c>
      <c r="J33" s="1" t="s">
        <v>29</v>
      </c>
      <c r="K33" s="1" t="s">
        <v>387</v>
      </c>
      <c r="L33" s="1" t="s">
        <v>387</v>
      </c>
      <c r="M33" s="1" t="s">
        <v>192</v>
      </c>
      <c r="N33" s="1" t="s">
        <v>192</v>
      </c>
      <c r="O33" s="1" t="s">
        <v>193</v>
      </c>
      <c r="P33" s="1" t="s">
        <v>194</v>
      </c>
      <c r="Q33" s="1" t="s">
        <v>388</v>
      </c>
      <c r="R33" s="1" t="s">
        <v>196</v>
      </c>
      <c r="S33" s="1" t="s">
        <v>197</v>
      </c>
      <c r="T33" s="1" t="s">
        <v>198</v>
      </c>
    </row>
    <row r="34" s="1" customFormat="1" spans="1:20">
      <c r="A34" s="3">
        <v>16391569016</v>
      </c>
      <c r="B34" s="1" t="s">
        <v>389</v>
      </c>
      <c r="C34" s="1" t="s">
        <v>390</v>
      </c>
      <c r="D34" s="1" t="s">
        <v>391</v>
      </c>
      <c r="E34" s="1" t="s">
        <v>392</v>
      </c>
      <c r="F34" s="1" t="s">
        <v>184</v>
      </c>
      <c r="G34" s="1" t="s">
        <v>188</v>
      </c>
      <c r="H34" s="1" t="s">
        <v>189</v>
      </c>
      <c r="I34" s="1" t="s">
        <v>393</v>
      </c>
      <c r="J34" s="1" t="s">
        <v>29</v>
      </c>
      <c r="K34" s="1" t="s">
        <v>394</v>
      </c>
      <c r="L34" s="1" t="s">
        <v>394</v>
      </c>
      <c r="M34" s="1" t="s">
        <v>192</v>
      </c>
      <c r="N34" s="1" t="s">
        <v>192</v>
      </c>
      <c r="O34" s="1" t="s">
        <v>193</v>
      </c>
      <c r="P34" s="1" t="s">
        <v>194</v>
      </c>
      <c r="Q34" s="1" t="s">
        <v>395</v>
      </c>
      <c r="R34" s="1" t="s">
        <v>196</v>
      </c>
      <c r="S34" s="1" t="s">
        <v>197</v>
      </c>
      <c r="T34" s="1" t="s">
        <v>198</v>
      </c>
    </row>
    <row r="35" s="1" customFormat="1" spans="1:20">
      <c r="A35" s="3">
        <v>16390995810</v>
      </c>
      <c r="B35" s="1" t="s">
        <v>396</v>
      </c>
      <c r="C35" s="1" t="s">
        <v>397</v>
      </c>
      <c r="D35" s="1" t="s">
        <v>398</v>
      </c>
      <c r="E35" s="1" t="s">
        <v>399</v>
      </c>
      <c r="F35" s="1" t="s">
        <v>184</v>
      </c>
      <c r="G35" s="1" t="s">
        <v>188</v>
      </c>
      <c r="H35" s="1" t="s">
        <v>189</v>
      </c>
      <c r="I35" s="1" t="s">
        <v>400</v>
      </c>
      <c r="J35" s="1" t="s">
        <v>29</v>
      </c>
      <c r="K35" s="1" t="s">
        <v>380</v>
      </c>
      <c r="L35" s="1" t="s">
        <v>380</v>
      </c>
      <c r="M35" s="1" t="s">
        <v>192</v>
      </c>
      <c r="N35" s="1" t="s">
        <v>192</v>
      </c>
      <c r="O35" s="1" t="s">
        <v>193</v>
      </c>
      <c r="P35" s="1" t="s">
        <v>194</v>
      </c>
      <c r="Q35" s="1" t="s">
        <v>401</v>
      </c>
      <c r="R35" s="1" t="s">
        <v>196</v>
      </c>
      <c r="S35" s="1" t="s">
        <v>197</v>
      </c>
      <c r="T35" s="1" t="s">
        <v>198</v>
      </c>
    </row>
    <row r="36" s="1" customFormat="1" spans="1:20">
      <c r="A36" s="3">
        <v>16365478062</v>
      </c>
      <c r="B36" s="1" t="s">
        <v>402</v>
      </c>
      <c r="C36" s="1" t="s">
        <v>403</v>
      </c>
      <c r="D36" s="1" t="s">
        <v>404</v>
      </c>
      <c r="E36" s="1" t="s">
        <v>405</v>
      </c>
      <c r="F36" s="1" t="s">
        <v>257</v>
      </c>
      <c r="G36" s="1" t="s">
        <v>188</v>
      </c>
      <c r="H36" s="1" t="s">
        <v>189</v>
      </c>
      <c r="I36" s="1" t="s">
        <v>406</v>
      </c>
      <c r="J36" s="1" t="s">
        <v>29</v>
      </c>
      <c r="K36" s="1" t="s">
        <v>407</v>
      </c>
      <c r="L36" s="1" t="s">
        <v>407</v>
      </c>
      <c r="M36" s="1" t="s">
        <v>192</v>
      </c>
      <c r="N36" s="1" t="s">
        <v>192</v>
      </c>
      <c r="O36" s="1" t="s">
        <v>193</v>
      </c>
      <c r="P36" s="1" t="s">
        <v>194</v>
      </c>
      <c r="Q36" s="1" t="s">
        <v>408</v>
      </c>
      <c r="R36" s="1" t="s">
        <v>196</v>
      </c>
      <c r="S36" s="1" t="s">
        <v>197</v>
      </c>
      <c r="T36" s="1" t="s">
        <v>198</v>
      </c>
    </row>
    <row r="37" s="1" customFormat="1" spans="1:20">
      <c r="A37" s="3">
        <v>16363913970</v>
      </c>
      <c r="B37" s="1" t="s">
        <v>402</v>
      </c>
      <c r="C37" s="1" t="s">
        <v>409</v>
      </c>
      <c r="D37" s="1" t="s">
        <v>404</v>
      </c>
      <c r="E37" s="1" t="s">
        <v>410</v>
      </c>
      <c r="F37" s="1" t="s">
        <v>257</v>
      </c>
      <c r="G37" s="1" t="s">
        <v>188</v>
      </c>
      <c r="H37" s="1" t="s">
        <v>189</v>
      </c>
      <c r="I37" s="1" t="s">
        <v>411</v>
      </c>
      <c r="J37" s="1" t="s">
        <v>29</v>
      </c>
      <c r="K37" s="1" t="s">
        <v>412</v>
      </c>
      <c r="L37" s="1" t="s">
        <v>412</v>
      </c>
      <c r="M37" s="1" t="s">
        <v>192</v>
      </c>
      <c r="N37" s="1" t="s">
        <v>192</v>
      </c>
      <c r="O37" s="1" t="s">
        <v>193</v>
      </c>
      <c r="P37" s="1" t="s">
        <v>194</v>
      </c>
      <c r="Q37" s="1" t="s">
        <v>413</v>
      </c>
      <c r="R37" s="1" t="s">
        <v>196</v>
      </c>
      <c r="S37" s="1" t="s">
        <v>197</v>
      </c>
      <c r="T37" s="1" t="s">
        <v>198</v>
      </c>
    </row>
    <row r="38" s="1" customFormat="1" spans="1:20">
      <c r="A38" s="3">
        <v>16343460457</v>
      </c>
      <c r="B38" s="1" t="s">
        <v>414</v>
      </c>
      <c r="C38" s="1" t="s">
        <v>415</v>
      </c>
      <c r="D38" s="1" t="s">
        <v>416</v>
      </c>
      <c r="E38" s="1" t="s">
        <v>417</v>
      </c>
      <c r="F38" s="1" t="s">
        <v>229</v>
      </c>
      <c r="G38" s="1" t="s">
        <v>188</v>
      </c>
      <c r="H38" s="1" t="s">
        <v>189</v>
      </c>
      <c r="I38" s="1" t="s">
        <v>418</v>
      </c>
      <c r="J38" s="1" t="s">
        <v>29</v>
      </c>
      <c r="K38" s="1" t="s">
        <v>419</v>
      </c>
      <c r="L38" s="1" t="s">
        <v>419</v>
      </c>
      <c r="M38" s="1" t="s">
        <v>192</v>
      </c>
      <c r="N38" s="1" t="s">
        <v>192</v>
      </c>
      <c r="O38" s="1" t="s">
        <v>193</v>
      </c>
      <c r="P38" s="1" t="s">
        <v>194</v>
      </c>
      <c r="Q38" s="1" t="s">
        <v>420</v>
      </c>
      <c r="R38" s="1" t="s">
        <v>196</v>
      </c>
      <c r="S38" s="1" t="s">
        <v>197</v>
      </c>
      <c r="T38" s="1" t="s">
        <v>198</v>
      </c>
    </row>
    <row r="39" s="1" customFormat="1" spans="1:20">
      <c r="A39" s="3">
        <v>16295417203</v>
      </c>
      <c r="B39" s="1" t="s">
        <v>421</v>
      </c>
      <c r="C39" s="1" t="s">
        <v>422</v>
      </c>
      <c r="D39" s="1" t="s">
        <v>423</v>
      </c>
      <c r="E39" s="1" t="s">
        <v>424</v>
      </c>
      <c r="F39" s="1" t="s">
        <v>184</v>
      </c>
      <c r="G39" s="1" t="s">
        <v>188</v>
      </c>
      <c r="H39" s="1" t="s">
        <v>189</v>
      </c>
      <c r="I39" s="1" t="s">
        <v>425</v>
      </c>
      <c r="J39" s="1" t="s">
        <v>29</v>
      </c>
      <c r="K39" s="1" t="s">
        <v>426</v>
      </c>
      <c r="L39" s="1" t="s">
        <v>426</v>
      </c>
      <c r="M39" s="1" t="s">
        <v>192</v>
      </c>
      <c r="N39" s="1" t="s">
        <v>192</v>
      </c>
      <c r="O39" s="1" t="s">
        <v>193</v>
      </c>
      <c r="P39" s="1" t="s">
        <v>194</v>
      </c>
      <c r="Q39" s="1" t="s">
        <v>427</v>
      </c>
      <c r="R39" s="1" t="s">
        <v>196</v>
      </c>
      <c r="S39" s="1" t="s">
        <v>197</v>
      </c>
      <c r="T39" s="1" t="s">
        <v>198</v>
      </c>
    </row>
    <row r="40" s="1" customFormat="1" spans="1:20">
      <c r="A40" s="3">
        <v>16288560126</v>
      </c>
      <c r="B40" s="1" t="s">
        <v>428</v>
      </c>
      <c r="C40" s="1" t="s">
        <v>429</v>
      </c>
      <c r="D40" s="1" t="s">
        <v>430</v>
      </c>
      <c r="E40" s="1" t="s">
        <v>431</v>
      </c>
      <c r="F40" s="1" t="s">
        <v>184</v>
      </c>
      <c r="G40" s="1" t="s">
        <v>188</v>
      </c>
      <c r="H40" s="1" t="s">
        <v>189</v>
      </c>
      <c r="I40" s="1" t="s">
        <v>432</v>
      </c>
      <c r="J40" s="1" t="s">
        <v>29</v>
      </c>
      <c r="K40" s="1" t="s">
        <v>433</v>
      </c>
      <c r="L40" s="1" t="s">
        <v>433</v>
      </c>
      <c r="M40" s="1" t="s">
        <v>192</v>
      </c>
      <c r="N40" s="1" t="s">
        <v>192</v>
      </c>
      <c r="O40" s="1" t="s">
        <v>193</v>
      </c>
      <c r="P40" s="1" t="s">
        <v>194</v>
      </c>
      <c r="Q40" s="1" t="s">
        <v>434</v>
      </c>
      <c r="R40" s="1" t="s">
        <v>196</v>
      </c>
      <c r="S40" s="1" t="s">
        <v>197</v>
      </c>
      <c r="T40" s="1" t="s">
        <v>198</v>
      </c>
    </row>
    <row r="41" s="1" customFormat="1" spans="1:20">
      <c r="A41" s="3">
        <v>16285994765</v>
      </c>
      <c r="B41" s="1" t="s">
        <v>435</v>
      </c>
      <c r="C41" s="1" t="s">
        <v>436</v>
      </c>
      <c r="D41" s="1" t="s">
        <v>437</v>
      </c>
      <c r="E41" s="1" t="s">
        <v>438</v>
      </c>
      <c r="F41" s="1" t="s">
        <v>184</v>
      </c>
      <c r="G41" s="1" t="s">
        <v>188</v>
      </c>
      <c r="H41" s="1" t="s">
        <v>189</v>
      </c>
      <c r="I41" s="1" t="s">
        <v>439</v>
      </c>
      <c r="J41" s="1" t="s">
        <v>29</v>
      </c>
      <c r="K41" s="1" t="s">
        <v>440</v>
      </c>
      <c r="L41" s="1" t="s">
        <v>440</v>
      </c>
      <c r="M41" s="1" t="s">
        <v>192</v>
      </c>
      <c r="N41" s="1" t="s">
        <v>192</v>
      </c>
      <c r="O41" s="1" t="s">
        <v>193</v>
      </c>
      <c r="P41" s="1" t="s">
        <v>194</v>
      </c>
      <c r="Q41" s="1" t="s">
        <v>441</v>
      </c>
      <c r="R41" s="1" t="s">
        <v>196</v>
      </c>
      <c r="S41" s="1" t="s">
        <v>197</v>
      </c>
      <c r="T41" s="1" t="s">
        <v>198</v>
      </c>
    </row>
    <row r="42" s="1" customFormat="1" spans="1:20">
      <c r="A42" s="3">
        <v>16257353664</v>
      </c>
      <c r="B42" s="1" t="s">
        <v>442</v>
      </c>
      <c r="C42" s="1" t="s">
        <v>443</v>
      </c>
      <c r="D42" s="1" t="s">
        <v>444</v>
      </c>
      <c r="E42" s="1" t="s">
        <v>445</v>
      </c>
      <c r="F42" s="1" t="s">
        <v>257</v>
      </c>
      <c r="G42" s="1" t="s">
        <v>188</v>
      </c>
      <c r="H42" s="1" t="s">
        <v>189</v>
      </c>
      <c r="I42" s="1" t="s">
        <v>446</v>
      </c>
      <c r="J42" s="1" t="s">
        <v>29</v>
      </c>
      <c r="K42" s="1" t="s">
        <v>447</v>
      </c>
      <c r="L42" s="1" t="s">
        <v>447</v>
      </c>
      <c r="M42" s="1" t="s">
        <v>192</v>
      </c>
      <c r="N42" s="1" t="s">
        <v>192</v>
      </c>
      <c r="O42" s="1" t="s">
        <v>193</v>
      </c>
      <c r="P42" s="1" t="s">
        <v>194</v>
      </c>
      <c r="Q42" s="1" t="s">
        <v>448</v>
      </c>
      <c r="R42" s="1" t="s">
        <v>196</v>
      </c>
      <c r="S42" s="1" t="s">
        <v>197</v>
      </c>
      <c r="T42" s="1" t="s">
        <v>198</v>
      </c>
    </row>
    <row r="43" s="1" customFormat="1" spans="1:20">
      <c r="A43" s="3">
        <v>15849596718</v>
      </c>
      <c r="B43" s="1" t="s">
        <v>449</v>
      </c>
      <c r="C43" s="1" t="s">
        <v>450</v>
      </c>
      <c r="D43" s="1" t="s">
        <v>451</v>
      </c>
      <c r="E43" s="1" t="s">
        <v>452</v>
      </c>
      <c r="F43" s="1" t="s">
        <v>229</v>
      </c>
      <c r="G43" s="1" t="s">
        <v>188</v>
      </c>
      <c r="H43" s="1" t="s">
        <v>189</v>
      </c>
      <c r="I43" s="1" t="s">
        <v>453</v>
      </c>
      <c r="J43" s="1" t="s">
        <v>29</v>
      </c>
      <c r="K43" s="1" t="s">
        <v>454</v>
      </c>
      <c r="L43" s="1" t="s">
        <v>454</v>
      </c>
      <c r="M43" s="1" t="s">
        <v>192</v>
      </c>
      <c r="N43" s="1" t="s">
        <v>192</v>
      </c>
      <c r="O43" s="1" t="s">
        <v>193</v>
      </c>
      <c r="P43" s="1" t="s">
        <v>194</v>
      </c>
      <c r="Q43" s="1" t="s">
        <v>455</v>
      </c>
      <c r="R43" s="1" t="s">
        <v>196</v>
      </c>
      <c r="S43" s="1" t="s">
        <v>197</v>
      </c>
      <c r="T43" s="1" t="s">
        <v>198</v>
      </c>
    </row>
    <row r="44" s="1" customFormat="1" spans="1:20">
      <c r="A44" s="3">
        <v>15817661454</v>
      </c>
      <c r="B44" s="1" t="s">
        <v>456</v>
      </c>
      <c r="C44" s="1" t="s">
        <v>457</v>
      </c>
      <c r="D44" s="1" t="s">
        <v>458</v>
      </c>
      <c r="E44" s="1" t="s">
        <v>459</v>
      </c>
      <c r="F44" s="1" t="s">
        <v>229</v>
      </c>
      <c r="G44" s="1" t="s">
        <v>188</v>
      </c>
      <c r="H44" s="1" t="s">
        <v>189</v>
      </c>
      <c r="I44" s="1" t="s">
        <v>193</v>
      </c>
      <c r="J44" s="1" t="s">
        <v>29</v>
      </c>
      <c r="K44" s="1" t="s">
        <v>193</v>
      </c>
      <c r="L44" s="1" t="s">
        <v>193</v>
      </c>
      <c r="M44" s="1" t="s">
        <v>192</v>
      </c>
      <c r="N44" s="1" t="s">
        <v>192</v>
      </c>
      <c r="O44" s="1" t="s">
        <v>193</v>
      </c>
      <c r="P44" s="1" t="s">
        <v>194</v>
      </c>
      <c r="Q44" s="1" t="s">
        <v>460</v>
      </c>
      <c r="R44" s="1" t="s">
        <v>196</v>
      </c>
      <c r="S44" s="1" t="s">
        <v>197</v>
      </c>
      <c r="T44" s="1" t="s">
        <v>198</v>
      </c>
    </row>
    <row r="45" s="1" customFormat="1" spans="1:20">
      <c r="A45" s="3">
        <v>15807007021</v>
      </c>
      <c r="B45" s="1" t="s">
        <v>461</v>
      </c>
      <c r="C45" s="1" t="s">
        <v>462</v>
      </c>
      <c r="D45" s="1" t="s">
        <v>463</v>
      </c>
      <c r="E45" s="1" t="s">
        <v>464</v>
      </c>
      <c r="F45" s="1" t="s">
        <v>184</v>
      </c>
      <c r="G45" s="1" t="s">
        <v>188</v>
      </c>
      <c r="H45" s="1" t="s">
        <v>189</v>
      </c>
      <c r="I45" s="1" t="s">
        <v>465</v>
      </c>
      <c r="J45" s="1" t="s">
        <v>29</v>
      </c>
      <c r="K45" s="1" t="s">
        <v>466</v>
      </c>
      <c r="L45" s="1" t="s">
        <v>466</v>
      </c>
      <c r="M45" s="1" t="s">
        <v>192</v>
      </c>
      <c r="N45" s="1" t="s">
        <v>192</v>
      </c>
      <c r="O45" s="1" t="s">
        <v>193</v>
      </c>
      <c r="P45" s="1" t="s">
        <v>194</v>
      </c>
      <c r="Q45" s="1" t="s">
        <v>467</v>
      </c>
      <c r="R45" s="1" t="s">
        <v>196</v>
      </c>
      <c r="S45" s="1" t="s">
        <v>197</v>
      </c>
      <c r="T45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2021-10-14T01:55:52Z</dcterms:created>
  <dcterms:modified xsi:type="dcterms:W3CDTF">2021-10-14T02:02:57Z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0A3EA0744B2842F7A634D6EE99224847</vt:lpwstr>
  </property>
  <property fmtid="{D5CDD505-2E9C-101B-9397-08002B2CF9AE}" pid="3" name="KSOProductBuildVer">
    <vt:lpwstr>2052-11.1.0.10938</vt:lpwstr>
  </property>
</Properties>
</file>