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<sst xmlns="http://schemas.openxmlformats.org/spreadsheetml/2006/main" count="901" uniqueCount="257">
  <si>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</si>
  <si>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</si>
  <si>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</si>
  <si>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</si>
  <si>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</si>
  <si>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</si>
  <si>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</si>
  <si>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</si>
  <si>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</si>
  <si>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</si>
  <si>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</si>
  <si>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</si>
  <si>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</si>
  <si>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</si>
  <si>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</si>
  <si>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</si>
  <si>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</si>
  <si>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</si>
  <si>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</si>
  <si>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</si>
  <si>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</si>
  <si>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</si>
  <si>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</si>
  <si>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</si>
  <si>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</si>
  <si>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</si>
  <si>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</si>
  <si>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[上海]汉庭酒店(上海火车站店)(76438834)</t>
  </si>
  <si>
    <t>高级双床房&lt;2人入住&gt;&lt;早餐&gt;</t>
  </si>
  <si>
    <t>CNY</t>
  </si>
  <si>
    <t>吴刚</t>
  </si>
  <si>
    <t>CA13744211015CNY</t>
  </si>
  <si>
    <t>未提现</t>
  </si>
  <si>
    <t>携程开票</t>
  </si>
  <si>
    <t>R2000702065006701001</t>
  </si>
  <si>
    <t>[广州]汉庭酒店(广州燕塘地铁站店)(76438854)</t>
  </si>
  <si>
    <t>双床房&lt;2人入住&gt;</t>
  </si>
  <si>
    <t>肖赫芸</t>
  </si>
  <si>
    <t>R5105072065109097001</t>
  </si>
  <si>
    <t>[上海]维也纳国际酒店(上海外高桥自贸区杨高北路店)(68337450)</t>
  </si>
  <si>
    <t>豪华大床房&lt;2人入住&gt;</t>
  </si>
  <si>
    <t>李飞</t>
  </si>
  <si>
    <t>[菏泽]菏泽希尔顿花园酒店(80249855)</t>
  </si>
  <si>
    <t>花园大床房&lt;2人入住&gt;</t>
  </si>
  <si>
    <t>林堉彪</t>
  </si>
  <si>
    <t>[上海]上海日航饭店(80242898)</t>
  </si>
  <si>
    <t>日航豪华房&lt;2人入住&gt;</t>
  </si>
  <si>
    <t>谢淼崴</t>
  </si>
  <si>
    <t>[深圳]维也纳酒店(深圳福永地铁站店)(68322736)</t>
  </si>
  <si>
    <t>标准大床房&lt;2人入住&gt;</t>
  </si>
  <si>
    <t>孙木</t>
  </si>
  <si>
    <t>[昆山]尚客优快捷酒店(昆山淀山湖店)(77145615)</t>
  </si>
  <si>
    <t>高级大床房&lt;2人入住&gt;</t>
  </si>
  <si>
    <t>戴晨</t>
  </si>
  <si>
    <t>(THK)YD01560210928194526584;</t>
  </si>
  <si>
    <t>[深圳]汉庭酒店(深圳西乡碧海湾站店)(80244282)</t>
  </si>
  <si>
    <t>黄崧鹤</t>
  </si>
  <si>
    <t>R5181021065563645001</t>
  </si>
  <si>
    <t>[敦煌]锦江之星品尚(敦煌妙街店)(80896266)</t>
  </si>
  <si>
    <t>高级零压大床房&lt;2人入住&gt;&lt;早餐&gt;</t>
  </si>
  <si>
    <t>陈瀚智</t>
  </si>
  <si>
    <t>[江阴]锦江都城酒店(江阴澄江万达广场店)(80896179)</t>
  </si>
  <si>
    <t>精致双床房&lt;2人入住&gt;&lt;早餐&gt;</t>
  </si>
  <si>
    <t>傅雅</t>
  </si>
  <si>
    <t>[上海]锦江都城经典上海南京路步行街南京饭店(80895769)</t>
  </si>
  <si>
    <t>时尚商务房&lt;2人入住&gt;&lt;早餐&gt;</t>
  </si>
  <si>
    <t>蔡紫莹</t>
  </si>
  <si>
    <t>宗婧</t>
  </si>
  <si>
    <t>刘微</t>
  </si>
  <si>
    <t>[武汉]维也纳国际酒店(武汉光谷广场店)(80896577)</t>
  </si>
  <si>
    <t>标准大床房&lt;2人入住&gt;&lt;早餐&gt;</t>
  </si>
  <si>
    <t>胡建中</t>
  </si>
  <si>
    <t>[上海]锦江之星(上海陆家浜路店)(80247490)</t>
  </si>
  <si>
    <t>单人房A&lt;2人入住&gt;&lt;早餐&gt;</t>
  </si>
  <si>
    <t>杨永宏</t>
  </si>
  <si>
    <t>[张家口]城市便捷酒店(张家口高铁站北方学院店)(68323529)</t>
  </si>
  <si>
    <t>黄卫</t>
  </si>
  <si>
    <t>R_0313003_1488666</t>
  </si>
  <si>
    <t>张伟明</t>
  </si>
  <si>
    <t>R_0313003_1488667</t>
  </si>
  <si>
    <t>花园大床房&lt;2人入住&gt;&lt;早餐&gt;</t>
  </si>
  <si>
    <t>智茂荣</t>
  </si>
  <si>
    <t>杜文姬</t>
  </si>
  <si>
    <t>[连云港]格菲酒店（连云港万达广场美食街店）(80251053)</t>
  </si>
  <si>
    <t>房昱昱</t>
  </si>
  <si>
    <t>(GRT)71624986;</t>
  </si>
  <si>
    <t>刘文斌</t>
  </si>
  <si>
    <t>[上海]白玉兰酒店(上海鲁迅公园虹口足球场店)(80244040)</t>
  </si>
  <si>
    <t>静逸大床房&lt;2人入住&gt;</t>
  </si>
  <si>
    <t>李治佑</t>
  </si>
  <si>
    <t>[昆明]昆明驼峰客栈(68612583)</t>
  </si>
  <si>
    <t>驼峰大床房&lt;2人入住&gt;&lt;早餐&gt;</t>
  </si>
  <si>
    <t>李艳梅</t>
  </si>
  <si>
    <t>于阳</t>
  </si>
  <si>
    <t>[阳新]城市便捷酒店(阳新明月湾公园店)(68341809)</t>
  </si>
  <si>
    <t>精选双床房&lt;2人入住&gt;</t>
  </si>
  <si>
    <t>尹家旺</t>
  </si>
  <si>
    <t>R_0714010_2734729</t>
  </si>
  <si>
    <t>[齐河]骏怡连锁酒店(德州齐河汽车站店)(80248312)</t>
  </si>
  <si>
    <t>普通大床房.&lt;2人入住&gt;</t>
  </si>
  <si>
    <t>马业聪</t>
  </si>
  <si>
    <t>(THK)YD02144210929213918783;</t>
  </si>
  <si>
    <t>驼峰双床房&lt;2人入住&gt;&lt;早餐&gt;</t>
  </si>
  <si>
    <t>金辉</t>
  </si>
  <si>
    <t>[阜南]尚客优快捷酒店(阜南运河东路店)(80248666)</t>
  </si>
  <si>
    <t>标准大床房(无窗)&lt;2人入住&gt;</t>
  </si>
  <si>
    <t>张贺伟</t>
  </si>
  <si>
    <t>[null](80243635)</t>
  </si>
  <si>
    <t>[六安]贝壳酒店（六安将军路店）(80249372)</t>
  </si>
  <si>
    <t>大床房&lt;2人入住&gt;</t>
  </si>
  <si>
    <t>张涛</t>
  </si>
  <si>
    <t>(GRT)71648450;</t>
  </si>
  <si>
    <t>，</t>
  </si>
  <si>
    <t xml:space="preserve"> 12116.13 CNY</t>
  </si>
  <si>
    <t>A211015103631481</t>
  </si>
  <si>
    <t>总计：12116.13元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</si>
  <si>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</si>
  <si>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</si>
  <si>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</si>
  <si>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</si>
  <si>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</si>
  <si>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</si>
  <si>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</si>
  <si>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</si>
  <si>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</si>
  <si>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</si>
  <si>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</si>
  <si>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</si>
  <si>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</si>
  <si>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</si>
  <si>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</si>
  <si>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</si>
  <si>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</si>
  <si>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2021-09-29</t>
  </si>
  <si>
    <t>2269180</t>
  </si>
  <si>
    <t>贝壳酒店（六安将军路店）</t>
  </si>
  <si>
    <t>2021-09-30</t>
  </si>
  <si>
    <t>退房日月结</t>
  </si>
  <si>
    <t>107.05</t>
  </si>
  <si>
    <t>RMB</t>
  </si>
  <si>
    <t>0</t>
  </si>
  <si>
    <t>0.00</t>
  </si>
  <si>
    <t>携程汇登国内直连</t>
  </si>
  <si>
    <t>2021-09-29 23:11:04</t>
  </si>
  <si>
    <t>否</t>
  </si>
  <si>
    <t>广州汇登信息科技有限公司</t>
  </si>
  <si>
    <t>直连</t>
  </si>
  <si>
    <t>2269095</t>
  </si>
  <si>
    <t>英皇骏景酒店</t>
  </si>
  <si>
    <t>yan sukyin</t>
  </si>
  <si>
    <t>396.62</t>
  </si>
  <si>
    <t>2021-09-29 22:01:56</t>
  </si>
  <si>
    <t>2269083</t>
  </si>
  <si>
    <t>尚客优快捷酒店（阜阳阜南运河东路店）</t>
  </si>
  <si>
    <t>103.02</t>
  </si>
  <si>
    <t>2021-09-29 21:54:42</t>
  </si>
  <si>
    <t>2269069</t>
  </si>
  <si>
    <t>昆明驼峰客栈</t>
  </si>
  <si>
    <t>184.24</t>
  </si>
  <si>
    <t>2021-09-29 21:39:38</t>
  </si>
  <si>
    <t>2269068</t>
  </si>
  <si>
    <t>骏怡连锁酒店(德州齐河汽车站店)</t>
  </si>
  <si>
    <t>105.86</t>
  </si>
  <si>
    <t>2021-09-29 21:39:20</t>
  </si>
  <si>
    <t>2269062</t>
  </si>
  <si>
    <t>城市便捷酒店(阳新明月湾公园店)</t>
  </si>
  <si>
    <t>235.29</t>
  </si>
  <si>
    <t>2021-09-29 21:34:57</t>
  </si>
  <si>
    <t>2268870</t>
  </si>
  <si>
    <t>菏泽希尔顿花园酒店</t>
  </si>
  <si>
    <t>338.90</t>
  </si>
  <si>
    <t>2021-09-29 18:34:42</t>
  </si>
  <si>
    <t>2268819</t>
  </si>
  <si>
    <t>168.86</t>
  </si>
  <si>
    <t>2021-09-29 17:26:32</t>
  </si>
  <si>
    <t>2268800</t>
  </si>
  <si>
    <t>白玉兰酒店(上海鲁迅公园虹口足球场店)</t>
  </si>
  <si>
    <t>227.10</t>
  </si>
  <si>
    <t>2021-09-29 16:41:10</t>
  </si>
  <si>
    <t>2268623</t>
  </si>
  <si>
    <t>267.58</t>
  </si>
  <si>
    <t>2021-09-29 13:28:06</t>
  </si>
  <si>
    <t>2268557</t>
  </si>
  <si>
    <t>格菲酒店（连云港万达广场美食街店）</t>
  </si>
  <si>
    <t>240.64</t>
  </si>
  <si>
    <t>2021-09-29 11:58:36</t>
  </si>
  <si>
    <t>2268520</t>
  </si>
  <si>
    <t>2021-09-29 11:05:42</t>
  </si>
  <si>
    <t>2268476</t>
  </si>
  <si>
    <t>2021-09-29 10:15:20</t>
  </si>
  <si>
    <t>2268425</t>
  </si>
  <si>
    <t>城市便捷酒店(张家口北方学院店)</t>
  </si>
  <si>
    <t>180.02</t>
  </si>
  <si>
    <t>2021-09-29 08:59:46</t>
  </si>
  <si>
    <t>2268421</t>
  </si>
  <si>
    <t>2021-09-29 08:54:02</t>
  </si>
  <si>
    <t>2268376</t>
  </si>
  <si>
    <t xml:space="preserve">锦江之星(上海陆家浜路店) </t>
  </si>
  <si>
    <t>259.08</t>
  </si>
  <si>
    <t>2021-09-29 06:25:32</t>
  </si>
  <si>
    <t>2268335</t>
  </si>
  <si>
    <t>维也纳国际酒店(武汉光谷广场店)</t>
  </si>
  <si>
    <t>289.18</t>
  </si>
  <si>
    <t>2021-09-29 02:44:11</t>
  </si>
  <si>
    <t>2268334</t>
  </si>
  <si>
    <t>锦江之星品尚(敦煌妙街店)</t>
  </si>
  <si>
    <t>237.58</t>
  </si>
  <si>
    <t>2021-09-29 02:43:53</t>
  </si>
  <si>
    <t>2268280</t>
  </si>
  <si>
    <t>267.57</t>
  </si>
  <si>
    <t>2021-09-29 00:34:01</t>
  </si>
  <si>
    <t>2268248</t>
  </si>
  <si>
    <t>锦江都城经典酒店(上海南京路步行街南京饭店 )</t>
  </si>
  <si>
    <t>424.63</t>
  </si>
  <si>
    <t>2021-09-29 00:14:59</t>
  </si>
  <si>
    <t>2021-09-28</t>
  </si>
  <si>
    <t>2268214</t>
  </si>
  <si>
    <t>锦江都城酒店(江阴澄江万达广场店)</t>
  </si>
  <si>
    <t>263.38</t>
  </si>
  <si>
    <t>2021-09-28 23:43:59</t>
  </si>
  <si>
    <t>2268167</t>
  </si>
  <si>
    <t>2021-09-28 23:17:18</t>
  </si>
  <si>
    <t>2267896</t>
  </si>
  <si>
    <t>汉庭酒店(深圳西乡碧海湾站店)</t>
  </si>
  <si>
    <t>239.32</t>
  </si>
  <si>
    <t>2021-09-28 20:07:27</t>
  </si>
  <si>
    <t>2267874</t>
  </si>
  <si>
    <t>尚客优快捷酒店(昆山淀山湖店)</t>
  </si>
  <si>
    <t>310.74</t>
  </si>
  <si>
    <t>2021-09-28 19:45:28</t>
  </si>
  <si>
    <t>2267804</t>
  </si>
  <si>
    <t>维也纳酒店(深圳福永地铁站店)</t>
  </si>
  <si>
    <t>616.98</t>
  </si>
  <si>
    <t>2021-09-28 18:38:32</t>
  </si>
  <si>
    <t>2021-09-27</t>
  </si>
  <si>
    <t>2267084</t>
  </si>
  <si>
    <t>上海日航饭店</t>
  </si>
  <si>
    <t>3073.62</t>
  </si>
  <si>
    <t>2021-09-27 23:23:50</t>
  </si>
  <si>
    <t>2266367</t>
  </si>
  <si>
    <t>538.94</t>
  </si>
  <si>
    <t>2021-09-27 14:09:17</t>
  </si>
  <si>
    <t>2021-09-26</t>
  </si>
  <si>
    <t>2265362</t>
  </si>
  <si>
    <t>维也纳国际酒店(上海外高桥自贸区杨高北路店)</t>
  </si>
  <si>
    <t>1519.76</t>
  </si>
  <si>
    <t>2021-09-26 14:50:33</t>
  </si>
  <si>
    <t>2021-09-23</t>
  </si>
  <si>
    <t>2262098</t>
  </si>
  <si>
    <t>汉庭酒店(广州燕塘地铁站店)</t>
  </si>
  <si>
    <t>204.82</t>
  </si>
  <si>
    <t>2021-09-23 13:51:40</t>
  </si>
  <si>
    <t>2021-09-22</t>
  </si>
  <si>
    <t>2260914</t>
  </si>
  <si>
    <t>汉庭酒店(上海火车站店)</t>
  </si>
  <si>
    <t>291.25</t>
  </si>
  <si>
    <t>2021-09-22 09:25:05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</si>
</sst>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16336651426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44468</v>
      </c>
      <c r="G2" s="5">
        <v>44469</v>
      </c>
      <c r="H2" s="4">
        <v>1</v>
      </c>
      <c r="I2" s="4">
        <v>1</v>
      </c>
      <c r="J2" s="4">
        <v>1</v>
      </c>
      <c r="K2" s="4" t="s">
        <v>29</v>
      </c>
      <c r="L2" s="4">
        <v>291.25</v>
      </c>
      <c r="M2" s="4">
        <v>291.25</v>
      </c>
      <c r="N2" s="4" t="s">
        <v>30</v>
      </c>
      <c r="O2" s="4" t="s">
        <v>31</v>
      </c>
      <c r="P2" s="4" t="s">
        <v>32</v>
      </c>
      <c r="Q2" s="4">
        <v>0</v>
      </c>
      <c r="R2" s="6">
        <v>44461</v>
      </c>
      <c r="S2" s="5">
        <v>44484</v>
      </c>
      <c r="T2" s="4" t="s">
        <v>33</v>
      </c>
      <c r="U2" s="4">
        <v>291.25</v>
      </c>
      <c r="V2" s="4">
        <v>0</v>
      </c>
      <c r="W2" s="4">
        <v>0</v>
      </c>
      <c r="X2" s="4">
        <v>2260914</v>
      </c>
      <c r="Y2" s="4" t="s">
        <v>34</v>
      </c>
    </row>
    <row r="3" s="4" customFormat="1" spans="1:25">
      <c r="A3" s="4">
        <v>16347362400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44468</v>
      </c>
      <c r="G3" s="5">
        <v>44469</v>
      </c>
      <c r="H3" s="4">
        <v>1</v>
      </c>
      <c r="I3" s="4">
        <v>1</v>
      </c>
      <c r="J3" s="4">
        <v>1</v>
      </c>
      <c r="K3" s="4" t="s">
        <v>29</v>
      </c>
      <c r="L3" s="4">
        <v>204.82</v>
      </c>
      <c r="M3" s="4">
        <v>204.82</v>
      </c>
      <c r="N3" s="4" t="s">
        <v>37</v>
      </c>
      <c r="O3" s="4" t="s">
        <v>31</v>
      </c>
      <c r="P3" s="4" t="s">
        <v>32</v>
      </c>
      <c r="Q3" s="4">
        <v>0</v>
      </c>
      <c r="R3" s="6">
        <v>44462</v>
      </c>
      <c r="S3" s="5">
        <v>44484</v>
      </c>
      <c r="T3" s="4" t="s">
        <v>33</v>
      </c>
      <c r="U3" s="4">
        <v>204.82</v>
      </c>
      <c r="V3" s="4">
        <v>0</v>
      </c>
      <c r="W3" s="4">
        <v>0</v>
      </c>
      <c r="X3" s="4">
        <v>2262098</v>
      </c>
      <c r="Y3" s="4" t="s">
        <v>38</v>
      </c>
    </row>
    <row r="4" s="4" customFormat="1" spans="1:25">
      <c r="A4" s="4">
        <v>16373922855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44465</v>
      </c>
      <c r="G4" s="5">
        <v>44469</v>
      </c>
      <c r="H4" s="4">
        <v>1</v>
      </c>
      <c r="I4" s="4">
        <v>4</v>
      </c>
      <c r="J4" s="4">
        <v>4</v>
      </c>
      <c r="K4" s="4" t="s">
        <v>29</v>
      </c>
      <c r="L4" s="4">
        <v>1519.76</v>
      </c>
      <c r="M4" s="4">
        <v>1519.76</v>
      </c>
      <c r="N4" s="4" t="s">
        <v>41</v>
      </c>
      <c r="O4" s="4" t="s">
        <v>31</v>
      </c>
      <c r="P4" s="4" t="s">
        <v>32</v>
      </c>
      <c r="Q4" s="4">
        <v>0</v>
      </c>
      <c r="R4" s="6">
        <v>44465</v>
      </c>
      <c r="S4" s="5">
        <v>44484</v>
      </c>
      <c r="T4" s="4" t="s">
        <v>33</v>
      </c>
      <c r="U4" s="4">
        <v>1519.76</v>
      </c>
      <c r="V4" s="4">
        <v>0</v>
      </c>
      <c r="W4" s="4">
        <v>0</v>
      </c>
      <c r="X4" s="4"/>
      <c r="Y4" s="4">
        <v>103893545374</v>
      </c>
    </row>
    <row r="5" s="4" customFormat="1" spans="1:25">
      <c r="A5" s="4">
        <v>16380823327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44467</v>
      </c>
      <c r="G5" s="5">
        <v>44469</v>
      </c>
      <c r="H5" s="4">
        <v>1</v>
      </c>
      <c r="I5" s="4">
        <v>2</v>
      </c>
      <c r="J5" s="4">
        <v>2</v>
      </c>
      <c r="K5" s="4" t="s">
        <v>29</v>
      </c>
      <c r="L5" s="4">
        <v>538.95</v>
      </c>
      <c r="M5" s="4">
        <v>538.95</v>
      </c>
      <c r="N5" s="4" t="s">
        <v>44</v>
      </c>
      <c r="O5" s="4" t="s">
        <v>31</v>
      </c>
      <c r="P5" s="4" t="s">
        <v>32</v>
      </c>
      <c r="Q5" s="4">
        <v>0</v>
      </c>
      <c r="R5" s="6">
        <v>44466</v>
      </c>
      <c r="S5" s="5">
        <v>44484</v>
      </c>
      <c r="T5" s="4" t="s">
        <v>33</v>
      </c>
      <c r="U5" s="4">
        <v>538.95</v>
      </c>
      <c r="V5" s="4">
        <v>0</v>
      </c>
      <c r="W5" s="4">
        <v>0</v>
      </c>
      <c r="X5" s="4"/>
      <c r="Y5" s="4">
        <v>3187488528</v>
      </c>
    </row>
    <row r="6" s="4" customFormat="1" spans="1:24">
      <c r="A6" s="4">
        <v>16390962646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44466</v>
      </c>
      <c r="G6" s="5">
        <v>44469</v>
      </c>
      <c r="H6" s="4">
        <v>1</v>
      </c>
      <c r="I6" s="4">
        <v>3</v>
      </c>
      <c r="J6" s="4">
        <v>3</v>
      </c>
      <c r="K6" s="4" t="s">
        <v>29</v>
      </c>
      <c r="L6" s="4">
        <v>3073.63</v>
      </c>
      <c r="M6" s="4">
        <v>3073.63</v>
      </c>
      <c r="N6" s="4" t="s">
        <v>47</v>
      </c>
      <c r="O6" s="4" t="s">
        <v>31</v>
      </c>
      <c r="P6" s="4" t="s">
        <v>32</v>
      </c>
      <c r="Q6" s="4">
        <v>0</v>
      </c>
      <c r="R6" s="6">
        <v>44466</v>
      </c>
      <c r="S6" s="5">
        <v>44484</v>
      </c>
      <c r="T6" s="4" t="s">
        <v>33</v>
      </c>
      <c r="U6" s="4">
        <v>3073.63</v>
      </c>
      <c r="V6" s="4">
        <v>0</v>
      </c>
      <c r="W6" s="4">
        <v>0</v>
      </c>
      <c r="X6" s="4">
        <v>2267084</v>
      </c>
    </row>
    <row r="7" s="4" customFormat="1" spans="1:25">
      <c r="A7" s="4">
        <v>16397820643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44467</v>
      </c>
      <c r="G7" s="5">
        <v>44469</v>
      </c>
      <c r="H7" s="4">
        <v>1</v>
      </c>
      <c r="I7" s="4">
        <v>2</v>
      </c>
      <c r="J7" s="4">
        <v>2</v>
      </c>
      <c r="K7" s="4" t="s">
        <v>29</v>
      </c>
      <c r="L7" s="4">
        <v>616.98</v>
      </c>
      <c r="M7" s="4">
        <v>616.98</v>
      </c>
      <c r="N7" s="4" t="s">
        <v>50</v>
      </c>
      <c r="O7" s="4" t="s">
        <v>31</v>
      </c>
      <c r="P7" s="4" t="s">
        <v>32</v>
      </c>
      <c r="Q7" s="4">
        <v>0</v>
      </c>
      <c r="R7" s="6">
        <v>44467</v>
      </c>
      <c r="S7" s="5">
        <v>44484</v>
      </c>
      <c r="T7" s="4" t="s">
        <v>33</v>
      </c>
      <c r="U7" s="4">
        <v>616.98</v>
      </c>
      <c r="V7" s="4">
        <v>0</v>
      </c>
      <c r="W7" s="4">
        <v>0</v>
      </c>
      <c r="X7" s="4">
        <v>2267804</v>
      </c>
      <c r="Y7" s="4">
        <v>103900151384</v>
      </c>
    </row>
    <row r="8" s="4" customFormat="1" spans="1:25">
      <c r="A8" s="4">
        <v>16398427752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44467</v>
      </c>
      <c r="G8" s="5">
        <v>44469</v>
      </c>
      <c r="H8" s="4">
        <v>1</v>
      </c>
      <c r="I8" s="4">
        <v>2</v>
      </c>
      <c r="J8" s="4">
        <v>2</v>
      </c>
      <c r="K8" s="4" t="s">
        <v>29</v>
      </c>
      <c r="L8" s="4">
        <v>310.74</v>
      </c>
      <c r="M8" s="4">
        <v>310.74</v>
      </c>
      <c r="N8" s="4" t="s">
        <v>53</v>
      </c>
      <c r="O8" s="4" t="s">
        <v>31</v>
      </c>
      <c r="P8" s="4" t="s">
        <v>32</v>
      </c>
      <c r="Q8" s="4">
        <v>0</v>
      </c>
      <c r="R8" s="6">
        <v>44467</v>
      </c>
      <c r="S8" s="5">
        <v>44484</v>
      </c>
      <c r="T8" s="4" t="s">
        <v>33</v>
      </c>
      <c r="U8" s="4">
        <v>310.74</v>
      </c>
      <c r="V8" s="4">
        <v>0</v>
      </c>
      <c r="W8" s="4">
        <v>0</v>
      </c>
      <c r="X8" s="4">
        <v>2267874</v>
      </c>
      <c r="Y8" s="4" t="s">
        <v>54</v>
      </c>
    </row>
    <row r="9" s="4" customFormat="1" spans="1:25">
      <c r="A9" s="4">
        <v>16398569242</v>
      </c>
      <c r="B9" s="4" t="s">
        <v>25</v>
      </c>
      <c r="C9" s="4" t="s">
        <v>26</v>
      </c>
      <c r="D9" s="4" t="s">
        <v>55</v>
      </c>
      <c r="E9" s="4" t="s">
        <v>28</v>
      </c>
      <c r="F9" s="5">
        <v>44468</v>
      </c>
      <c r="G9" s="5">
        <v>44469</v>
      </c>
      <c r="H9" s="4">
        <v>1</v>
      </c>
      <c r="I9" s="4">
        <v>1</v>
      </c>
      <c r="J9" s="4">
        <v>1</v>
      </c>
      <c r="K9" s="4" t="s">
        <v>29</v>
      </c>
      <c r="L9" s="4">
        <v>239.32</v>
      </c>
      <c r="M9" s="4">
        <v>239.32</v>
      </c>
      <c r="N9" s="4" t="s">
        <v>56</v>
      </c>
      <c r="O9" s="4" t="s">
        <v>31</v>
      </c>
      <c r="P9" s="4" t="s">
        <v>32</v>
      </c>
      <c r="Q9" s="4">
        <v>0</v>
      </c>
      <c r="R9" s="6">
        <v>44467</v>
      </c>
      <c r="S9" s="5">
        <v>44484</v>
      </c>
      <c r="T9" s="4" t="s">
        <v>33</v>
      </c>
      <c r="U9" s="4">
        <v>239.32</v>
      </c>
      <c r="V9" s="4">
        <v>0</v>
      </c>
      <c r="W9" s="4">
        <v>0</v>
      </c>
      <c r="X9" s="4">
        <v>2267896</v>
      </c>
      <c r="Y9" s="4" t="s">
        <v>57</v>
      </c>
    </row>
    <row r="10" s="4" customFormat="1" spans="1:23">
      <c r="A10" s="4">
        <v>16399877727</v>
      </c>
      <c r="B10" s="4" t="s">
        <v>25</v>
      </c>
      <c r="C10" s="4" t="s">
        <v>26</v>
      </c>
      <c r="D10" s="4" t="s">
        <v>58</v>
      </c>
      <c r="E10" s="4" t="s">
        <v>59</v>
      </c>
      <c r="F10" s="5">
        <v>44468</v>
      </c>
      <c r="G10" s="5">
        <v>44469</v>
      </c>
      <c r="H10" s="4">
        <v>1</v>
      </c>
      <c r="I10" s="4">
        <v>1</v>
      </c>
      <c r="J10" s="4">
        <v>1</v>
      </c>
      <c r="K10" s="4" t="s">
        <v>29</v>
      </c>
      <c r="L10" s="4">
        <v>237.58</v>
      </c>
      <c r="M10" s="4">
        <v>237.58</v>
      </c>
      <c r="N10" s="4" t="s">
        <v>60</v>
      </c>
      <c r="O10" s="4" t="s">
        <v>31</v>
      </c>
      <c r="P10" s="4" t="s">
        <v>32</v>
      </c>
      <c r="Q10" s="4">
        <v>0</v>
      </c>
      <c r="R10" s="6">
        <v>44467</v>
      </c>
      <c r="S10" s="5">
        <v>44484</v>
      </c>
      <c r="T10" s="4" t="s">
        <v>33</v>
      </c>
      <c r="U10" s="4">
        <v>237.58</v>
      </c>
      <c r="V10" s="4">
        <v>0</v>
      </c>
      <c r="W10" s="4">
        <v>0</v>
      </c>
    </row>
    <row r="11" s="4" customFormat="1" spans="1:23">
      <c r="A11" s="4">
        <v>16400034925</v>
      </c>
      <c r="B11" s="4" t="s">
        <v>25</v>
      </c>
      <c r="C11" s="4" t="s">
        <v>26</v>
      </c>
      <c r="D11" s="4" t="s">
        <v>61</v>
      </c>
      <c r="E11" s="4" t="s">
        <v>62</v>
      </c>
      <c r="F11" s="5">
        <v>44468</v>
      </c>
      <c r="G11" s="5">
        <v>44469</v>
      </c>
      <c r="H11" s="4">
        <v>1</v>
      </c>
      <c r="I11" s="4">
        <v>1</v>
      </c>
      <c r="J11" s="4">
        <v>1</v>
      </c>
      <c r="K11" s="4" t="s">
        <v>29</v>
      </c>
      <c r="L11" s="4">
        <v>263.38</v>
      </c>
      <c r="M11" s="4">
        <v>263.38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44467</v>
      </c>
      <c r="S11" s="5">
        <v>44484</v>
      </c>
      <c r="T11" s="4" t="s">
        <v>33</v>
      </c>
      <c r="U11" s="4">
        <v>263.38</v>
      </c>
      <c r="V11" s="4">
        <v>0</v>
      </c>
      <c r="W11" s="4">
        <v>0</v>
      </c>
    </row>
    <row r="12" s="4" customFormat="1" spans="1:24">
      <c r="A12" s="4">
        <v>16400186029</v>
      </c>
      <c r="B12" s="4" t="s">
        <v>25</v>
      </c>
      <c r="C12" s="4" t="s">
        <v>26</v>
      </c>
      <c r="D12" s="4" t="s">
        <v>64</v>
      </c>
      <c r="E12" s="4" t="s">
        <v>65</v>
      </c>
      <c r="F12" s="5">
        <v>44468</v>
      </c>
      <c r="G12" s="5">
        <v>44469</v>
      </c>
      <c r="H12" s="4">
        <v>1</v>
      </c>
      <c r="I12" s="4">
        <v>1</v>
      </c>
      <c r="J12" s="4">
        <v>1</v>
      </c>
      <c r="K12" s="4" t="s">
        <v>29</v>
      </c>
      <c r="L12" s="4">
        <v>424.63</v>
      </c>
      <c r="M12" s="4">
        <v>424.63</v>
      </c>
      <c r="N12" s="4" t="s">
        <v>66</v>
      </c>
      <c r="O12" s="4" t="s">
        <v>31</v>
      </c>
      <c r="P12" s="4" t="s">
        <v>32</v>
      </c>
      <c r="Q12" s="4">
        <v>0</v>
      </c>
      <c r="R12" s="6">
        <v>44468</v>
      </c>
      <c r="S12" s="5">
        <v>44484</v>
      </c>
      <c r="T12" s="4" t="s">
        <v>33</v>
      </c>
      <c r="U12" s="4">
        <v>424.63</v>
      </c>
      <c r="V12" s="4">
        <v>0</v>
      </c>
      <c r="W12" s="4">
        <v>0</v>
      </c>
      <c r="X12" s="4">
        <v>2268248</v>
      </c>
    </row>
    <row r="13" s="4" customFormat="1" spans="1:25">
      <c r="A13" s="4">
        <v>16400260735</v>
      </c>
      <c r="B13" s="4" t="s">
        <v>25</v>
      </c>
      <c r="C13" s="4" t="s">
        <v>26</v>
      </c>
      <c r="D13" s="4" t="s">
        <v>42</v>
      </c>
      <c r="E13" s="4" t="s">
        <v>43</v>
      </c>
      <c r="F13" s="5">
        <v>44468</v>
      </c>
      <c r="G13" s="5">
        <v>44469</v>
      </c>
      <c r="H13" s="4">
        <v>1</v>
      </c>
      <c r="I13" s="4">
        <v>1</v>
      </c>
      <c r="J13" s="4">
        <v>1</v>
      </c>
      <c r="K13" s="4" t="s">
        <v>29</v>
      </c>
      <c r="L13" s="4">
        <v>267.57</v>
      </c>
      <c r="M13" s="4">
        <v>267.57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44468</v>
      </c>
      <c r="S13" s="5">
        <v>44484</v>
      </c>
      <c r="T13" s="4" t="s">
        <v>33</v>
      </c>
      <c r="U13" s="4">
        <v>267.57</v>
      </c>
      <c r="V13" s="4">
        <v>0</v>
      </c>
      <c r="W13" s="4">
        <v>0</v>
      </c>
      <c r="X13" s="4"/>
      <c r="Y13" s="4">
        <v>3192019928</v>
      </c>
    </row>
    <row r="14" s="4" customFormat="1" spans="1:23">
      <c r="A14" s="4">
        <v>16400506638</v>
      </c>
      <c r="B14" s="4" t="s">
        <v>25</v>
      </c>
      <c r="C14" s="4" t="s">
        <v>26</v>
      </c>
      <c r="D14" s="4" t="s">
        <v>58</v>
      </c>
      <c r="E14" s="4" t="s">
        <v>59</v>
      </c>
      <c r="F14" s="5">
        <v>44468</v>
      </c>
      <c r="G14" s="5">
        <v>44469</v>
      </c>
      <c r="H14" s="4">
        <v>1</v>
      </c>
      <c r="I14" s="4">
        <v>1</v>
      </c>
      <c r="J14" s="4">
        <v>1</v>
      </c>
      <c r="K14" s="4" t="s">
        <v>29</v>
      </c>
      <c r="L14" s="4">
        <v>237.58</v>
      </c>
      <c r="M14" s="4">
        <v>237.58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44468</v>
      </c>
      <c r="S14" s="5">
        <v>44484</v>
      </c>
      <c r="T14" s="4" t="s">
        <v>33</v>
      </c>
      <c r="U14" s="4">
        <v>237.58</v>
      </c>
      <c r="V14" s="4">
        <v>0</v>
      </c>
      <c r="W14" s="4">
        <v>0</v>
      </c>
    </row>
    <row r="15" s="4" customFormat="1" spans="1:23">
      <c r="A15" s="4">
        <v>16400506882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44468</v>
      </c>
      <c r="G15" s="5">
        <v>44469</v>
      </c>
      <c r="H15" s="4">
        <v>1</v>
      </c>
      <c r="I15" s="4">
        <v>1</v>
      </c>
      <c r="J15" s="4">
        <v>1</v>
      </c>
      <c r="K15" s="4" t="s">
        <v>29</v>
      </c>
      <c r="L15" s="4">
        <v>289.18</v>
      </c>
      <c r="M15" s="4">
        <v>289.18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44468</v>
      </c>
      <c r="S15" s="5">
        <v>44484</v>
      </c>
      <c r="T15" s="4" t="s">
        <v>33</v>
      </c>
      <c r="U15" s="4">
        <v>289.18</v>
      </c>
      <c r="V15" s="4">
        <v>0</v>
      </c>
      <c r="W15" s="4">
        <v>0</v>
      </c>
    </row>
    <row r="16" s="4" customFormat="1" spans="1:23">
      <c r="A16" s="4">
        <v>16400613647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44468</v>
      </c>
      <c r="G16" s="5">
        <v>44469</v>
      </c>
      <c r="H16" s="4">
        <v>1</v>
      </c>
      <c r="I16" s="4">
        <v>1</v>
      </c>
      <c r="J16" s="4">
        <v>1</v>
      </c>
      <c r="K16" s="4" t="s">
        <v>29</v>
      </c>
      <c r="L16" s="4">
        <v>259.08</v>
      </c>
      <c r="M16" s="4">
        <v>259.08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44468</v>
      </c>
      <c r="S16" s="5">
        <v>44484</v>
      </c>
      <c r="T16" s="4" t="s">
        <v>33</v>
      </c>
      <c r="U16" s="4">
        <v>259.08</v>
      </c>
      <c r="V16" s="4">
        <v>0</v>
      </c>
      <c r="W16" s="4">
        <v>0</v>
      </c>
    </row>
    <row r="17" s="4" customFormat="1" spans="1:25">
      <c r="A17" s="4">
        <v>16400818005</v>
      </c>
      <c r="B17" s="4" t="s">
        <v>25</v>
      </c>
      <c r="C17" s="4" t="s">
        <v>26</v>
      </c>
      <c r="D17" s="4" t="s">
        <v>75</v>
      </c>
      <c r="E17" s="4" t="s">
        <v>49</v>
      </c>
      <c r="F17" s="5">
        <v>44468</v>
      </c>
      <c r="G17" s="5">
        <v>44469</v>
      </c>
      <c r="H17" s="4">
        <v>1</v>
      </c>
      <c r="I17" s="4">
        <v>1</v>
      </c>
      <c r="J17" s="4">
        <v>1</v>
      </c>
      <c r="K17" s="4" t="s">
        <v>29</v>
      </c>
      <c r="L17" s="4">
        <v>180.02</v>
      </c>
      <c r="M17" s="4">
        <v>180.02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44468</v>
      </c>
      <c r="S17" s="5">
        <v>44484</v>
      </c>
      <c r="T17" s="4" t="s">
        <v>33</v>
      </c>
      <c r="U17" s="4">
        <v>180.02</v>
      </c>
      <c r="V17" s="4">
        <v>0</v>
      </c>
      <c r="W17" s="4">
        <v>0</v>
      </c>
      <c r="X17" s="4"/>
      <c r="Y17" s="4" t="s">
        <v>77</v>
      </c>
    </row>
    <row r="18" s="4" customFormat="1" spans="1:25">
      <c r="A18" s="4">
        <v>16400897503</v>
      </c>
      <c r="B18" s="4" t="s">
        <v>25</v>
      </c>
      <c r="C18" s="4" t="s">
        <v>26</v>
      </c>
      <c r="D18" s="4" t="s">
        <v>75</v>
      </c>
      <c r="E18" s="4" t="s">
        <v>49</v>
      </c>
      <c r="F18" s="5">
        <v>44468</v>
      </c>
      <c r="G18" s="5">
        <v>44469</v>
      </c>
      <c r="H18" s="4">
        <v>1</v>
      </c>
      <c r="I18" s="4">
        <v>1</v>
      </c>
      <c r="J18" s="4">
        <v>1</v>
      </c>
      <c r="K18" s="4" t="s">
        <v>29</v>
      </c>
      <c r="L18" s="4">
        <v>180.02</v>
      </c>
      <c r="M18" s="4">
        <v>180.02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44468</v>
      </c>
      <c r="S18" s="5">
        <v>44484</v>
      </c>
      <c r="T18" s="4" t="s">
        <v>33</v>
      </c>
      <c r="U18" s="4">
        <v>180.02</v>
      </c>
      <c r="V18" s="4">
        <v>0</v>
      </c>
      <c r="W18" s="4">
        <v>0</v>
      </c>
      <c r="X18" s="4">
        <v>2268425</v>
      </c>
      <c r="Y18" s="4" t="s">
        <v>79</v>
      </c>
    </row>
    <row r="19" s="4" customFormat="1" spans="1:25">
      <c r="A19" s="4">
        <v>16401212589</v>
      </c>
      <c r="B19" s="4" t="s">
        <v>25</v>
      </c>
      <c r="C19" s="4" t="s">
        <v>26</v>
      </c>
      <c r="D19" s="4" t="s">
        <v>42</v>
      </c>
      <c r="E19" s="4" t="s">
        <v>80</v>
      </c>
      <c r="F19" s="5">
        <v>44468</v>
      </c>
      <c r="G19" s="5">
        <v>44469</v>
      </c>
      <c r="H19" s="4">
        <v>1</v>
      </c>
      <c r="I19" s="4">
        <v>1</v>
      </c>
      <c r="J19" s="4">
        <v>1</v>
      </c>
      <c r="K19" s="4" t="s">
        <v>29</v>
      </c>
      <c r="L19" s="4">
        <v>338.9</v>
      </c>
      <c r="M19" s="4">
        <v>338.9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44468</v>
      </c>
      <c r="S19" s="5">
        <v>44484</v>
      </c>
      <c r="T19" s="4" t="s">
        <v>33</v>
      </c>
      <c r="U19" s="4">
        <v>338.9</v>
      </c>
      <c r="V19" s="4">
        <v>0</v>
      </c>
      <c r="W19" s="4">
        <v>0</v>
      </c>
      <c r="X19" s="4"/>
      <c r="Y19" s="4">
        <v>3193103523</v>
      </c>
    </row>
    <row r="20" s="4" customFormat="1" spans="1:25">
      <c r="A20" s="4">
        <v>16401470948</v>
      </c>
      <c r="B20" s="4" t="s">
        <v>25</v>
      </c>
      <c r="C20" s="4" t="s">
        <v>26</v>
      </c>
      <c r="D20" s="4" t="s">
        <v>42</v>
      </c>
      <c r="E20" s="4" t="s">
        <v>43</v>
      </c>
      <c r="F20" s="5">
        <v>44468</v>
      </c>
      <c r="G20" s="5">
        <v>44469</v>
      </c>
      <c r="H20" s="4">
        <v>1</v>
      </c>
      <c r="I20" s="4">
        <v>1</v>
      </c>
      <c r="J20" s="4">
        <v>1</v>
      </c>
      <c r="K20" s="4" t="s">
        <v>29</v>
      </c>
      <c r="L20" s="4">
        <v>267.58</v>
      </c>
      <c r="M20" s="4">
        <v>267.58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44468</v>
      </c>
      <c r="S20" s="5">
        <v>44484</v>
      </c>
      <c r="T20" s="4" t="s">
        <v>33</v>
      </c>
      <c r="U20" s="4">
        <v>267.58</v>
      </c>
      <c r="V20" s="4">
        <v>0</v>
      </c>
      <c r="W20" s="4">
        <v>0</v>
      </c>
      <c r="X20" s="4"/>
      <c r="Y20" s="4">
        <v>3187792766</v>
      </c>
    </row>
    <row r="21" s="4" customFormat="1" spans="1:25">
      <c r="A21" s="4">
        <v>16401780651</v>
      </c>
      <c r="B21" s="4" t="s">
        <v>25</v>
      </c>
      <c r="C21" s="4" t="s">
        <v>26</v>
      </c>
      <c r="D21" s="4" t="s">
        <v>83</v>
      </c>
      <c r="E21" s="4" t="s">
        <v>40</v>
      </c>
      <c r="F21" s="5">
        <v>44468</v>
      </c>
      <c r="G21" s="5">
        <v>44469</v>
      </c>
      <c r="H21" s="4">
        <v>1</v>
      </c>
      <c r="I21" s="4">
        <v>1</v>
      </c>
      <c r="J21" s="4">
        <v>1</v>
      </c>
      <c r="K21" s="4" t="s">
        <v>29</v>
      </c>
      <c r="L21" s="4">
        <v>240.64</v>
      </c>
      <c r="M21" s="4">
        <v>240.64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44468</v>
      </c>
      <c r="S21" s="5">
        <v>44484</v>
      </c>
      <c r="T21" s="4" t="s">
        <v>33</v>
      </c>
      <c r="U21" s="4">
        <v>240.64</v>
      </c>
      <c r="V21" s="4">
        <v>0</v>
      </c>
      <c r="W21" s="4">
        <v>0</v>
      </c>
      <c r="X21" s="4">
        <v>2268557</v>
      </c>
      <c r="Y21" s="4" t="s">
        <v>85</v>
      </c>
    </row>
    <row r="22" s="4" customFormat="1" spans="1:25">
      <c r="A22" s="4">
        <v>16404288084</v>
      </c>
      <c r="B22" s="4" t="s">
        <v>25</v>
      </c>
      <c r="C22" s="4" t="s">
        <v>26</v>
      </c>
      <c r="D22" s="4" t="s">
        <v>42</v>
      </c>
      <c r="E22" s="4" t="s">
        <v>43</v>
      </c>
      <c r="F22" s="5">
        <v>44468</v>
      </c>
      <c r="G22" s="5">
        <v>44469</v>
      </c>
      <c r="H22" s="4">
        <v>1</v>
      </c>
      <c r="I22" s="4">
        <v>1</v>
      </c>
      <c r="J22" s="4">
        <v>1</v>
      </c>
      <c r="K22" s="4" t="s">
        <v>29</v>
      </c>
      <c r="L22" s="4">
        <v>267.58</v>
      </c>
      <c r="M22" s="4">
        <v>267.58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44468</v>
      </c>
      <c r="S22" s="5">
        <v>44484</v>
      </c>
      <c r="T22" s="4" t="s">
        <v>33</v>
      </c>
      <c r="U22" s="4">
        <v>267.58</v>
      </c>
      <c r="V22" s="4">
        <v>0</v>
      </c>
      <c r="W22" s="4">
        <v>0</v>
      </c>
      <c r="X22" s="4"/>
      <c r="Y22" s="4">
        <v>3187715623</v>
      </c>
    </row>
    <row r="23" s="4" customFormat="1" spans="1:25">
      <c r="A23" s="4">
        <v>16405450412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44468</v>
      </c>
      <c r="G23" s="5">
        <v>44469</v>
      </c>
      <c r="H23" s="4">
        <v>1</v>
      </c>
      <c r="I23" s="4">
        <v>1</v>
      </c>
      <c r="J23" s="4">
        <v>1</v>
      </c>
      <c r="K23" s="4" t="s">
        <v>29</v>
      </c>
      <c r="L23" s="4">
        <v>227.1</v>
      </c>
      <c r="M23" s="4">
        <v>227.1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44468</v>
      </c>
      <c r="S23" s="5">
        <v>44484</v>
      </c>
      <c r="T23" s="4" t="s">
        <v>33</v>
      </c>
      <c r="U23" s="4">
        <v>227.1</v>
      </c>
      <c r="V23" s="4">
        <v>0</v>
      </c>
      <c r="W23" s="4">
        <v>0</v>
      </c>
      <c r="X23" s="4">
        <v>2268800</v>
      </c>
      <c r="Y23" s="4">
        <v>103902663744</v>
      </c>
    </row>
    <row r="24" s="4" customFormat="1" spans="1:23">
      <c r="A24" s="4">
        <v>16405723939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44468</v>
      </c>
      <c r="G24" s="5">
        <v>44469</v>
      </c>
      <c r="H24" s="4">
        <v>1</v>
      </c>
      <c r="I24" s="4">
        <v>1</v>
      </c>
      <c r="J24" s="4">
        <v>1</v>
      </c>
      <c r="K24" s="4" t="s">
        <v>29</v>
      </c>
      <c r="L24" s="4">
        <v>168.86</v>
      </c>
      <c r="M24" s="4">
        <v>168.86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44468</v>
      </c>
      <c r="S24" s="5">
        <v>44484</v>
      </c>
      <c r="T24" s="4" t="s">
        <v>33</v>
      </c>
      <c r="U24" s="4">
        <v>168.86</v>
      </c>
      <c r="V24" s="4">
        <v>0</v>
      </c>
      <c r="W24" s="4">
        <v>0</v>
      </c>
    </row>
    <row r="25" s="4" customFormat="1" spans="1:25">
      <c r="A25" s="4">
        <v>16406147373</v>
      </c>
      <c r="B25" s="4" t="s">
        <v>25</v>
      </c>
      <c r="C25" s="4" t="s">
        <v>26</v>
      </c>
      <c r="D25" s="4" t="s">
        <v>42</v>
      </c>
      <c r="E25" s="4" t="s">
        <v>80</v>
      </c>
      <c r="F25" s="5">
        <v>44468</v>
      </c>
      <c r="G25" s="5">
        <v>44469</v>
      </c>
      <c r="H25" s="4">
        <v>1</v>
      </c>
      <c r="I25" s="4">
        <v>1</v>
      </c>
      <c r="J25" s="4">
        <v>1</v>
      </c>
      <c r="K25" s="4" t="s">
        <v>29</v>
      </c>
      <c r="L25" s="4">
        <v>338.9</v>
      </c>
      <c r="M25" s="4">
        <v>338.9</v>
      </c>
      <c r="N25" s="4" t="s">
        <v>93</v>
      </c>
      <c r="O25" s="4" t="s">
        <v>31</v>
      </c>
      <c r="P25" s="4" t="s">
        <v>32</v>
      </c>
      <c r="Q25" s="4">
        <v>0</v>
      </c>
      <c r="R25" s="6">
        <v>44468</v>
      </c>
      <c r="S25" s="5">
        <v>44484</v>
      </c>
      <c r="T25" s="4" t="s">
        <v>33</v>
      </c>
      <c r="U25" s="4">
        <v>338.9</v>
      </c>
      <c r="V25" s="4">
        <v>0</v>
      </c>
      <c r="W25" s="4">
        <v>0</v>
      </c>
      <c r="X25" s="4"/>
      <c r="Y25" s="4">
        <v>3187581053</v>
      </c>
    </row>
    <row r="26" s="4" customFormat="1" spans="1:25">
      <c r="A26" s="4">
        <v>16407407044</v>
      </c>
      <c r="B26" s="4" t="s">
        <v>25</v>
      </c>
      <c r="C26" s="4" t="s">
        <v>26</v>
      </c>
      <c r="D26" s="4" t="s">
        <v>94</v>
      </c>
      <c r="E26" s="4" t="s">
        <v>95</v>
      </c>
      <c r="F26" s="5">
        <v>44468</v>
      </c>
      <c r="G26" s="5">
        <v>44469</v>
      </c>
      <c r="H26" s="4">
        <v>1</v>
      </c>
      <c r="I26" s="4">
        <v>1</v>
      </c>
      <c r="J26" s="4">
        <v>1</v>
      </c>
      <c r="K26" s="4" t="s">
        <v>29</v>
      </c>
      <c r="L26" s="4">
        <v>235.29</v>
      </c>
      <c r="M26" s="4">
        <v>235.29</v>
      </c>
      <c r="N26" s="4" t="s">
        <v>96</v>
      </c>
      <c r="O26" s="4" t="s">
        <v>31</v>
      </c>
      <c r="P26" s="4" t="s">
        <v>32</v>
      </c>
      <c r="Q26" s="4">
        <v>0</v>
      </c>
      <c r="R26" s="6">
        <v>44468</v>
      </c>
      <c r="S26" s="5">
        <v>44484</v>
      </c>
      <c r="T26" s="4" t="s">
        <v>33</v>
      </c>
      <c r="U26" s="4">
        <v>235.29</v>
      </c>
      <c r="V26" s="4">
        <v>0</v>
      </c>
      <c r="W26" s="4">
        <v>0</v>
      </c>
      <c r="X26" s="4"/>
      <c r="Y26" s="4" t="s">
        <v>97</v>
      </c>
    </row>
    <row r="27" s="4" customFormat="1" spans="1:25">
      <c r="A27" s="4">
        <v>16407443746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44468</v>
      </c>
      <c r="G27" s="5">
        <v>44469</v>
      </c>
      <c r="H27" s="4">
        <v>1</v>
      </c>
      <c r="I27" s="4">
        <v>1</v>
      </c>
      <c r="J27" s="4">
        <v>1</v>
      </c>
      <c r="K27" s="4" t="s">
        <v>29</v>
      </c>
      <c r="L27" s="4">
        <v>105.86</v>
      </c>
      <c r="M27" s="4">
        <v>105.86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44468</v>
      </c>
      <c r="S27" s="5">
        <v>44484</v>
      </c>
      <c r="T27" s="4" t="s">
        <v>33</v>
      </c>
      <c r="U27" s="4">
        <v>105.86</v>
      </c>
      <c r="V27" s="4">
        <v>0</v>
      </c>
      <c r="W27" s="4">
        <v>0</v>
      </c>
      <c r="X27" s="4"/>
      <c r="Y27" s="4" t="s">
        <v>101</v>
      </c>
    </row>
    <row r="28" s="4" customFormat="1" spans="1:23">
      <c r="A28" s="4">
        <v>16407445236</v>
      </c>
      <c r="B28" s="4" t="s">
        <v>25</v>
      </c>
      <c r="C28" s="4" t="s">
        <v>26</v>
      </c>
      <c r="D28" s="4" t="s">
        <v>90</v>
      </c>
      <c r="E28" s="4" t="s">
        <v>102</v>
      </c>
      <c r="F28" s="5">
        <v>44468</v>
      </c>
      <c r="G28" s="5">
        <v>44469</v>
      </c>
      <c r="H28" s="4">
        <v>1</v>
      </c>
      <c r="I28" s="4">
        <v>1</v>
      </c>
      <c r="J28" s="4">
        <v>1</v>
      </c>
      <c r="K28" s="4" t="s">
        <v>29</v>
      </c>
      <c r="L28" s="4">
        <v>184.24</v>
      </c>
      <c r="M28" s="4">
        <v>184.24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44468</v>
      </c>
      <c r="S28" s="5">
        <v>44484</v>
      </c>
      <c r="T28" s="4" t="s">
        <v>33</v>
      </c>
      <c r="U28" s="4">
        <v>184.24</v>
      </c>
      <c r="V28" s="4">
        <v>0</v>
      </c>
      <c r="W28" s="4">
        <v>0</v>
      </c>
    </row>
    <row r="29" s="4" customFormat="1" spans="1:23">
      <c r="A29" s="4">
        <v>16407556565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44468</v>
      </c>
      <c r="G29" s="5">
        <v>44469</v>
      </c>
      <c r="H29" s="4">
        <v>1</v>
      </c>
      <c r="I29" s="4">
        <v>1</v>
      </c>
      <c r="J29" s="4">
        <v>1</v>
      </c>
      <c r="K29" s="4" t="s">
        <v>29</v>
      </c>
      <c r="L29" s="4">
        <v>103.02</v>
      </c>
      <c r="M29" s="4">
        <v>103.02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44468</v>
      </c>
      <c r="S29" s="5">
        <v>44484</v>
      </c>
      <c r="T29" s="4" t="s">
        <v>33</v>
      </c>
      <c r="U29" s="4">
        <v>103.02</v>
      </c>
      <c r="V29" s="4">
        <v>0</v>
      </c>
      <c r="W29" s="4">
        <v>0</v>
      </c>
    </row>
    <row r="30" s="4" customFormat="1" spans="1:23">
      <c r="A30" s="4">
        <v>16407612375</v>
      </c>
      <c r="B30" s="4" t="s">
        <v>25</v>
      </c>
      <c r="C30" s="4" t="s">
        <v>26</v>
      </c>
      <c r="D30" s="4" t="s">
        <v>107</v>
      </c>
      <c r="E30" s="4"/>
      <c r="F30" s="5">
        <v>44468</v>
      </c>
      <c r="G30" s="5">
        <v>44469</v>
      </c>
      <c r="H30" s="4">
        <v>0</v>
      </c>
      <c r="I30" s="4">
        <v>1</v>
      </c>
      <c r="J30" s="4">
        <v>0</v>
      </c>
      <c r="K30" s="4" t="s">
        <v>29</v>
      </c>
      <c r="L30" s="4">
        <v>396.62</v>
      </c>
      <c r="M30" s="4">
        <v>396.62</v>
      </c>
      <c r="N30" s="4"/>
      <c r="O30" s="4" t="s">
        <v>31</v>
      </c>
      <c r="P30" s="4" t="s">
        <v>32</v>
      </c>
      <c r="Q30" s="4">
        <v>0</v>
      </c>
      <c r="R30" s="6">
        <v>44468</v>
      </c>
      <c r="S30" s="5">
        <v>44484</v>
      </c>
      <c r="T30" s="4" t="s">
        <v>33</v>
      </c>
      <c r="U30" s="4">
        <v>396.62</v>
      </c>
      <c r="V30" s="4">
        <v>0</v>
      </c>
      <c r="W30" s="4">
        <v>0</v>
      </c>
    </row>
    <row r="31" s="4" customFormat="1" spans="1:25">
      <c r="A31" s="4">
        <v>16410254938</v>
      </c>
      <c r="B31" s="4" t="s">
        <v>25</v>
      </c>
      <c r="C31" s="4" t="s">
        <v>26</v>
      </c>
      <c r="D31" s="4" t="s">
        <v>108</v>
      </c>
      <c r="E31" s="4" t="s">
        <v>109</v>
      </c>
      <c r="F31" s="5">
        <v>44468</v>
      </c>
      <c r="G31" s="5">
        <v>44469</v>
      </c>
      <c r="H31" s="4">
        <v>1</v>
      </c>
      <c r="I31" s="4">
        <v>1</v>
      </c>
      <c r="J31" s="4">
        <v>1</v>
      </c>
      <c r="K31" s="4" t="s">
        <v>29</v>
      </c>
      <c r="L31" s="4">
        <v>107.05</v>
      </c>
      <c r="M31" s="4">
        <v>107.05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44468</v>
      </c>
      <c r="S31" s="5">
        <v>44484</v>
      </c>
      <c r="T31" s="4" t="s">
        <v>33</v>
      </c>
      <c r="U31" s="4">
        <v>107.05</v>
      </c>
      <c r="V31" s="4">
        <v>0</v>
      </c>
      <c r="W31" s="4">
        <v>0</v>
      </c>
      <c r="X31" s="4"/>
      <c r="Y31" s="4" t="s">
        <v>111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A36" sqref="A36:A38"/>
    </sheetView>
  </sheetViews>
  <sheetFormatPr defaultColWidth="9" defaultRowHeight="13.5"/>
  <cols>
    <col min="1" max="1" width="13.25" style="4" customWidth="1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112</v>
      </c>
    </row>
    <row r="2" s="4" customFormat="1" spans="1:9">
      <c r="A2" s="4">
        <v>16336651426</v>
      </c>
      <c r="B2" s="5">
        <v>44468</v>
      </c>
      <c r="C2" s="5">
        <v>44469</v>
      </c>
      <c r="D2" s="4">
        <v>291.25</v>
      </c>
      <c r="E2" s="4" t="str">
        <f>VLOOKUP(A2,HOP!A:L,12,0)</f>
        <v>291.25</v>
      </c>
      <c r="F2" s="4" t="str">
        <f>VLOOKUP(A2,HOP!A:C,3,0)</f>
        <v>2260914</v>
      </c>
      <c r="G2" s="4">
        <f>D2-E2</f>
        <v>0</v>
      </c>
      <c r="H2" s="4" t="str">
        <f>$H$1&amp;F2</f>
        <v>，2260914</v>
      </c>
      <c r="I2" s="4" t="str">
        <f>VLOOKUP(A2,HOP!A:T,20,0)</f>
        <v>直连</v>
      </c>
    </row>
    <row r="3" s="4" customFormat="1" spans="1:9">
      <c r="A3" s="4">
        <v>16347362400</v>
      </c>
      <c r="B3" s="5">
        <v>44468</v>
      </c>
      <c r="C3" s="5">
        <v>44469</v>
      </c>
      <c r="D3" s="4">
        <v>204.82</v>
      </c>
      <c r="E3" s="4" t="str">
        <f>VLOOKUP(A3,HOP!A:L,12,0)</f>
        <v>204.82</v>
      </c>
      <c r="F3" s="4" t="str">
        <f>VLOOKUP(A3,HOP!A:C,3,0)</f>
        <v>2262098</v>
      </c>
      <c r="G3" s="4">
        <f t="shared" ref="G3:G31" si="0">D3-E3</f>
        <v>0</v>
      </c>
      <c r="H3" s="4" t="str">
        <f t="shared" ref="H3:H31" si="1">$H$1&amp;F3</f>
        <v>，2262098</v>
      </c>
      <c r="I3" s="4" t="str">
        <f>VLOOKUP(A3,HOP!A:T,20,0)</f>
        <v>直连</v>
      </c>
    </row>
    <row r="4" s="4" customFormat="1" spans="1:9">
      <c r="A4" s="4">
        <v>16373922855</v>
      </c>
      <c r="B4" s="5">
        <v>44465</v>
      </c>
      <c r="C4" s="5">
        <v>44469</v>
      </c>
      <c r="D4" s="4">
        <v>1519.76</v>
      </c>
      <c r="E4" s="4" t="str">
        <f>VLOOKUP(A4,HOP!A:L,12,0)</f>
        <v>1519.76</v>
      </c>
      <c r="F4" s="4" t="str">
        <f>VLOOKUP(A4,HOP!A:C,3,0)</f>
        <v>2265362</v>
      </c>
      <c r="G4" s="4">
        <f t="shared" si="0"/>
        <v>0</v>
      </c>
      <c r="H4" s="4" t="str">
        <f t="shared" si="1"/>
        <v>，2265362</v>
      </c>
      <c r="I4" s="4" t="str">
        <f>VLOOKUP(A4,HOP!A:T,20,0)</f>
        <v>直连</v>
      </c>
    </row>
    <row r="5" s="4" customFormat="1" spans="1:9">
      <c r="A5" s="4">
        <v>16380823327</v>
      </c>
      <c r="B5" s="5">
        <v>44467</v>
      </c>
      <c r="C5" s="5">
        <v>44469</v>
      </c>
      <c r="D5" s="4">
        <v>538.95</v>
      </c>
      <c r="E5" s="4" t="str">
        <f>VLOOKUP(A5,HOP!A:L,12,0)</f>
        <v>538.94</v>
      </c>
      <c r="F5" s="4" t="str">
        <f>VLOOKUP(A5,HOP!A:C,3,0)</f>
        <v>2266367</v>
      </c>
      <c r="G5" s="4">
        <f t="shared" si="0"/>
        <v>0.00999999999999091</v>
      </c>
      <c r="H5" s="4" t="str">
        <f t="shared" si="1"/>
        <v>，2266367</v>
      </c>
      <c r="I5" s="4" t="str">
        <f>VLOOKUP(A5,HOP!A:T,20,0)</f>
        <v>直连</v>
      </c>
    </row>
    <row r="6" s="4" customFormat="1" spans="1:9">
      <c r="A6" s="4">
        <v>16390962646</v>
      </c>
      <c r="B6" s="5">
        <v>44466</v>
      </c>
      <c r="C6" s="5">
        <v>44469</v>
      </c>
      <c r="D6" s="4">
        <v>3073.63</v>
      </c>
      <c r="E6" s="4" t="str">
        <f>VLOOKUP(A6,HOP!A:L,12,0)</f>
        <v>3073.62</v>
      </c>
      <c r="F6" s="4" t="str">
        <f>VLOOKUP(A6,HOP!A:C,3,0)</f>
        <v>2267084</v>
      </c>
      <c r="G6" s="4">
        <f t="shared" si="0"/>
        <v>0.0100000000002183</v>
      </c>
      <c r="H6" s="4" t="str">
        <f t="shared" si="1"/>
        <v>，2267084</v>
      </c>
      <c r="I6" s="4" t="str">
        <f>VLOOKUP(A6,HOP!A:T,20,0)</f>
        <v>直连</v>
      </c>
    </row>
    <row r="7" s="4" customFormat="1" spans="1:9">
      <c r="A7" s="4">
        <v>16397820643</v>
      </c>
      <c r="B7" s="5">
        <v>44467</v>
      </c>
      <c r="C7" s="5">
        <v>44469</v>
      </c>
      <c r="D7" s="4">
        <v>616.98</v>
      </c>
      <c r="E7" s="4" t="str">
        <f>VLOOKUP(A7,HOP!A:L,12,0)</f>
        <v>616.98</v>
      </c>
      <c r="F7" s="4" t="str">
        <f>VLOOKUP(A7,HOP!A:C,3,0)</f>
        <v>2267804</v>
      </c>
      <c r="G7" s="4">
        <f t="shared" si="0"/>
        <v>0</v>
      </c>
      <c r="H7" s="4" t="str">
        <f t="shared" si="1"/>
        <v>，2267804</v>
      </c>
      <c r="I7" s="4" t="str">
        <f>VLOOKUP(A7,HOP!A:T,20,0)</f>
        <v>直连</v>
      </c>
    </row>
    <row r="8" s="4" customFormat="1" spans="1:9">
      <c r="A8" s="4">
        <v>16398427752</v>
      </c>
      <c r="B8" s="5">
        <v>44467</v>
      </c>
      <c r="C8" s="5">
        <v>44469</v>
      </c>
      <c r="D8" s="4">
        <v>310.74</v>
      </c>
      <c r="E8" s="4" t="str">
        <f>VLOOKUP(A8,HOP!A:L,12,0)</f>
        <v>310.74</v>
      </c>
      <c r="F8" s="4" t="str">
        <f>VLOOKUP(A8,HOP!A:C,3,0)</f>
        <v>2267874</v>
      </c>
      <c r="G8" s="4">
        <f t="shared" si="0"/>
        <v>0</v>
      </c>
      <c r="H8" s="4" t="str">
        <f t="shared" si="1"/>
        <v>，2267874</v>
      </c>
      <c r="I8" s="4" t="str">
        <f>VLOOKUP(A8,HOP!A:T,20,0)</f>
        <v>直连</v>
      </c>
    </row>
    <row r="9" s="4" customFormat="1" spans="1:9">
      <c r="A9" s="4">
        <v>16398569242</v>
      </c>
      <c r="B9" s="5">
        <v>44468</v>
      </c>
      <c r="C9" s="5">
        <v>44469</v>
      </c>
      <c r="D9" s="4">
        <v>239.32</v>
      </c>
      <c r="E9" s="4" t="str">
        <f>VLOOKUP(A9,HOP!A:L,12,0)</f>
        <v>239.32</v>
      </c>
      <c r="F9" s="4" t="str">
        <f>VLOOKUP(A9,HOP!A:C,3,0)</f>
        <v>2267896</v>
      </c>
      <c r="G9" s="4">
        <f t="shared" si="0"/>
        <v>0</v>
      </c>
      <c r="H9" s="4" t="str">
        <f t="shared" si="1"/>
        <v>，2267896</v>
      </c>
      <c r="I9" s="4" t="str">
        <f>VLOOKUP(A9,HOP!A:T,20,0)</f>
        <v>直连</v>
      </c>
    </row>
    <row r="10" s="4" customFormat="1" spans="1:9">
      <c r="A10" s="4">
        <v>16399877727</v>
      </c>
      <c r="B10" s="5">
        <v>44468</v>
      </c>
      <c r="C10" s="5">
        <v>44469</v>
      </c>
      <c r="D10" s="4">
        <v>237.58</v>
      </c>
      <c r="E10" s="4" t="str">
        <f>VLOOKUP(A10,HOP!A:L,12,0)</f>
        <v>237.58</v>
      </c>
      <c r="F10" s="4" t="str">
        <f>VLOOKUP(A10,HOP!A:C,3,0)</f>
        <v>2268167</v>
      </c>
      <c r="G10" s="4">
        <f t="shared" si="0"/>
        <v>0</v>
      </c>
      <c r="H10" s="4" t="str">
        <f t="shared" si="1"/>
        <v>，2268167</v>
      </c>
      <c r="I10" s="4" t="str">
        <f>VLOOKUP(A10,HOP!A:T,20,0)</f>
        <v>直连</v>
      </c>
    </row>
    <row r="11" s="4" customFormat="1" spans="1:9">
      <c r="A11" s="4">
        <v>16400034925</v>
      </c>
      <c r="B11" s="5">
        <v>44468</v>
      </c>
      <c r="C11" s="5">
        <v>44469</v>
      </c>
      <c r="D11" s="4">
        <v>263.38</v>
      </c>
      <c r="E11" s="4" t="str">
        <f>VLOOKUP(A11,HOP!A:L,12,0)</f>
        <v>263.38</v>
      </c>
      <c r="F11" s="4" t="str">
        <f>VLOOKUP(A11,HOP!A:C,3,0)</f>
        <v>2268214</v>
      </c>
      <c r="G11" s="4">
        <f t="shared" si="0"/>
        <v>0</v>
      </c>
      <c r="H11" s="4" t="str">
        <f t="shared" si="1"/>
        <v>，2268214</v>
      </c>
      <c r="I11" s="4" t="str">
        <f>VLOOKUP(A11,HOP!A:T,20,0)</f>
        <v>直连</v>
      </c>
    </row>
    <row r="12" s="4" customFormat="1" spans="1:9">
      <c r="A12" s="4">
        <v>16400186029</v>
      </c>
      <c r="B12" s="5">
        <v>44468</v>
      </c>
      <c r="C12" s="5">
        <v>44469</v>
      </c>
      <c r="D12" s="4">
        <v>424.63</v>
      </c>
      <c r="E12" s="4" t="str">
        <f>VLOOKUP(A12,HOP!A:L,12,0)</f>
        <v>424.63</v>
      </c>
      <c r="F12" s="4" t="str">
        <f>VLOOKUP(A12,HOP!A:C,3,0)</f>
        <v>2268248</v>
      </c>
      <c r="G12" s="4">
        <f t="shared" si="0"/>
        <v>0</v>
      </c>
      <c r="H12" s="4" t="str">
        <f t="shared" si="1"/>
        <v>，2268248</v>
      </c>
      <c r="I12" s="4" t="str">
        <f>VLOOKUP(A12,HOP!A:T,20,0)</f>
        <v>直连</v>
      </c>
    </row>
    <row r="13" s="4" customFormat="1" spans="1:9">
      <c r="A13" s="4">
        <v>16400260735</v>
      </c>
      <c r="B13" s="5">
        <v>44468</v>
      </c>
      <c r="C13" s="5">
        <v>44469</v>
      </c>
      <c r="D13" s="4">
        <v>267.57</v>
      </c>
      <c r="E13" s="4" t="str">
        <f>VLOOKUP(A13,HOP!A:L,12,0)</f>
        <v>267.57</v>
      </c>
      <c r="F13" s="4" t="str">
        <f>VLOOKUP(A13,HOP!A:C,3,0)</f>
        <v>2268280</v>
      </c>
      <c r="G13" s="4">
        <f t="shared" si="0"/>
        <v>0</v>
      </c>
      <c r="H13" s="4" t="str">
        <f t="shared" si="1"/>
        <v>，2268280</v>
      </c>
      <c r="I13" s="4" t="str">
        <f>VLOOKUP(A13,HOP!A:T,20,0)</f>
        <v>直连</v>
      </c>
    </row>
    <row r="14" s="4" customFormat="1" spans="1:9">
      <c r="A14" s="4">
        <v>16400506638</v>
      </c>
      <c r="B14" s="5">
        <v>44468</v>
      </c>
      <c r="C14" s="5">
        <v>44469</v>
      </c>
      <c r="D14" s="4">
        <v>237.58</v>
      </c>
      <c r="E14" s="4" t="str">
        <f>VLOOKUP(A14,HOP!A:L,12,0)</f>
        <v>237.58</v>
      </c>
      <c r="F14" s="4" t="str">
        <f>VLOOKUP(A14,HOP!A:C,3,0)</f>
        <v>2268334</v>
      </c>
      <c r="G14" s="4">
        <f t="shared" si="0"/>
        <v>0</v>
      </c>
      <c r="H14" s="4" t="str">
        <f t="shared" si="1"/>
        <v>，2268334</v>
      </c>
      <c r="I14" s="4" t="str">
        <f>VLOOKUP(A14,HOP!A:T,20,0)</f>
        <v>直连</v>
      </c>
    </row>
    <row r="15" s="4" customFormat="1" spans="1:9">
      <c r="A15" s="4">
        <v>16400506882</v>
      </c>
      <c r="B15" s="5">
        <v>44468</v>
      </c>
      <c r="C15" s="5">
        <v>44469</v>
      </c>
      <c r="D15" s="4">
        <v>289.18</v>
      </c>
      <c r="E15" s="4" t="str">
        <f>VLOOKUP(A15,HOP!A:L,12,0)</f>
        <v>289.18</v>
      </c>
      <c r="F15" s="4" t="str">
        <f>VLOOKUP(A15,HOP!A:C,3,0)</f>
        <v>2268335</v>
      </c>
      <c r="G15" s="4">
        <f t="shared" si="0"/>
        <v>0</v>
      </c>
      <c r="H15" s="4" t="str">
        <f t="shared" si="1"/>
        <v>，2268335</v>
      </c>
      <c r="I15" s="4" t="str">
        <f>VLOOKUP(A15,HOP!A:T,20,0)</f>
        <v>直连</v>
      </c>
    </row>
    <row r="16" s="4" customFormat="1" spans="1:9">
      <c r="A16" s="4">
        <v>16400613647</v>
      </c>
      <c r="B16" s="5">
        <v>44468</v>
      </c>
      <c r="C16" s="5">
        <v>44469</v>
      </c>
      <c r="D16" s="4">
        <v>259.08</v>
      </c>
      <c r="E16" s="4" t="str">
        <f>VLOOKUP(A16,HOP!A:L,12,0)</f>
        <v>259.08</v>
      </c>
      <c r="F16" s="4" t="str">
        <f>VLOOKUP(A16,HOP!A:C,3,0)</f>
        <v>2268376</v>
      </c>
      <c r="G16" s="4">
        <f t="shared" si="0"/>
        <v>0</v>
      </c>
      <c r="H16" s="4" t="str">
        <f t="shared" si="1"/>
        <v>，2268376</v>
      </c>
      <c r="I16" s="4" t="str">
        <f>VLOOKUP(A16,HOP!A:T,20,0)</f>
        <v>直连</v>
      </c>
    </row>
    <row r="17" s="4" customFormat="1" spans="1:9">
      <c r="A17" s="4">
        <v>16400818005</v>
      </c>
      <c r="B17" s="5">
        <v>44468</v>
      </c>
      <c r="C17" s="5">
        <v>44469</v>
      </c>
      <c r="D17" s="4">
        <v>180.02</v>
      </c>
      <c r="E17" s="4" t="str">
        <f>VLOOKUP(A17,HOP!A:L,12,0)</f>
        <v>180.02</v>
      </c>
      <c r="F17" s="4" t="str">
        <f>VLOOKUP(A17,HOP!A:C,3,0)</f>
        <v>2268421</v>
      </c>
      <c r="G17" s="4">
        <f t="shared" si="0"/>
        <v>0</v>
      </c>
      <c r="H17" s="4" t="str">
        <f t="shared" si="1"/>
        <v>，2268421</v>
      </c>
      <c r="I17" s="4" t="str">
        <f>VLOOKUP(A17,HOP!A:T,20,0)</f>
        <v>直连</v>
      </c>
    </row>
    <row r="18" s="4" customFormat="1" spans="1:9">
      <c r="A18" s="4">
        <v>16400897503</v>
      </c>
      <c r="B18" s="5">
        <v>44468</v>
      </c>
      <c r="C18" s="5">
        <v>44469</v>
      </c>
      <c r="D18" s="4">
        <v>180.02</v>
      </c>
      <c r="E18" s="4" t="str">
        <f>VLOOKUP(A18,HOP!A:L,12,0)</f>
        <v>180.02</v>
      </c>
      <c r="F18" s="4" t="str">
        <f>VLOOKUP(A18,HOP!A:C,3,0)</f>
        <v>2268425</v>
      </c>
      <c r="G18" s="4">
        <f t="shared" si="0"/>
        <v>0</v>
      </c>
      <c r="H18" s="4" t="str">
        <f t="shared" si="1"/>
        <v>，2268425</v>
      </c>
      <c r="I18" s="4" t="str">
        <f>VLOOKUP(A18,HOP!A:T,20,0)</f>
        <v>直连</v>
      </c>
    </row>
    <row r="19" s="4" customFormat="1" spans="1:9">
      <c r="A19" s="4">
        <v>16401212589</v>
      </c>
      <c r="B19" s="5">
        <v>44468</v>
      </c>
      <c r="C19" s="5">
        <v>44469</v>
      </c>
      <c r="D19" s="4">
        <v>338.9</v>
      </c>
      <c r="E19" s="4" t="str">
        <f>VLOOKUP(A19,HOP!A:L,12,0)</f>
        <v>338.90</v>
      </c>
      <c r="F19" s="4" t="str">
        <f>VLOOKUP(A19,HOP!A:C,3,0)</f>
        <v>2268476</v>
      </c>
      <c r="G19" s="4">
        <f t="shared" si="0"/>
        <v>0</v>
      </c>
      <c r="H19" s="4" t="str">
        <f t="shared" si="1"/>
        <v>，2268476</v>
      </c>
      <c r="I19" s="4" t="str">
        <f>VLOOKUP(A19,HOP!A:T,20,0)</f>
        <v>直连</v>
      </c>
    </row>
    <row r="20" s="4" customFormat="1" spans="1:9">
      <c r="A20" s="4">
        <v>16401470948</v>
      </c>
      <c r="B20" s="5">
        <v>44468</v>
      </c>
      <c r="C20" s="5">
        <v>44469</v>
      </c>
      <c r="D20" s="4">
        <v>267.58</v>
      </c>
      <c r="E20" s="4" t="str">
        <f>VLOOKUP(A20,HOP!A:L,12,0)</f>
        <v>267.58</v>
      </c>
      <c r="F20" s="4" t="str">
        <f>VLOOKUP(A20,HOP!A:C,3,0)</f>
        <v>2268520</v>
      </c>
      <c r="G20" s="4">
        <f t="shared" si="0"/>
        <v>0</v>
      </c>
      <c r="H20" s="4" t="str">
        <f t="shared" si="1"/>
        <v>，2268520</v>
      </c>
      <c r="I20" s="4" t="str">
        <f>VLOOKUP(A20,HOP!A:T,20,0)</f>
        <v>直连</v>
      </c>
    </row>
    <row r="21" s="4" customFormat="1" spans="1:9">
      <c r="A21" s="4">
        <v>16401780651</v>
      </c>
      <c r="B21" s="5">
        <v>44468</v>
      </c>
      <c r="C21" s="5">
        <v>44469</v>
      </c>
      <c r="D21" s="4">
        <v>240.64</v>
      </c>
      <c r="E21" s="4" t="str">
        <f>VLOOKUP(A21,HOP!A:L,12,0)</f>
        <v>240.64</v>
      </c>
      <c r="F21" s="4" t="str">
        <f>VLOOKUP(A21,HOP!A:C,3,0)</f>
        <v>2268557</v>
      </c>
      <c r="G21" s="4">
        <f t="shared" si="0"/>
        <v>0</v>
      </c>
      <c r="H21" s="4" t="str">
        <f t="shared" si="1"/>
        <v>，2268557</v>
      </c>
      <c r="I21" s="4" t="str">
        <f>VLOOKUP(A21,HOP!A:T,20,0)</f>
        <v>直连</v>
      </c>
    </row>
    <row r="22" s="4" customFormat="1" spans="1:9">
      <c r="A22" s="4">
        <v>16404288084</v>
      </c>
      <c r="B22" s="5">
        <v>44468</v>
      </c>
      <c r="C22" s="5">
        <v>44469</v>
      </c>
      <c r="D22" s="4">
        <v>267.58</v>
      </c>
      <c r="E22" s="4" t="str">
        <f>VLOOKUP(A22,HOP!A:L,12,0)</f>
        <v>267.58</v>
      </c>
      <c r="F22" s="4" t="str">
        <f>VLOOKUP(A22,HOP!A:C,3,0)</f>
        <v>2268623</v>
      </c>
      <c r="G22" s="4">
        <f t="shared" si="0"/>
        <v>0</v>
      </c>
      <c r="H22" s="4" t="str">
        <f t="shared" si="1"/>
        <v>，2268623</v>
      </c>
      <c r="I22" s="4" t="str">
        <f>VLOOKUP(A22,HOP!A:T,20,0)</f>
        <v>直连</v>
      </c>
    </row>
    <row r="23" s="4" customFormat="1" spans="1:9">
      <c r="A23" s="4">
        <v>16405450412</v>
      </c>
      <c r="B23" s="5">
        <v>44468</v>
      </c>
      <c r="C23" s="5">
        <v>44469</v>
      </c>
      <c r="D23" s="4">
        <v>227.1</v>
      </c>
      <c r="E23" s="4" t="str">
        <f>VLOOKUP(A23,HOP!A:L,12,0)</f>
        <v>227.10</v>
      </c>
      <c r="F23" s="4" t="str">
        <f>VLOOKUP(A23,HOP!A:C,3,0)</f>
        <v>2268800</v>
      </c>
      <c r="G23" s="4">
        <f t="shared" si="0"/>
        <v>0</v>
      </c>
      <c r="H23" s="4" t="str">
        <f t="shared" si="1"/>
        <v>，2268800</v>
      </c>
      <c r="I23" s="4" t="str">
        <f>VLOOKUP(A23,HOP!A:T,20,0)</f>
        <v>直连</v>
      </c>
    </row>
    <row r="24" s="4" customFormat="1" spans="1:9">
      <c r="A24" s="4">
        <v>16405723939</v>
      </c>
      <c r="B24" s="5">
        <v>44468</v>
      </c>
      <c r="C24" s="5">
        <v>44469</v>
      </c>
      <c r="D24" s="4">
        <v>168.86</v>
      </c>
      <c r="E24" s="4" t="str">
        <f>VLOOKUP(A24,HOP!A:L,12,0)</f>
        <v>168.86</v>
      </c>
      <c r="F24" s="4" t="str">
        <f>VLOOKUP(A24,HOP!A:C,3,0)</f>
        <v>2268819</v>
      </c>
      <c r="G24" s="4">
        <f t="shared" si="0"/>
        <v>0</v>
      </c>
      <c r="H24" s="4" t="str">
        <f t="shared" si="1"/>
        <v>，2268819</v>
      </c>
      <c r="I24" s="4" t="str">
        <f>VLOOKUP(A24,HOP!A:T,20,0)</f>
        <v>直连</v>
      </c>
    </row>
    <row r="25" s="4" customFormat="1" spans="1:9">
      <c r="A25" s="4">
        <v>16406147373</v>
      </c>
      <c r="B25" s="5">
        <v>44468</v>
      </c>
      <c r="C25" s="5">
        <v>44469</v>
      </c>
      <c r="D25" s="4">
        <v>338.9</v>
      </c>
      <c r="E25" s="4" t="str">
        <f>VLOOKUP(A25,HOP!A:L,12,0)</f>
        <v>338.90</v>
      </c>
      <c r="F25" s="4" t="str">
        <f>VLOOKUP(A25,HOP!A:C,3,0)</f>
        <v>2268870</v>
      </c>
      <c r="G25" s="4">
        <f t="shared" si="0"/>
        <v>0</v>
      </c>
      <c r="H25" s="4" t="str">
        <f t="shared" si="1"/>
        <v>，2268870</v>
      </c>
      <c r="I25" s="4" t="str">
        <f>VLOOKUP(A25,HOP!A:T,20,0)</f>
        <v>直连</v>
      </c>
    </row>
    <row r="26" s="4" customFormat="1" spans="1:9">
      <c r="A26" s="4">
        <v>16407407044</v>
      </c>
      <c r="B26" s="5">
        <v>44468</v>
      </c>
      <c r="C26" s="5">
        <v>44469</v>
      </c>
      <c r="D26" s="4">
        <v>235.29</v>
      </c>
      <c r="E26" s="4" t="str">
        <f>VLOOKUP(A26,HOP!A:L,12,0)</f>
        <v>235.29</v>
      </c>
      <c r="F26" s="4" t="str">
        <f>VLOOKUP(A26,HOP!A:C,3,0)</f>
        <v>2269062</v>
      </c>
      <c r="G26" s="4">
        <f t="shared" si="0"/>
        <v>0</v>
      </c>
      <c r="H26" s="4" t="str">
        <f t="shared" si="1"/>
        <v>，2269062</v>
      </c>
      <c r="I26" s="4" t="str">
        <f>VLOOKUP(A26,HOP!A:T,20,0)</f>
        <v>直连</v>
      </c>
    </row>
    <row r="27" s="4" customFormat="1" spans="1:9">
      <c r="A27" s="4">
        <v>16407443746</v>
      </c>
      <c r="B27" s="5">
        <v>44468</v>
      </c>
      <c r="C27" s="5">
        <v>44469</v>
      </c>
      <c r="D27" s="4">
        <v>105.86</v>
      </c>
      <c r="E27" s="4" t="str">
        <f>VLOOKUP(A27,HOP!A:L,12,0)</f>
        <v>105.86</v>
      </c>
      <c r="F27" s="4" t="str">
        <f>VLOOKUP(A27,HOP!A:C,3,0)</f>
        <v>2269068</v>
      </c>
      <c r="G27" s="4">
        <f t="shared" si="0"/>
        <v>0</v>
      </c>
      <c r="H27" s="4" t="str">
        <f t="shared" si="1"/>
        <v>，2269068</v>
      </c>
      <c r="I27" s="4" t="str">
        <f>VLOOKUP(A27,HOP!A:T,20,0)</f>
        <v>直连</v>
      </c>
    </row>
    <row r="28" s="4" customFormat="1" spans="1:9">
      <c r="A28" s="4">
        <v>16407445236</v>
      </c>
      <c r="B28" s="5">
        <v>44468</v>
      </c>
      <c r="C28" s="5">
        <v>44469</v>
      </c>
      <c r="D28" s="4">
        <v>184.24</v>
      </c>
      <c r="E28" s="4" t="str">
        <f>VLOOKUP(A28,HOP!A:L,12,0)</f>
        <v>184.24</v>
      </c>
      <c r="F28" s="4" t="str">
        <f>VLOOKUP(A28,HOP!A:C,3,0)</f>
        <v>2269069</v>
      </c>
      <c r="G28" s="4">
        <f t="shared" si="0"/>
        <v>0</v>
      </c>
      <c r="H28" s="4" t="str">
        <f t="shared" si="1"/>
        <v>，2269069</v>
      </c>
      <c r="I28" s="4" t="str">
        <f>VLOOKUP(A28,HOP!A:T,20,0)</f>
        <v>直连</v>
      </c>
    </row>
    <row r="29" s="4" customFormat="1" spans="1:9">
      <c r="A29" s="4">
        <v>16407556565</v>
      </c>
      <c r="B29" s="5">
        <v>44468</v>
      </c>
      <c r="C29" s="5">
        <v>44469</v>
      </c>
      <c r="D29" s="4">
        <v>103.02</v>
      </c>
      <c r="E29" s="4" t="str">
        <f>VLOOKUP(A29,HOP!A:L,12,0)</f>
        <v>103.02</v>
      </c>
      <c r="F29" s="4" t="str">
        <f>VLOOKUP(A29,HOP!A:C,3,0)</f>
        <v>2269083</v>
      </c>
      <c r="G29" s="4">
        <f t="shared" si="0"/>
        <v>0</v>
      </c>
      <c r="H29" s="4" t="str">
        <f t="shared" si="1"/>
        <v>，2269083</v>
      </c>
      <c r="I29" s="4" t="str">
        <f>VLOOKUP(A29,HOP!A:T,20,0)</f>
        <v>直连</v>
      </c>
    </row>
    <row r="30" s="4" customFormat="1" spans="1:9">
      <c r="A30" s="4">
        <v>16407612375</v>
      </c>
      <c r="B30" s="5">
        <v>44468</v>
      </c>
      <c r="C30" s="5">
        <v>44469</v>
      </c>
      <c r="D30" s="4">
        <v>396.62</v>
      </c>
      <c r="E30" s="4" t="str">
        <f>VLOOKUP(A30,HOP!A:L,12,0)</f>
        <v>396.62</v>
      </c>
      <c r="F30" s="4" t="str">
        <f>VLOOKUP(A30,HOP!A:C,3,0)</f>
        <v>2269095</v>
      </c>
      <c r="G30" s="4">
        <f t="shared" si="0"/>
        <v>0</v>
      </c>
      <c r="H30" s="4" t="str">
        <f t="shared" si="1"/>
        <v>，2269095</v>
      </c>
      <c r="I30" s="4" t="str">
        <f>VLOOKUP(A30,HOP!A:T,20,0)</f>
        <v>直连</v>
      </c>
    </row>
    <row r="31" s="4" customFormat="1" spans="1:9">
      <c r="A31" s="4">
        <v>16410254938</v>
      </c>
      <c r="B31" s="5">
        <v>44468</v>
      </c>
      <c r="C31" s="5">
        <v>44469</v>
      </c>
      <c r="D31" s="4">
        <v>107.05</v>
      </c>
      <c r="E31" s="4" t="str">
        <f>VLOOKUP(A31,HOP!A:L,12,0)</f>
        <v>107.05</v>
      </c>
      <c r="F31" s="4" t="str">
        <f>VLOOKUP(A31,HOP!A:C,3,0)</f>
        <v>2269180</v>
      </c>
      <c r="G31" s="4">
        <f t="shared" si="0"/>
        <v>0</v>
      </c>
      <c r="H31" s="4" t="str">
        <f t="shared" si="1"/>
        <v>，2269180</v>
      </c>
      <c r="I31" s="4" t="str">
        <f>VLOOKUP(A31,HOP!A:T,20,0)</f>
        <v>直连</v>
      </c>
    </row>
    <row r="33" spans="4:4">
      <c r="D33" s="4">
        <f>SUM(D2:D32)</f>
        <v>12116.13</v>
      </c>
    </row>
    <row r="34" spans="4:4">
      <c r="D34" s="4" t="s">
        <v>113</v>
      </c>
    </row>
    <row r="36" spans="1:1">
      <c r="A36" s="4" t="s">
        <v>114</v>
      </c>
    </row>
    <row r="37" spans="1:1">
      <c r="A37" s="4" t="s">
        <v>115</v>
      </c>
    </row>
  </sheetData>
  <autoFilter ref="A1:XFD3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116</v>
      </c>
      <c r="B1" s="2" t="s">
        <v>117</v>
      </c>
      <c r="C1" s="2" t="s">
        <v>118</v>
      </c>
      <c r="D1" s="2" t="s">
        <v>119</v>
      </c>
      <c r="E1" s="2" t="s">
        <v>13</v>
      </c>
      <c r="F1" s="2" t="s">
        <v>5</v>
      </c>
      <c r="G1" s="2" t="s">
        <v>6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</row>
    <row r="2" s="1" customFormat="1" spans="1:20">
      <c r="A2" s="3">
        <v>16410254938</v>
      </c>
      <c r="B2" s="1" t="s">
        <v>133</v>
      </c>
      <c r="C2" s="1" t="s">
        <v>134</v>
      </c>
      <c r="D2" s="1" t="s">
        <v>135</v>
      </c>
      <c r="E2" s="1" t="s">
        <v>110</v>
      </c>
      <c r="F2" s="1" t="s">
        <v>133</v>
      </c>
      <c r="G2" s="1" t="s">
        <v>136</v>
      </c>
      <c r="H2" s="1" t="s">
        <v>137</v>
      </c>
      <c r="I2" s="1" t="s">
        <v>138</v>
      </c>
      <c r="J2" s="1" t="s">
        <v>139</v>
      </c>
      <c r="K2" s="1" t="s">
        <v>138</v>
      </c>
      <c r="L2" s="1" t="s">
        <v>138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</row>
    <row r="3" s="1" customFormat="1" spans="1:20">
      <c r="A3" s="3">
        <v>16407612375</v>
      </c>
      <c r="B3" s="1" t="s">
        <v>133</v>
      </c>
      <c r="C3" s="1" t="s">
        <v>147</v>
      </c>
      <c r="D3" s="1" t="s">
        <v>148</v>
      </c>
      <c r="E3" s="1" t="s">
        <v>149</v>
      </c>
      <c r="F3" s="1" t="s">
        <v>133</v>
      </c>
      <c r="G3" s="1" t="s">
        <v>136</v>
      </c>
      <c r="H3" s="1" t="s">
        <v>137</v>
      </c>
      <c r="I3" s="1" t="s">
        <v>150</v>
      </c>
      <c r="J3" s="1" t="s">
        <v>139</v>
      </c>
      <c r="K3" s="1" t="s">
        <v>150</v>
      </c>
      <c r="L3" s="1" t="s">
        <v>150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151</v>
      </c>
      <c r="R3" s="1" t="s">
        <v>144</v>
      </c>
      <c r="S3" s="1" t="s">
        <v>145</v>
      </c>
      <c r="T3" s="1" t="s">
        <v>146</v>
      </c>
    </row>
    <row r="4" s="1" customFormat="1" spans="1:20">
      <c r="A4" s="3">
        <v>16407556565</v>
      </c>
      <c r="B4" s="1" t="s">
        <v>133</v>
      </c>
      <c r="C4" s="1" t="s">
        <v>152</v>
      </c>
      <c r="D4" s="1" t="s">
        <v>153</v>
      </c>
      <c r="E4" s="1" t="s">
        <v>106</v>
      </c>
      <c r="F4" s="1" t="s">
        <v>133</v>
      </c>
      <c r="G4" s="1" t="s">
        <v>136</v>
      </c>
      <c r="H4" s="1" t="s">
        <v>137</v>
      </c>
      <c r="I4" s="1" t="s">
        <v>154</v>
      </c>
      <c r="J4" s="1" t="s">
        <v>139</v>
      </c>
      <c r="K4" s="1" t="s">
        <v>154</v>
      </c>
      <c r="L4" s="1" t="s">
        <v>154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155</v>
      </c>
      <c r="R4" s="1" t="s">
        <v>144</v>
      </c>
      <c r="S4" s="1" t="s">
        <v>145</v>
      </c>
      <c r="T4" s="1" t="s">
        <v>146</v>
      </c>
    </row>
    <row r="5" s="1" customFormat="1" spans="1:20">
      <c r="A5" s="3">
        <v>16407445236</v>
      </c>
      <c r="B5" s="1" t="s">
        <v>133</v>
      </c>
      <c r="C5" s="1" t="s">
        <v>156</v>
      </c>
      <c r="D5" s="1" t="s">
        <v>157</v>
      </c>
      <c r="E5" s="1" t="s">
        <v>103</v>
      </c>
      <c r="F5" s="1" t="s">
        <v>133</v>
      </c>
      <c r="G5" s="1" t="s">
        <v>136</v>
      </c>
      <c r="H5" s="1" t="s">
        <v>137</v>
      </c>
      <c r="I5" s="1" t="s">
        <v>158</v>
      </c>
      <c r="J5" s="1" t="s">
        <v>139</v>
      </c>
      <c r="K5" s="1" t="s">
        <v>158</v>
      </c>
      <c r="L5" s="1" t="s">
        <v>158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159</v>
      </c>
      <c r="R5" s="1" t="s">
        <v>144</v>
      </c>
      <c r="S5" s="1" t="s">
        <v>145</v>
      </c>
      <c r="T5" s="1" t="s">
        <v>146</v>
      </c>
    </row>
    <row r="6" s="1" customFormat="1" spans="1:20">
      <c r="A6" s="3">
        <v>16407443746</v>
      </c>
      <c r="B6" s="1" t="s">
        <v>133</v>
      </c>
      <c r="C6" s="1" t="s">
        <v>160</v>
      </c>
      <c r="D6" s="1" t="s">
        <v>161</v>
      </c>
      <c r="E6" s="1" t="s">
        <v>100</v>
      </c>
      <c r="F6" s="1" t="s">
        <v>133</v>
      </c>
      <c r="G6" s="1" t="s">
        <v>136</v>
      </c>
      <c r="H6" s="1" t="s">
        <v>137</v>
      </c>
      <c r="I6" s="1" t="s">
        <v>162</v>
      </c>
      <c r="J6" s="1" t="s">
        <v>139</v>
      </c>
      <c r="K6" s="1" t="s">
        <v>162</v>
      </c>
      <c r="L6" s="1" t="s">
        <v>162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163</v>
      </c>
      <c r="R6" s="1" t="s">
        <v>144</v>
      </c>
      <c r="S6" s="1" t="s">
        <v>145</v>
      </c>
      <c r="T6" s="1" t="s">
        <v>146</v>
      </c>
    </row>
    <row r="7" s="1" customFormat="1" spans="1:20">
      <c r="A7" s="3">
        <v>16407407044</v>
      </c>
      <c r="B7" s="1" t="s">
        <v>133</v>
      </c>
      <c r="C7" s="1" t="s">
        <v>164</v>
      </c>
      <c r="D7" s="1" t="s">
        <v>165</v>
      </c>
      <c r="E7" s="1" t="s">
        <v>96</v>
      </c>
      <c r="F7" s="1" t="s">
        <v>133</v>
      </c>
      <c r="G7" s="1" t="s">
        <v>136</v>
      </c>
      <c r="H7" s="1" t="s">
        <v>137</v>
      </c>
      <c r="I7" s="1" t="s">
        <v>166</v>
      </c>
      <c r="J7" s="1" t="s">
        <v>139</v>
      </c>
      <c r="K7" s="1" t="s">
        <v>166</v>
      </c>
      <c r="L7" s="1" t="s">
        <v>166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167</v>
      </c>
      <c r="R7" s="1" t="s">
        <v>144</v>
      </c>
      <c r="S7" s="1" t="s">
        <v>145</v>
      </c>
      <c r="T7" s="1" t="s">
        <v>146</v>
      </c>
    </row>
    <row r="8" s="1" customFormat="1" spans="1:20">
      <c r="A8" s="3">
        <v>16406147373</v>
      </c>
      <c r="B8" s="1" t="s">
        <v>133</v>
      </c>
      <c r="C8" s="1" t="s">
        <v>168</v>
      </c>
      <c r="D8" s="1" t="s">
        <v>169</v>
      </c>
      <c r="E8" s="1" t="s">
        <v>93</v>
      </c>
      <c r="F8" s="1" t="s">
        <v>133</v>
      </c>
      <c r="G8" s="1" t="s">
        <v>136</v>
      </c>
      <c r="H8" s="1" t="s">
        <v>137</v>
      </c>
      <c r="I8" s="1" t="s">
        <v>170</v>
      </c>
      <c r="J8" s="1" t="s">
        <v>139</v>
      </c>
      <c r="K8" s="1" t="s">
        <v>170</v>
      </c>
      <c r="L8" s="1" t="s">
        <v>170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171</v>
      </c>
      <c r="R8" s="1" t="s">
        <v>144</v>
      </c>
      <c r="S8" s="1" t="s">
        <v>145</v>
      </c>
      <c r="T8" s="1" t="s">
        <v>146</v>
      </c>
    </row>
    <row r="9" s="1" customFormat="1" spans="1:20">
      <c r="A9" s="3">
        <v>16405723939</v>
      </c>
      <c r="B9" s="1" t="s">
        <v>133</v>
      </c>
      <c r="C9" s="1" t="s">
        <v>172</v>
      </c>
      <c r="D9" s="1" t="s">
        <v>157</v>
      </c>
      <c r="E9" s="1" t="s">
        <v>92</v>
      </c>
      <c r="F9" s="1" t="s">
        <v>133</v>
      </c>
      <c r="G9" s="1" t="s">
        <v>136</v>
      </c>
      <c r="H9" s="1" t="s">
        <v>137</v>
      </c>
      <c r="I9" s="1" t="s">
        <v>173</v>
      </c>
      <c r="J9" s="1" t="s">
        <v>139</v>
      </c>
      <c r="K9" s="1" t="s">
        <v>173</v>
      </c>
      <c r="L9" s="1" t="s">
        <v>173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174</v>
      </c>
      <c r="R9" s="1" t="s">
        <v>144</v>
      </c>
      <c r="S9" s="1" t="s">
        <v>145</v>
      </c>
      <c r="T9" s="1" t="s">
        <v>146</v>
      </c>
    </row>
    <row r="10" s="1" customFormat="1" spans="1:20">
      <c r="A10" s="3">
        <v>16405450412</v>
      </c>
      <c r="B10" s="1" t="s">
        <v>133</v>
      </c>
      <c r="C10" s="1" t="s">
        <v>175</v>
      </c>
      <c r="D10" s="1" t="s">
        <v>176</v>
      </c>
      <c r="E10" s="1" t="s">
        <v>89</v>
      </c>
      <c r="F10" s="1" t="s">
        <v>133</v>
      </c>
      <c r="G10" s="1" t="s">
        <v>136</v>
      </c>
      <c r="H10" s="1" t="s">
        <v>137</v>
      </c>
      <c r="I10" s="1" t="s">
        <v>177</v>
      </c>
      <c r="J10" s="1" t="s">
        <v>139</v>
      </c>
      <c r="K10" s="1" t="s">
        <v>177</v>
      </c>
      <c r="L10" s="1" t="s">
        <v>177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178</v>
      </c>
      <c r="R10" s="1" t="s">
        <v>144</v>
      </c>
      <c r="S10" s="1" t="s">
        <v>145</v>
      </c>
      <c r="T10" s="1" t="s">
        <v>146</v>
      </c>
    </row>
    <row r="11" s="1" customFormat="1" spans="1:20">
      <c r="A11" s="3">
        <v>16404288084</v>
      </c>
      <c r="B11" s="1" t="s">
        <v>133</v>
      </c>
      <c r="C11" s="1" t="s">
        <v>179</v>
      </c>
      <c r="D11" s="1" t="s">
        <v>169</v>
      </c>
      <c r="E11" s="1" t="s">
        <v>86</v>
      </c>
      <c r="F11" s="1" t="s">
        <v>133</v>
      </c>
      <c r="G11" s="1" t="s">
        <v>136</v>
      </c>
      <c r="H11" s="1" t="s">
        <v>137</v>
      </c>
      <c r="I11" s="1" t="s">
        <v>180</v>
      </c>
      <c r="J11" s="1" t="s">
        <v>139</v>
      </c>
      <c r="K11" s="1" t="s">
        <v>180</v>
      </c>
      <c r="L11" s="1" t="s">
        <v>180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181</v>
      </c>
      <c r="R11" s="1" t="s">
        <v>144</v>
      </c>
      <c r="S11" s="1" t="s">
        <v>145</v>
      </c>
      <c r="T11" s="1" t="s">
        <v>146</v>
      </c>
    </row>
    <row r="12" s="1" customFormat="1" spans="1:20">
      <c r="A12" s="3">
        <v>16401780651</v>
      </c>
      <c r="B12" s="1" t="s">
        <v>133</v>
      </c>
      <c r="C12" s="1" t="s">
        <v>182</v>
      </c>
      <c r="D12" s="1" t="s">
        <v>183</v>
      </c>
      <c r="E12" s="1" t="s">
        <v>84</v>
      </c>
      <c r="F12" s="1" t="s">
        <v>133</v>
      </c>
      <c r="G12" s="1" t="s">
        <v>136</v>
      </c>
      <c r="H12" s="1" t="s">
        <v>137</v>
      </c>
      <c r="I12" s="1" t="s">
        <v>184</v>
      </c>
      <c r="J12" s="1" t="s">
        <v>139</v>
      </c>
      <c r="K12" s="1" t="s">
        <v>184</v>
      </c>
      <c r="L12" s="1" t="s">
        <v>184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185</v>
      </c>
      <c r="R12" s="1" t="s">
        <v>144</v>
      </c>
      <c r="S12" s="1" t="s">
        <v>145</v>
      </c>
      <c r="T12" s="1" t="s">
        <v>146</v>
      </c>
    </row>
    <row r="13" s="1" customFormat="1" spans="1:20">
      <c r="A13" s="3">
        <v>16401470948</v>
      </c>
      <c r="B13" s="1" t="s">
        <v>133</v>
      </c>
      <c r="C13" s="1" t="s">
        <v>186</v>
      </c>
      <c r="D13" s="1" t="s">
        <v>169</v>
      </c>
      <c r="E13" s="1" t="s">
        <v>82</v>
      </c>
      <c r="F13" s="1" t="s">
        <v>133</v>
      </c>
      <c r="G13" s="1" t="s">
        <v>136</v>
      </c>
      <c r="H13" s="1" t="s">
        <v>137</v>
      </c>
      <c r="I13" s="1" t="s">
        <v>180</v>
      </c>
      <c r="J13" s="1" t="s">
        <v>139</v>
      </c>
      <c r="K13" s="1" t="s">
        <v>180</v>
      </c>
      <c r="L13" s="1" t="s">
        <v>180</v>
      </c>
      <c r="M13" s="1" t="s">
        <v>140</v>
      </c>
      <c r="N13" s="1" t="s">
        <v>140</v>
      </c>
      <c r="O13" s="1" t="s">
        <v>141</v>
      </c>
      <c r="P13" s="1" t="s">
        <v>142</v>
      </c>
      <c r="Q13" s="1" t="s">
        <v>187</v>
      </c>
      <c r="R13" s="1" t="s">
        <v>144</v>
      </c>
      <c r="S13" s="1" t="s">
        <v>145</v>
      </c>
      <c r="T13" s="1" t="s">
        <v>146</v>
      </c>
    </row>
    <row r="14" s="1" customFormat="1" spans="1:20">
      <c r="A14" s="3">
        <v>16401212589</v>
      </c>
      <c r="B14" s="1" t="s">
        <v>133</v>
      </c>
      <c r="C14" s="1" t="s">
        <v>188</v>
      </c>
      <c r="D14" s="1" t="s">
        <v>169</v>
      </c>
      <c r="E14" s="1" t="s">
        <v>81</v>
      </c>
      <c r="F14" s="1" t="s">
        <v>133</v>
      </c>
      <c r="G14" s="1" t="s">
        <v>136</v>
      </c>
      <c r="H14" s="1" t="s">
        <v>137</v>
      </c>
      <c r="I14" s="1" t="s">
        <v>170</v>
      </c>
      <c r="J14" s="1" t="s">
        <v>139</v>
      </c>
      <c r="K14" s="1" t="s">
        <v>170</v>
      </c>
      <c r="L14" s="1" t="s">
        <v>170</v>
      </c>
      <c r="M14" s="1" t="s">
        <v>140</v>
      </c>
      <c r="N14" s="1" t="s">
        <v>140</v>
      </c>
      <c r="O14" s="1" t="s">
        <v>141</v>
      </c>
      <c r="P14" s="1" t="s">
        <v>142</v>
      </c>
      <c r="Q14" s="1" t="s">
        <v>189</v>
      </c>
      <c r="R14" s="1" t="s">
        <v>144</v>
      </c>
      <c r="S14" s="1" t="s">
        <v>145</v>
      </c>
      <c r="T14" s="1" t="s">
        <v>146</v>
      </c>
    </row>
    <row r="15" s="1" customFormat="1" spans="1:20">
      <c r="A15" s="3">
        <v>16400897503</v>
      </c>
      <c r="B15" s="1" t="s">
        <v>133</v>
      </c>
      <c r="C15" s="1" t="s">
        <v>190</v>
      </c>
      <c r="D15" s="1" t="s">
        <v>191</v>
      </c>
      <c r="E15" s="1" t="s">
        <v>78</v>
      </c>
      <c r="F15" s="1" t="s">
        <v>133</v>
      </c>
      <c r="G15" s="1" t="s">
        <v>136</v>
      </c>
      <c r="H15" s="1" t="s">
        <v>137</v>
      </c>
      <c r="I15" s="1" t="s">
        <v>192</v>
      </c>
      <c r="J15" s="1" t="s">
        <v>139</v>
      </c>
      <c r="K15" s="1" t="s">
        <v>192</v>
      </c>
      <c r="L15" s="1" t="s">
        <v>192</v>
      </c>
      <c r="M15" s="1" t="s">
        <v>140</v>
      </c>
      <c r="N15" s="1" t="s">
        <v>140</v>
      </c>
      <c r="O15" s="1" t="s">
        <v>141</v>
      </c>
      <c r="P15" s="1" t="s">
        <v>142</v>
      </c>
      <c r="Q15" s="1" t="s">
        <v>193</v>
      </c>
      <c r="R15" s="1" t="s">
        <v>144</v>
      </c>
      <c r="S15" s="1" t="s">
        <v>145</v>
      </c>
      <c r="T15" s="1" t="s">
        <v>146</v>
      </c>
    </row>
    <row r="16" s="1" customFormat="1" spans="1:20">
      <c r="A16" s="3">
        <v>16400818005</v>
      </c>
      <c r="B16" s="1" t="s">
        <v>133</v>
      </c>
      <c r="C16" s="1" t="s">
        <v>194</v>
      </c>
      <c r="D16" s="1" t="s">
        <v>191</v>
      </c>
      <c r="E16" s="1" t="s">
        <v>76</v>
      </c>
      <c r="F16" s="1" t="s">
        <v>133</v>
      </c>
      <c r="G16" s="1" t="s">
        <v>136</v>
      </c>
      <c r="H16" s="1" t="s">
        <v>137</v>
      </c>
      <c r="I16" s="1" t="s">
        <v>192</v>
      </c>
      <c r="J16" s="1" t="s">
        <v>139</v>
      </c>
      <c r="K16" s="1" t="s">
        <v>192</v>
      </c>
      <c r="L16" s="1" t="s">
        <v>192</v>
      </c>
      <c r="M16" s="1" t="s">
        <v>140</v>
      </c>
      <c r="N16" s="1" t="s">
        <v>140</v>
      </c>
      <c r="O16" s="1" t="s">
        <v>141</v>
      </c>
      <c r="P16" s="1" t="s">
        <v>142</v>
      </c>
      <c r="Q16" s="1" t="s">
        <v>195</v>
      </c>
      <c r="R16" s="1" t="s">
        <v>144</v>
      </c>
      <c r="S16" s="1" t="s">
        <v>145</v>
      </c>
      <c r="T16" s="1" t="s">
        <v>146</v>
      </c>
    </row>
    <row r="17" s="1" customFormat="1" spans="1:20">
      <c r="A17" s="3">
        <v>16400613647</v>
      </c>
      <c r="B17" s="1" t="s">
        <v>133</v>
      </c>
      <c r="C17" s="1" t="s">
        <v>196</v>
      </c>
      <c r="D17" s="1" t="s">
        <v>197</v>
      </c>
      <c r="E17" s="1" t="s">
        <v>74</v>
      </c>
      <c r="F17" s="1" t="s">
        <v>133</v>
      </c>
      <c r="G17" s="1" t="s">
        <v>136</v>
      </c>
      <c r="H17" s="1" t="s">
        <v>137</v>
      </c>
      <c r="I17" s="1" t="s">
        <v>198</v>
      </c>
      <c r="J17" s="1" t="s">
        <v>139</v>
      </c>
      <c r="K17" s="1" t="s">
        <v>198</v>
      </c>
      <c r="L17" s="1" t="s">
        <v>198</v>
      </c>
      <c r="M17" s="1" t="s">
        <v>140</v>
      </c>
      <c r="N17" s="1" t="s">
        <v>140</v>
      </c>
      <c r="O17" s="1" t="s">
        <v>141</v>
      </c>
      <c r="P17" s="1" t="s">
        <v>142</v>
      </c>
      <c r="Q17" s="1" t="s">
        <v>199</v>
      </c>
      <c r="R17" s="1" t="s">
        <v>144</v>
      </c>
      <c r="S17" s="1" t="s">
        <v>145</v>
      </c>
      <c r="T17" s="1" t="s">
        <v>146</v>
      </c>
    </row>
    <row r="18" s="1" customFormat="1" spans="1:20">
      <c r="A18" s="3">
        <v>16400506882</v>
      </c>
      <c r="B18" s="1" t="s">
        <v>133</v>
      </c>
      <c r="C18" s="1" t="s">
        <v>200</v>
      </c>
      <c r="D18" s="1" t="s">
        <v>201</v>
      </c>
      <c r="E18" s="1" t="s">
        <v>71</v>
      </c>
      <c r="F18" s="1" t="s">
        <v>133</v>
      </c>
      <c r="G18" s="1" t="s">
        <v>136</v>
      </c>
      <c r="H18" s="1" t="s">
        <v>137</v>
      </c>
      <c r="I18" s="1" t="s">
        <v>202</v>
      </c>
      <c r="J18" s="1" t="s">
        <v>139</v>
      </c>
      <c r="K18" s="1" t="s">
        <v>202</v>
      </c>
      <c r="L18" s="1" t="s">
        <v>202</v>
      </c>
      <c r="M18" s="1" t="s">
        <v>140</v>
      </c>
      <c r="N18" s="1" t="s">
        <v>140</v>
      </c>
      <c r="O18" s="1" t="s">
        <v>141</v>
      </c>
      <c r="P18" s="1" t="s">
        <v>142</v>
      </c>
      <c r="Q18" s="1" t="s">
        <v>203</v>
      </c>
      <c r="R18" s="1" t="s">
        <v>144</v>
      </c>
      <c r="S18" s="1" t="s">
        <v>145</v>
      </c>
      <c r="T18" s="1" t="s">
        <v>146</v>
      </c>
    </row>
    <row r="19" s="1" customFormat="1" spans="1:20">
      <c r="A19" s="3">
        <v>16400506638</v>
      </c>
      <c r="B19" s="1" t="s">
        <v>133</v>
      </c>
      <c r="C19" s="1" t="s">
        <v>204</v>
      </c>
      <c r="D19" s="1" t="s">
        <v>205</v>
      </c>
      <c r="E19" s="1" t="s">
        <v>68</v>
      </c>
      <c r="F19" s="1" t="s">
        <v>133</v>
      </c>
      <c r="G19" s="1" t="s">
        <v>136</v>
      </c>
      <c r="H19" s="1" t="s">
        <v>137</v>
      </c>
      <c r="I19" s="1" t="s">
        <v>206</v>
      </c>
      <c r="J19" s="1" t="s">
        <v>139</v>
      </c>
      <c r="K19" s="1" t="s">
        <v>206</v>
      </c>
      <c r="L19" s="1" t="s">
        <v>206</v>
      </c>
      <c r="M19" s="1" t="s">
        <v>140</v>
      </c>
      <c r="N19" s="1" t="s">
        <v>140</v>
      </c>
      <c r="O19" s="1" t="s">
        <v>141</v>
      </c>
      <c r="P19" s="1" t="s">
        <v>142</v>
      </c>
      <c r="Q19" s="1" t="s">
        <v>207</v>
      </c>
      <c r="R19" s="1" t="s">
        <v>144</v>
      </c>
      <c r="S19" s="1" t="s">
        <v>145</v>
      </c>
      <c r="T19" s="1" t="s">
        <v>146</v>
      </c>
    </row>
    <row r="20" s="1" customFormat="1" spans="1:20">
      <c r="A20" s="3">
        <v>16400260735</v>
      </c>
      <c r="B20" s="1" t="s">
        <v>133</v>
      </c>
      <c r="C20" s="1" t="s">
        <v>208</v>
      </c>
      <c r="D20" s="1" t="s">
        <v>169</v>
      </c>
      <c r="E20" s="1" t="s">
        <v>67</v>
      </c>
      <c r="F20" s="1" t="s">
        <v>133</v>
      </c>
      <c r="G20" s="1" t="s">
        <v>136</v>
      </c>
      <c r="H20" s="1" t="s">
        <v>137</v>
      </c>
      <c r="I20" s="1" t="s">
        <v>209</v>
      </c>
      <c r="J20" s="1" t="s">
        <v>139</v>
      </c>
      <c r="K20" s="1" t="s">
        <v>209</v>
      </c>
      <c r="L20" s="1" t="s">
        <v>209</v>
      </c>
      <c r="M20" s="1" t="s">
        <v>140</v>
      </c>
      <c r="N20" s="1" t="s">
        <v>140</v>
      </c>
      <c r="O20" s="1" t="s">
        <v>141</v>
      </c>
      <c r="P20" s="1" t="s">
        <v>142</v>
      </c>
      <c r="Q20" s="1" t="s">
        <v>210</v>
      </c>
      <c r="R20" s="1" t="s">
        <v>144</v>
      </c>
      <c r="S20" s="1" t="s">
        <v>145</v>
      </c>
      <c r="T20" s="1" t="s">
        <v>146</v>
      </c>
    </row>
    <row r="21" s="1" customFormat="1" spans="1:20">
      <c r="A21" s="3">
        <v>16400186029</v>
      </c>
      <c r="B21" s="1" t="s">
        <v>133</v>
      </c>
      <c r="C21" s="1" t="s">
        <v>211</v>
      </c>
      <c r="D21" s="1" t="s">
        <v>212</v>
      </c>
      <c r="E21" s="1" t="s">
        <v>66</v>
      </c>
      <c r="F21" s="1" t="s">
        <v>133</v>
      </c>
      <c r="G21" s="1" t="s">
        <v>136</v>
      </c>
      <c r="H21" s="1" t="s">
        <v>137</v>
      </c>
      <c r="I21" s="1" t="s">
        <v>213</v>
      </c>
      <c r="J21" s="1" t="s">
        <v>139</v>
      </c>
      <c r="K21" s="1" t="s">
        <v>213</v>
      </c>
      <c r="L21" s="1" t="s">
        <v>213</v>
      </c>
      <c r="M21" s="1" t="s">
        <v>140</v>
      </c>
      <c r="N21" s="1" t="s">
        <v>140</v>
      </c>
      <c r="O21" s="1" t="s">
        <v>141</v>
      </c>
      <c r="P21" s="1" t="s">
        <v>142</v>
      </c>
      <c r="Q21" s="1" t="s">
        <v>214</v>
      </c>
      <c r="R21" s="1" t="s">
        <v>144</v>
      </c>
      <c r="S21" s="1" t="s">
        <v>145</v>
      </c>
      <c r="T21" s="1" t="s">
        <v>146</v>
      </c>
    </row>
    <row r="22" s="1" customFormat="1" spans="1:20">
      <c r="A22" s="3">
        <v>16400034925</v>
      </c>
      <c r="B22" s="1" t="s">
        <v>215</v>
      </c>
      <c r="C22" s="1" t="s">
        <v>216</v>
      </c>
      <c r="D22" s="1" t="s">
        <v>217</v>
      </c>
      <c r="E22" s="1" t="s">
        <v>63</v>
      </c>
      <c r="F22" s="1" t="s">
        <v>133</v>
      </c>
      <c r="G22" s="1" t="s">
        <v>136</v>
      </c>
      <c r="H22" s="1" t="s">
        <v>137</v>
      </c>
      <c r="I22" s="1" t="s">
        <v>218</v>
      </c>
      <c r="J22" s="1" t="s">
        <v>139</v>
      </c>
      <c r="K22" s="1" t="s">
        <v>218</v>
      </c>
      <c r="L22" s="1" t="s">
        <v>218</v>
      </c>
      <c r="M22" s="1" t="s">
        <v>140</v>
      </c>
      <c r="N22" s="1" t="s">
        <v>140</v>
      </c>
      <c r="O22" s="1" t="s">
        <v>141</v>
      </c>
      <c r="P22" s="1" t="s">
        <v>142</v>
      </c>
      <c r="Q22" s="1" t="s">
        <v>219</v>
      </c>
      <c r="R22" s="1" t="s">
        <v>144</v>
      </c>
      <c r="S22" s="1" t="s">
        <v>145</v>
      </c>
      <c r="T22" s="1" t="s">
        <v>146</v>
      </c>
    </row>
    <row r="23" s="1" customFormat="1" spans="1:20">
      <c r="A23" s="3">
        <v>16399877727</v>
      </c>
      <c r="B23" s="1" t="s">
        <v>215</v>
      </c>
      <c r="C23" s="1" t="s">
        <v>220</v>
      </c>
      <c r="D23" s="1" t="s">
        <v>205</v>
      </c>
      <c r="E23" s="1" t="s">
        <v>60</v>
      </c>
      <c r="F23" s="1" t="s">
        <v>133</v>
      </c>
      <c r="G23" s="1" t="s">
        <v>136</v>
      </c>
      <c r="H23" s="1" t="s">
        <v>137</v>
      </c>
      <c r="I23" s="1" t="s">
        <v>206</v>
      </c>
      <c r="J23" s="1" t="s">
        <v>139</v>
      </c>
      <c r="K23" s="1" t="s">
        <v>206</v>
      </c>
      <c r="L23" s="1" t="s">
        <v>206</v>
      </c>
      <c r="M23" s="1" t="s">
        <v>140</v>
      </c>
      <c r="N23" s="1" t="s">
        <v>140</v>
      </c>
      <c r="O23" s="1" t="s">
        <v>141</v>
      </c>
      <c r="P23" s="1" t="s">
        <v>142</v>
      </c>
      <c r="Q23" s="1" t="s">
        <v>221</v>
      </c>
      <c r="R23" s="1" t="s">
        <v>144</v>
      </c>
      <c r="S23" s="1" t="s">
        <v>145</v>
      </c>
      <c r="T23" s="1" t="s">
        <v>146</v>
      </c>
    </row>
    <row r="24" s="1" customFormat="1" spans="1:20">
      <c r="A24" s="3">
        <v>16398569242</v>
      </c>
      <c r="B24" s="1" t="s">
        <v>215</v>
      </c>
      <c r="C24" s="1" t="s">
        <v>222</v>
      </c>
      <c r="D24" s="1" t="s">
        <v>223</v>
      </c>
      <c r="E24" s="1" t="s">
        <v>56</v>
      </c>
      <c r="F24" s="1" t="s">
        <v>133</v>
      </c>
      <c r="G24" s="1" t="s">
        <v>136</v>
      </c>
      <c r="H24" s="1" t="s">
        <v>137</v>
      </c>
      <c r="I24" s="1" t="s">
        <v>224</v>
      </c>
      <c r="J24" s="1" t="s">
        <v>139</v>
      </c>
      <c r="K24" s="1" t="s">
        <v>224</v>
      </c>
      <c r="L24" s="1" t="s">
        <v>224</v>
      </c>
      <c r="M24" s="1" t="s">
        <v>140</v>
      </c>
      <c r="N24" s="1" t="s">
        <v>140</v>
      </c>
      <c r="O24" s="1" t="s">
        <v>141</v>
      </c>
      <c r="P24" s="1" t="s">
        <v>142</v>
      </c>
      <c r="Q24" s="1" t="s">
        <v>225</v>
      </c>
      <c r="R24" s="1" t="s">
        <v>144</v>
      </c>
      <c r="S24" s="1" t="s">
        <v>145</v>
      </c>
      <c r="T24" s="1" t="s">
        <v>146</v>
      </c>
    </row>
    <row r="25" s="1" customFormat="1" spans="1:20">
      <c r="A25" s="3">
        <v>16398427752</v>
      </c>
      <c r="B25" s="1" t="s">
        <v>215</v>
      </c>
      <c r="C25" s="1" t="s">
        <v>226</v>
      </c>
      <c r="D25" s="1" t="s">
        <v>227</v>
      </c>
      <c r="E25" s="1" t="s">
        <v>53</v>
      </c>
      <c r="F25" s="1" t="s">
        <v>215</v>
      </c>
      <c r="G25" s="1" t="s">
        <v>136</v>
      </c>
      <c r="H25" s="1" t="s">
        <v>137</v>
      </c>
      <c r="I25" s="1" t="s">
        <v>228</v>
      </c>
      <c r="J25" s="1" t="s">
        <v>139</v>
      </c>
      <c r="K25" s="1" t="s">
        <v>228</v>
      </c>
      <c r="L25" s="1" t="s">
        <v>228</v>
      </c>
      <c r="M25" s="1" t="s">
        <v>140</v>
      </c>
      <c r="N25" s="1" t="s">
        <v>140</v>
      </c>
      <c r="O25" s="1" t="s">
        <v>141</v>
      </c>
      <c r="P25" s="1" t="s">
        <v>142</v>
      </c>
      <c r="Q25" s="1" t="s">
        <v>229</v>
      </c>
      <c r="R25" s="1" t="s">
        <v>144</v>
      </c>
      <c r="S25" s="1" t="s">
        <v>145</v>
      </c>
      <c r="T25" s="1" t="s">
        <v>146</v>
      </c>
    </row>
    <row r="26" s="1" customFormat="1" spans="1:20">
      <c r="A26" s="3">
        <v>16397820643</v>
      </c>
      <c r="B26" s="1" t="s">
        <v>215</v>
      </c>
      <c r="C26" s="1" t="s">
        <v>230</v>
      </c>
      <c r="D26" s="1" t="s">
        <v>231</v>
      </c>
      <c r="E26" s="1" t="s">
        <v>50</v>
      </c>
      <c r="F26" s="1" t="s">
        <v>215</v>
      </c>
      <c r="G26" s="1" t="s">
        <v>136</v>
      </c>
      <c r="H26" s="1" t="s">
        <v>137</v>
      </c>
      <c r="I26" s="1" t="s">
        <v>232</v>
      </c>
      <c r="J26" s="1" t="s">
        <v>139</v>
      </c>
      <c r="K26" s="1" t="s">
        <v>232</v>
      </c>
      <c r="L26" s="1" t="s">
        <v>232</v>
      </c>
      <c r="M26" s="1" t="s">
        <v>140</v>
      </c>
      <c r="N26" s="1" t="s">
        <v>140</v>
      </c>
      <c r="O26" s="1" t="s">
        <v>141</v>
      </c>
      <c r="P26" s="1" t="s">
        <v>142</v>
      </c>
      <c r="Q26" s="1" t="s">
        <v>233</v>
      </c>
      <c r="R26" s="1" t="s">
        <v>144</v>
      </c>
      <c r="S26" s="1" t="s">
        <v>145</v>
      </c>
      <c r="T26" s="1" t="s">
        <v>146</v>
      </c>
    </row>
    <row r="27" s="1" customFormat="1" spans="1:20">
      <c r="A27" s="3">
        <v>16390962646</v>
      </c>
      <c r="B27" s="1" t="s">
        <v>234</v>
      </c>
      <c r="C27" s="1" t="s">
        <v>235</v>
      </c>
      <c r="D27" s="1" t="s">
        <v>236</v>
      </c>
      <c r="E27" s="1" t="s">
        <v>47</v>
      </c>
      <c r="F27" s="1" t="s">
        <v>234</v>
      </c>
      <c r="G27" s="1" t="s">
        <v>136</v>
      </c>
      <c r="H27" s="1" t="s">
        <v>137</v>
      </c>
      <c r="I27" s="1" t="s">
        <v>237</v>
      </c>
      <c r="J27" s="1" t="s">
        <v>139</v>
      </c>
      <c r="K27" s="1" t="s">
        <v>237</v>
      </c>
      <c r="L27" s="1" t="s">
        <v>237</v>
      </c>
      <c r="M27" s="1" t="s">
        <v>140</v>
      </c>
      <c r="N27" s="1" t="s">
        <v>140</v>
      </c>
      <c r="O27" s="1" t="s">
        <v>141</v>
      </c>
      <c r="P27" s="1" t="s">
        <v>142</v>
      </c>
      <c r="Q27" s="1" t="s">
        <v>238</v>
      </c>
      <c r="R27" s="1" t="s">
        <v>144</v>
      </c>
      <c r="S27" s="1" t="s">
        <v>145</v>
      </c>
      <c r="T27" s="1" t="s">
        <v>146</v>
      </c>
    </row>
    <row r="28" s="1" customFormat="1" spans="1:20">
      <c r="A28" s="3">
        <v>16380823327</v>
      </c>
      <c r="B28" s="1" t="s">
        <v>234</v>
      </c>
      <c r="C28" s="1" t="s">
        <v>239</v>
      </c>
      <c r="D28" s="1" t="s">
        <v>169</v>
      </c>
      <c r="E28" s="1" t="s">
        <v>44</v>
      </c>
      <c r="F28" s="1" t="s">
        <v>215</v>
      </c>
      <c r="G28" s="1" t="s">
        <v>136</v>
      </c>
      <c r="H28" s="1" t="s">
        <v>137</v>
      </c>
      <c r="I28" s="1" t="s">
        <v>240</v>
      </c>
      <c r="J28" s="1" t="s">
        <v>139</v>
      </c>
      <c r="K28" s="1" t="s">
        <v>240</v>
      </c>
      <c r="L28" s="1" t="s">
        <v>240</v>
      </c>
      <c r="M28" s="1" t="s">
        <v>140</v>
      </c>
      <c r="N28" s="1" t="s">
        <v>140</v>
      </c>
      <c r="O28" s="1" t="s">
        <v>141</v>
      </c>
      <c r="P28" s="1" t="s">
        <v>142</v>
      </c>
      <c r="Q28" s="1" t="s">
        <v>241</v>
      </c>
      <c r="R28" s="1" t="s">
        <v>144</v>
      </c>
      <c r="S28" s="1" t="s">
        <v>145</v>
      </c>
      <c r="T28" s="1" t="s">
        <v>146</v>
      </c>
    </row>
    <row r="29" s="1" customFormat="1" spans="1:20">
      <c r="A29" s="3">
        <v>16373922855</v>
      </c>
      <c r="B29" s="1" t="s">
        <v>242</v>
      </c>
      <c r="C29" s="1" t="s">
        <v>243</v>
      </c>
      <c r="D29" s="1" t="s">
        <v>244</v>
      </c>
      <c r="E29" s="1" t="s">
        <v>41</v>
      </c>
      <c r="F29" s="1" t="s">
        <v>242</v>
      </c>
      <c r="G29" s="1" t="s">
        <v>136</v>
      </c>
      <c r="H29" s="1" t="s">
        <v>137</v>
      </c>
      <c r="I29" s="1" t="s">
        <v>245</v>
      </c>
      <c r="J29" s="1" t="s">
        <v>139</v>
      </c>
      <c r="K29" s="1" t="s">
        <v>245</v>
      </c>
      <c r="L29" s="1" t="s">
        <v>245</v>
      </c>
      <c r="M29" s="1" t="s">
        <v>140</v>
      </c>
      <c r="N29" s="1" t="s">
        <v>140</v>
      </c>
      <c r="O29" s="1" t="s">
        <v>141</v>
      </c>
      <c r="P29" s="1" t="s">
        <v>142</v>
      </c>
      <c r="Q29" s="1" t="s">
        <v>246</v>
      </c>
      <c r="R29" s="1" t="s">
        <v>144</v>
      </c>
      <c r="S29" s="1" t="s">
        <v>145</v>
      </c>
      <c r="T29" s="1" t="s">
        <v>146</v>
      </c>
    </row>
    <row r="30" s="1" customFormat="1" spans="1:20">
      <c r="A30" s="3">
        <v>16347362400</v>
      </c>
      <c r="B30" s="1" t="s">
        <v>247</v>
      </c>
      <c r="C30" s="1" t="s">
        <v>248</v>
      </c>
      <c r="D30" s="1" t="s">
        <v>249</v>
      </c>
      <c r="E30" s="1" t="s">
        <v>37</v>
      </c>
      <c r="F30" s="1" t="s">
        <v>133</v>
      </c>
      <c r="G30" s="1" t="s">
        <v>136</v>
      </c>
      <c r="H30" s="1" t="s">
        <v>137</v>
      </c>
      <c r="I30" s="1" t="s">
        <v>250</v>
      </c>
      <c r="J30" s="1" t="s">
        <v>139</v>
      </c>
      <c r="K30" s="1" t="s">
        <v>250</v>
      </c>
      <c r="L30" s="1" t="s">
        <v>250</v>
      </c>
      <c r="M30" s="1" t="s">
        <v>140</v>
      </c>
      <c r="N30" s="1" t="s">
        <v>140</v>
      </c>
      <c r="O30" s="1" t="s">
        <v>141</v>
      </c>
      <c r="P30" s="1" t="s">
        <v>142</v>
      </c>
      <c r="Q30" s="1" t="s">
        <v>251</v>
      </c>
      <c r="R30" s="1" t="s">
        <v>144</v>
      </c>
      <c r="S30" s="1" t="s">
        <v>145</v>
      </c>
      <c r="T30" s="1" t="s">
        <v>146</v>
      </c>
    </row>
    <row r="31" s="1" customFormat="1" spans="1:20">
      <c r="A31" s="3">
        <v>16336651426</v>
      </c>
      <c r="B31" s="1" t="s">
        <v>252</v>
      </c>
      <c r="C31" s="1" t="s">
        <v>253</v>
      </c>
      <c r="D31" s="1" t="s">
        <v>254</v>
      </c>
      <c r="E31" s="1" t="s">
        <v>30</v>
      </c>
      <c r="F31" s="1" t="s">
        <v>133</v>
      </c>
      <c r="G31" s="1" t="s">
        <v>136</v>
      </c>
      <c r="H31" s="1" t="s">
        <v>137</v>
      </c>
      <c r="I31" s="1" t="s">
        <v>255</v>
      </c>
      <c r="J31" s="1" t="s">
        <v>139</v>
      </c>
      <c r="K31" s="1" t="s">
        <v>255</v>
      </c>
      <c r="L31" s="1" t="s">
        <v>255</v>
      </c>
      <c r="M31" s="1" t="s">
        <v>140</v>
      </c>
      <c r="N31" s="1" t="s">
        <v>140</v>
      </c>
      <c r="O31" s="1" t="s">
        <v>141</v>
      </c>
      <c r="P31" s="1" t="s">
        <v>142</v>
      </c>
      <c r="Q31" s="1" t="s">
        <v>256</v>
      </c>
      <c r="R31" s="1" t="s">
        <v>144</v>
      </c>
      <c r="S31" s="1" t="s">
        <v>145</v>
      </c>
      <c r="T31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2021-10-15T02:31:34Z</dcterms:created>
  <dcterms:modified xsi:type="dcterms:W3CDTF">2021-10-15T02:35:39Z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962176A779674B0FA59ABEBCE022A576</vt:lpwstr>
  </property>
  <property fmtid="{D5CDD505-2E9C-101B-9397-08002B2CF9AE}" pid="3" name="KSOProductBuildVer">
    <vt:lpwstr>2052-11.1.0.10938</vt:lpwstr>
  </property>
</Properties>
</file>