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</definedName>
  </definedNames>
  <calcPr calcId="144525"/>
</workbook>
</file>

<file path=xl/sharedStrings.xml><?xml version="1.0" encoding="utf-8"?>
<sst xmlns="http://schemas.openxmlformats.org/spreadsheetml/2006/main" count="954" uniqueCount="277">
  <si>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</si>
  <si>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</si>
  <si>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</si>
  <si>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</si>
  <si>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</si>
  <si>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</si>
  <si>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</si>
  <si>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</si>
  <si>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</si>
  <si>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</si>
  <si>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</si>
  <si>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</si>
  <si>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</si>
  <si>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</si>
  <si>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</si>
  <si>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</si>
  <si>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</si>
  <si>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</si>
  <si>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</si>
  <si>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</si>
  <si>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</si>
  <si>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</si>
  <si>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</si>
  <si>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</si>
  <si>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</si>
  <si>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</si>
  <si>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</si>
  <si>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[北京]7天连锁酒店(北京苹果园地铁站金顶北街店)(73238868)</t>
  </si>
  <si>
    <t>精选大床房&lt;双人入住&gt;&lt;内宾&gt;&lt;预付&gt;&lt;无早&gt;</t>
  </si>
  <si>
    <t>CNY</t>
  </si>
  <si>
    <t>范东来</t>
  </si>
  <si>
    <t>CA11323211015CNY</t>
  </si>
  <si>
    <t>未提现</t>
  </si>
  <si>
    <t>携程开票</t>
  </si>
  <si>
    <t>赵彬</t>
  </si>
  <si>
    <t>王玮</t>
  </si>
  <si>
    <t>[北京]全季酒店(北京顺义燕京桥店)(78920381)</t>
  </si>
  <si>
    <t>大床房&lt;双人入住&gt;&lt;内宾&gt;&lt;预付&gt;&lt;双早&gt;</t>
  </si>
  <si>
    <t>郭晨晨,宫卿</t>
  </si>
  <si>
    <t>R9001155066397665001</t>
  </si>
  <si>
    <t>[广州]广州南站戴斯酒店(64224366)</t>
  </si>
  <si>
    <t>豪华复式景观套房&lt;双人入住&gt;&lt;内宾&gt;&lt;预付&gt;&lt;无早&gt;</t>
  </si>
  <si>
    <t>易顺平,蓝麒,王健辉</t>
  </si>
  <si>
    <t>acknowledge</t>
  </si>
  <si>
    <t>[太原]IU酒店(太原长风西街万象城店)(71451084)</t>
  </si>
  <si>
    <t>小U精致大床房&lt;双人入住&gt;&lt;内宾&gt;&lt;预付&gt;&lt;无早&gt;</t>
  </si>
  <si>
    <t>王程旭</t>
  </si>
  <si>
    <t>[深圳]深圳国际会展中心希尔顿酒店(72948031)</t>
  </si>
  <si>
    <t>高级大床房&lt;双人入住&gt;&lt;内宾&gt;&lt;预付&gt;&lt;双早&gt;</t>
  </si>
  <si>
    <t>王星元</t>
  </si>
  <si>
    <t>[海口]锦江之星(海口东风桥店)(60985966)</t>
  </si>
  <si>
    <t>商务房B&lt;双人入住&gt;&lt;内宾&gt;&lt;预付&gt;&lt;无早&gt;</t>
  </si>
  <si>
    <t>崔佳</t>
  </si>
  <si>
    <t>标准房A&lt;双人入住&gt;&lt;内宾&gt;&lt;预付&gt;&lt;无早&gt;</t>
  </si>
  <si>
    <t>王宇</t>
  </si>
  <si>
    <t>取消</t>
  </si>
  <si>
    <t>[华蓥]尚客优连锁酒店(华蓥凤凰城店)(73295967)</t>
  </si>
  <si>
    <t>豪华双床房&lt;双人入住&gt;&lt;内宾&gt;&lt;预付&gt;&lt;无早&gt;</t>
  </si>
  <si>
    <t>陈锴萌</t>
  </si>
  <si>
    <t>[贵阳]贵阳溪山里酒店(80624984)</t>
  </si>
  <si>
    <t>高级双床房&lt;双人入住&gt;&lt;中宾&gt;&lt;双早&gt;</t>
  </si>
  <si>
    <t>杨迪</t>
  </si>
  <si>
    <t>[襄阳]城市便捷酒店(襄阳襄州站店)(77382457)</t>
  </si>
  <si>
    <t>标准大床房&lt;双人入住&gt;&lt;内宾&gt;&lt;预付&gt;&lt;无早&gt;</t>
  </si>
  <si>
    <t>闫会利</t>
  </si>
  <si>
    <t>[菏泽]菏泽希尔顿花园酒店(77423986)</t>
  </si>
  <si>
    <t>花园大床房&lt;双人入住&gt;&lt;内宾&gt;&lt;预付&gt;&lt;无早&gt;</t>
  </si>
  <si>
    <t>张永军</t>
  </si>
  <si>
    <t>王瑾</t>
  </si>
  <si>
    <t>[上海]锦江之星品尚(上海川沙地铁站旅游度假区店)(46117442)</t>
  </si>
  <si>
    <t>精选商务房&lt;双人入住&gt;&lt;内宾&gt;&lt;预付&gt;&lt;双早&gt;</t>
  </si>
  <si>
    <t>董岩松,安静</t>
  </si>
  <si>
    <t>[重庆]布丁酒店(重庆解放碑洪崖洞步行街店)(71643411)</t>
  </si>
  <si>
    <t>双床房&lt;双人入住&gt;&lt;内宾&gt;&lt;预付&gt;&lt;无早&gt;</t>
  </si>
  <si>
    <t>朱志会</t>
  </si>
  <si>
    <t>[梅州]梅州麓湖山酒店(62500328)</t>
  </si>
  <si>
    <t>公寓标准大床房&lt;大床&gt;&lt;双人入住&gt;&lt;日历房套餐高价值&gt;&lt;双早&gt;&lt;新酒店礼盒&gt;</t>
  </si>
  <si>
    <t>翁树兰</t>
  </si>
  <si>
    <t>[南京]宜尚酒店(南京板桥刘村地铁站店)(77413659)</t>
  </si>
  <si>
    <t>宜悦双床房&lt;双人入住&gt;&lt;内宾&gt;&lt;预付&gt;&lt;无早&gt;</t>
  </si>
  <si>
    <t>李海刚</t>
  </si>
  <si>
    <t>公寓特惠双床房&lt;无早&gt;&lt;特惠专享&gt;&lt;双床&gt;</t>
  </si>
  <si>
    <t>庄鹏腾,叶灶良</t>
  </si>
  <si>
    <t>[龙门]龙门富力希尔顿度假酒店(60988460)</t>
  </si>
  <si>
    <t>行政景观泡池大床房&lt;双人入住&gt;&lt;内宾&gt;&lt;预付&gt;&lt;无早&gt;</t>
  </si>
  <si>
    <t>马伟明</t>
  </si>
  <si>
    <t>[武汉]城市便捷酒店(武汉阳逻阳光大道摩尔城店)(71636459)</t>
  </si>
  <si>
    <t>特惠大床房&lt;双人入住&gt;&lt;内宾&gt;&lt;预付&gt;&lt;无早&gt;</t>
  </si>
  <si>
    <t>王玉华</t>
  </si>
  <si>
    <t>[洛阳]格林豪泰酒店(洛阳火车站王府井王城公园店)(72916904)</t>
  </si>
  <si>
    <t>商务双床房&lt;双人入住&gt;&lt;内宾&gt;&lt;预付&gt;&lt;无早&gt;</t>
  </si>
  <si>
    <t>方明堂</t>
  </si>
  <si>
    <t>[冠县]格林豪泰智选酒店(冠县武训路新瑞店)(72916870)</t>
  </si>
  <si>
    <t>套房&lt;双人入住&gt;&lt;内宾&gt;&lt;预付&gt;&lt;无早&gt;</t>
  </si>
  <si>
    <t>刘跃</t>
  </si>
  <si>
    <t>[安阳]骏怡连锁酒店（安阳师院店）(73273298)</t>
  </si>
  <si>
    <t>商务三人间&lt;双人入住&gt;&lt;内宾&gt;&lt;预付&gt;&lt;无早&gt;</t>
  </si>
  <si>
    <t>王耿</t>
  </si>
  <si>
    <t>[梅州]梅州英思廷酒店(80612726)</t>
  </si>
  <si>
    <t>廷悦大床房&lt;内宾&gt;&lt;无早&gt;</t>
  </si>
  <si>
    <t>游春云</t>
  </si>
  <si>
    <t>[兰州]格林豪泰酒店(兰州雁滩路店)(69142559)</t>
  </si>
  <si>
    <t>高级大圆床房&lt;双人入住&gt;&lt;内宾&gt;&lt;预付&gt;&lt;无早&gt;</t>
  </si>
  <si>
    <t>刘丽祺</t>
  </si>
  <si>
    <t>高级精致房&lt;双人入住&gt;&lt;中宾&gt;&lt;双早&gt;</t>
  </si>
  <si>
    <t>童奕文,梁怡雯</t>
  </si>
  <si>
    <t>[梅州]梅州印象田园酒店(57143074)</t>
  </si>
  <si>
    <t>高级智能双床房&lt;双人入住&gt;&lt;内宾&gt;&lt;预付&gt;&lt;双早&gt;</t>
  </si>
  <si>
    <t>章安庆</t>
  </si>
  <si>
    <t>[广州]维也纳酒店(广州南湖乐园店)(71451883)</t>
  </si>
  <si>
    <t>豪华大床房&lt;双人入住&gt;&lt;内宾&gt;&lt;预付&gt;&lt;无早&gt;</t>
  </si>
  <si>
    <t>徐国</t>
  </si>
  <si>
    <t>[安顺]安顺豪生温泉度假酒店(80625373)</t>
  </si>
  <si>
    <t>清音双床房&lt;双人入住&gt;&lt;中宾&gt;&lt;日历房套餐高价值&gt;&lt;双早&gt;&lt;新酒店礼盒&gt;</t>
  </si>
  <si>
    <t>李家俊</t>
  </si>
  <si>
    <t>[武汉]城市便捷酒店(武汉徐东店)(71632183)</t>
  </si>
  <si>
    <t>阚超</t>
  </si>
  <si>
    <t>[江门]麗枫酒店(江门高尔夫球会店)(71575498)</t>
  </si>
  <si>
    <t>张冠文</t>
  </si>
  <si>
    <t>[东莞]东莞汇丽华酒店(60985158)</t>
  </si>
  <si>
    <t>日式客房&lt;双人入住&gt;&lt;内宾&gt;&lt;预付&gt;&lt;无早&gt;</t>
  </si>
  <si>
    <t>张光俊</t>
  </si>
  <si>
    <t>窦培信</t>
  </si>
  <si>
    <t>，</t>
  </si>
  <si>
    <t>16426429257此单多收273.79元待退回</t>
  </si>
  <si>
    <t>16426436668此单多收273.79元待退回</t>
  </si>
  <si>
    <t>16426448302此单多收273.79元待退回</t>
  </si>
  <si>
    <t>A211015105327481</t>
  </si>
  <si>
    <t>A211015105408481</t>
  </si>
  <si>
    <t>A211015105448481</t>
  </si>
  <si>
    <t>A2110151055231861</t>
  </si>
  <si>
    <t>CNY / HKD 当前参考汇率: 1.209013744</t>
  </si>
  <si>
    <t>总计：14768.4 CNY/
17855.2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</si>
  <si>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</si>
  <si>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</si>
  <si>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</si>
  <si>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</si>
  <si>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</si>
  <si>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</si>
  <si>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</si>
  <si>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</si>
  <si>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</si>
  <si>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</si>
  <si>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</si>
  <si>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</si>
  <si>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</si>
  <si>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</si>
  <si>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</si>
  <si>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</si>
  <si>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</si>
  <si>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2021-10-11</t>
  </si>
  <si>
    <t>2275878</t>
  </si>
  <si>
    <t>城市便捷酒店(武汉徐东店)</t>
  </si>
  <si>
    <t>2021-10-12</t>
  </si>
  <si>
    <t>退房日月结</t>
  </si>
  <si>
    <t>303.16</t>
  </si>
  <si>
    <t>RMB</t>
  </si>
  <si>
    <t>0</t>
  </si>
  <si>
    <t>0.00</t>
  </si>
  <si>
    <t>携程汇智国内直连</t>
  </si>
  <si>
    <t>2021-10-11 23:14:18</t>
  </si>
  <si>
    <t>否</t>
  </si>
  <si>
    <t>汇智国际旅游发展有限公司</t>
  </si>
  <si>
    <t>直连</t>
  </si>
  <si>
    <t>2275877</t>
  </si>
  <si>
    <t>东莞汇丽华酒店</t>
  </si>
  <si>
    <t>209.94</t>
  </si>
  <si>
    <t>2021-10-11 23:13:57</t>
  </si>
  <si>
    <t>2275850</t>
  </si>
  <si>
    <t>麗枫酒店(江门高尔夫球会店)</t>
  </si>
  <si>
    <t>264.38</t>
  </si>
  <si>
    <t>2021-10-11 22:22:22</t>
  </si>
  <si>
    <t>2275830</t>
  </si>
  <si>
    <t>2021-10-11 21:49:08</t>
  </si>
  <si>
    <t>2275825</t>
  </si>
  <si>
    <t>安顺豪生温泉度假酒店</t>
  </si>
  <si>
    <t>394.74</t>
  </si>
  <si>
    <t>2021-10-11 21:39:25</t>
  </si>
  <si>
    <t>直采</t>
  </si>
  <si>
    <t>2275751</t>
  </si>
  <si>
    <t>维也纳酒店(广州南湖乐园店)</t>
  </si>
  <si>
    <t>274.39</t>
  </si>
  <si>
    <t>2021-10-11 19:56:26</t>
  </si>
  <si>
    <t>2275743</t>
  </si>
  <si>
    <t>梅州印象田园酒店</t>
  </si>
  <si>
    <t>273.76</t>
  </si>
  <si>
    <t>2021-10-11 19:45:11</t>
  </si>
  <si>
    <t>2275724</t>
  </si>
  <si>
    <t>贵阳溪山里酒店</t>
  </si>
  <si>
    <t>915.96</t>
  </si>
  <si>
    <t>2021-10-11 19:08:25</t>
  </si>
  <si>
    <t>2275702</t>
  </si>
  <si>
    <t>格林豪泰酒店(兰州雁滩路店)</t>
  </si>
  <si>
    <t>182.81</t>
  </si>
  <si>
    <t>2021-10-11 17:52:01</t>
  </si>
  <si>
    <t>2275701</t>
  </si>
  <si>
    <t>梅州英思廷酒店</t>
  </si>
  <si>
    <t>213.13</t>
  </si>
  <si>
    <t>2021-10-11 17:51:21</t>
  </si>
  <si>
    <t>2275681</t>
  </si>
  <si>
    <t>骏怡连锁酒店（安阳师院店）</t>
  </si>
  <si>
    <t>151.70</t>
  </si>
  <si>
    <t>2021-10-11 17:12:40</t>
  </si>
  <si>
    <t>2275651</t>
  </si>
  <si>
    <t>格林豪泰智选酒店(冠县武训路新瑞店)</t>
  </si>
  <si>
    <t>226.40</t>
  </si>
  <si>
    <t>2021-10-11 15:56:07</t>
  </si>
  <si>
    <t>2275650</t>
  </si>
  <si>
    <t>格林豪泰酒店(洛阳火车站王府井王城公园店)</t>
  </si>
  <si>
    <t>189.53</t>
  </si>
  <si>
    <t>2021-10-11 15:48:56</t>
  </si>
  <si>
    <t>2275639</t>
  </si>
  <si>
    <t>城市便捷酒店(武汉阳逻阳光大道摩尔城店)</t>
  </si>
  <si>
    <t>160.56</t>
  </si>
  <si>
    <t>2021-10-11 15:27:08</t>
  </si>
  <si>
    <t>2275621</t>
  </si>
  <si>
    <t>龙门富力希尔顿度假酒店</t>
  </si>
  <si>
    <t>954.50</t>
  </si>
  <si>
    <t>2021-10-11 14:34:45</t>
  </si>
  <si>
    <t>2275619</t>
  </si>
  <si>
    <t>梅州麓湖山酒店</t>
  </si>
  <si>
    <t>520.32</t>
  </si>
  <si>
    <t>2021-10-11 14:31:20</t>
  </si>
  <si>
    <t>Saas酒店</t>
  </si>
  <si>
    <t>2275604</t>
  </si>
  <si>
    <t>宜尚酒店(南京板桥刘村地铁站店)</t>
  </si>
  <si>
    <t>290.25</t>
  </si>
  <si>
    <t>2021-10-11 13:52:22</t>
  </si>
  <si>
    <t>2275539</t>
  </si>
  <si>
    <t>328.20</t>
  </si>
  <si>
    <t>2021-10-11 11:09:59</t>
  </si>
  <si>
    <t>2275534</t>
  </si>
  <si>
    <t>布丁酒店（重庆解放碑洪崖洞步行街店）</t>
  </si>
  <si>
    <t>84.39</t>
  </si>
  <si>
    <t>2021-10-11 10:39:34</t>
  </si>
  <si>
    <t>2275532</t>
  </si>
  <si>
    <t>锦江之星品尚(上海川沙地铁站旅游度假区店)</t>
  </si>
  <si>
    <t>895.80</t>
  </si>
  <si>
    <t>2021-10-11 10:37:13</t>
  </si>
  <si>
    <t>2275507</t>
  </si>
  <si>
    <t>菏泽希尔顿花园酒店</t>
  </si>
  <si>
    <t>292.89</t>
  </si>
  <si>
    <t>2021-10-11 09:14:25</t>
  </si>
  <si>
    <t>2021-10-10</t>
  </si>
  <si>
    <t>2275344</t>
  </si>
  <si>
    <t>城市便捷酒店(襄阳襄州站店)</t>
  </si>
  <si>
    <t>270.96</t>
  </si>
  <si>
    <t>2021-10-10 21:08:02</t>
  </si>
  <si>
    <t>2275282</t>
  </si>
  <si>
    <t>496.74</t>
  </si>
  <si>
    <t>2021-10-10 18:11:24</t>
  </si>
  <si>
    <t>2275268</t>
  </si>
  <si>
    <t>尚客优连锁酒店(华蓥凤凰城店)</t>
  </si>
  <si>
    <t>311.60</t>
  </si>
  <si>
    <t>2021-10-10 17:19:55</t>
  </si>
  <si>
    <t>2021-10-09</t>
  </si>
  <si>
    <t>2275008</t>
  </si>
  <si>
    <t>锦江之星(海口东风桥店)</t>
  </si>
  <si>
    <t>229.36</t>
  </si>
  <si>
    <t>2021-10-09 22:39:22</t>
  </si>
  <si>
    <t>2274988</t>
  </si>
  <si>
    <t>深圳国际会展中心希尔顿酒店</t>
  </si>
  <si>
    <t>1982.77</t>
  </si>
  <si>
    <t>2021-10-09 21:46:47</t>
  </si>
  <si>
    <t>2274746</t>
  </si>
  <si>
    <t>IU酒店(太原长风西街万象城店)</t>
  </si>
  <si>
    <t>449.67</t>
  </si>
  <si>
    <t>2021-10-09 08:41:13</t>
  </si>
  <si>
    <t>2021-10-08</t>
  </si>
  <si>
    <t>2274427</t>
  </si>
  <si>
    <t>广州南站戴斯酒店</t>
  </si>
  <si>
    <t>1800.90</t>
  </si>
  <si>
    <t>2021-10-08 15:23:29</t>
  </si>
  <si>
    <t>2274351</t>
  </si>
  <si>
    <t>全季酒店(北京顺义燕京桥店)</t>
  </si>
  <si>
    <t>975.06</t>
  </si>
  <si>
    <t>2021-10-08 11:48:04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</si>
</sst>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16426429257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44480</v>
      </c>
      <c r="G2" s="5">
        <v>44481</v>
      </c>
      <c r="H2" s="4">
        <v>1</v>
      </c>
      <c r="I2" s="4">
        <v>1</v>
      </c>
      <c r="J2" s="4">
        <v>1</v>
      </c>
      <c r="K2" s="4" t="s">
        <v>29</v>
      </c>
      <c r="L2" s="4">
        <v>273.79</v>
      </c>
      <c r="M2" s="4">
        <v>273.79</v>
      </c>
      <c r="N2" s="4" t="s">
        <v>30</v>
      </c>
      <c r="O2" s="4" t="s">
        <v>31</v>
      </c>
      <c r="P2" s="4" t="s">
        <v>32</v>
      </c>
      <c r="Q2" s="4">
        <v>0</v>
      </c>
      <c r="R2" s="6">
        <v>44470</v>
      </c>
      <c r="S2" s="5">
        <v>44484</v>
      </c>
      <c r="T2" s="4" t="s">
        <v>33</v>
      </c>
      <c r="U2" s="4">
        <v>273.79</v>
      </c>
      <c r="V2" s="4">
        <v>0</v>
      </c>
      <c r="W2" s="4">
        <v>0</v>
      </c>
      <c r="X2" s="4">
        <v>2270511</v>
      </c>
      <c r="Y2" s="4">
        <v>103908395954</v>
      </c>
    </row>
    <row r="3" s="4" customFormat="1" spans="1:25">
      <c r="A3" s="4">
        <v>16426436668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44480</v>
      </c>
      <c r="G3" s="5">
        <v>44481</v>
      </c>
      <c r="H3" s="4">
        <v>1</v>
      </c>
      <c r="I3" s="4">
        <v>1</v>
      </c>
      <c r="J3" s="4">
        <v>1</v>
      </c>
      <c r="K3" s="4" t="s">
        <v>29</v>
      </c>
      <c r="L3" s="4">
        <v>273.79</v>
      </c>
      <c r="M3" s="4">
        <v>273.79</v>
      </c>
      <c r="N3" s="4" t="s">
        <v>34</v>
      </c>
      <c r="O3" s="4" t="s">
        <v>31</v>
      </c>
      <c r="P3" s="4" t="s">
        <v>32</v>
      </c>
      <c r="Q3" s="4">
        <v>0</v>
      </c>
      <c r="R3" s="6">
        <v>44470</v>
      </c>
      <c r="S3" s="5">
        <v>44484</v>
      </c>
      <c r="T3" s="4" t="s">
        <v>33</v>
      </c>
      <c r="U3" s="4">
        <v>273.79</v>
      </c>
      <c r="V3" s="4">
        <v>0</v>
      </c>
      <c r="W3" s="4">
        <v>0</v>
      </c>
      <c r="X3" s="4">
        <v>2270513</v>
      </c>
      <c r="Y3" s="4">
        <v>103908399164</v>
      </c>
    </row>
    <row r="4" s="4" customFormat="1" spans="1:25">
      <c r="A4" s="4">
        <v>16426448302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44480</v>
      </c>
      <c r="G4" s="5">
        <v>44481</v>
      </c>
      <c r="H4" s="4">
        <v>1</v>
      </c>
      <c r="I4" s="4">
        <v>1</v>
      </c>
      <c r="J4" s="4">
        <v>1</v>
      </c>
      <c r="K4" s="4" t="s">
        <v>29</v>
      </c>
      <c r="L4" s="4">
        <v>273.79</v>
      </c>
      <c r="M4" s="4">
        <v>273.79</v>
      </c>
      <c r="N4" s="4" t="s">
        <v>35</v>
      </c>
      <c r="O4" s="4" t="s">
        <v>31</v>
      </c>
      <c r="P4" s="4" t="s">
        <v>32</v>
      </c>
      <c r="Q4" s="4">
        <v>0</v>
      </c>
      <c r="R4" s="6">
        <v>44470</v>
      </c>
      <c r="S4" s="5">
        <v>44484</v>
      </c>
      <c r="T4" s="4" t="s">
        <v>33</v>
      </c>
      <c r="U4" s="4">
        <v>273.79</v>
      </c>
      <c r="V4" s="4">
        <v>0</v>
      </c>
      <c r="W4" s="4">
        <v>0</v>
      </c>
      <c r="X4" s="4">
        <v>2270514</v>
      </c>
      <c r="Y4" s="4">
        <v>103908403894</v>
      </c>
    </row>
    <row r="5" s="4" customFormat="1" spans="1:25">
      <c r="A5" s="4">
        <v>16494926541</v>
      </c>
      <c r="B5" s="4" t="s">
        <v>25</v>
      </c>
      <c r="C5" s="4" t="s">
        <v>26</v>
      </c>
      <c r="D5" s="4" t="s">
        <v>36</v>
      </c>
      <c r="E5" s="4" t="s">
        <v>37</v>
      </c>
      <c r="F5" s="5">
        <v>44480</v>
      </c>
      <c r="G5" s="5">
        <v>44481</v>
      </c>
      <c r="H5" s="4">
        <v>2</v>
      </c>
      <c r="I5" s="4">
        <v>1</v>
      </c>
      <c r="J5" s="4">
        <v>2</v>
      </c>
      <c r="K5" s="4" t="s">
        <v>29</v>
      </c>
      <c r="L5" s="4">
        <v>975.06</v>
      </c>
      <c r="M5" s="4">
        <v>975.06</v>
      </c>
      <c r="N5" s="4" t="s">
        <v>38</v>
      </c>
      <c r="O5" s="4" t="s">
        <v>31</v>
      </c>
      <c r="P5" s="4" t="s">
        <v>32</v>
      </c>
      <c r="Q5" s="4">
        <v>0</v>
      </c>
      <c r="R5" s="6">
        <v>44477</v>
      </c>
      <c r="S5" s="5">
        <v>44484</v>
      </c>
      <c r="T5" s="4" t="s">
        <v>33</v>
      </c>
      <c r="U5" s="4">
        <v>975.06</v>
      </c>
      <c r="V5" s="4">
        <v>0</v>
      </c>
      <c r="W5" s="4">
        <v>0</v>
      </c>
      <c r="X5" s="4">
        <v>2274351</v>
      </c>
      <c r="Y5" s="4" t="s">
        <v>39</v>
      </c>
    </row>
    <row r="6" s="4" customFormat="1" spans="1:25">
      <c r="A6" s="4">
        <v>16495920626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44479</v>
      </c>
      <c r="G6" s="5">
        <v>44481</v>
      </c>
      <c r="H6" s="4">
        <v>3</v>
      </c>
      <c r="I6" s="4">
        <v>2</v>
      </c>
      <c r="J6" s="4">
        <v>6</v>
      </c>
      <c r="K6" s="4" t="s">
        <v>29</v>
      </c>
      <c r="L6" s="4">
        <v>1800.9</v>
      </c>
      <c r="M6" s="4">
        <v>1800.9</v>
      </c>
      <c r="N6" s="4" t="s">
        <v>42</v>
      </c>
      <c r="O6" s="4" t="s">
        <v>31</v>
      </c>
      <c r="P6" s="4" t="s">
        <v>32</v>
      </c>
      <c r="Q6" s="4">
        <v>0</v>
      </c>
      <c r="R6" s="6">
        <v>44477</v>
      </c>
      <c r="S6" s="5">
        <v>44484</v>
      </c>
      <c r="T6" s="4" t="s">
        <v>33</v>
      </c>
      <c r="U6" s="4">
        <v>1800.9</v>
      </c>
      <c r="V6" s="4">
        <v>0</v>
      </c>
      <c r="W6" s="4">
        <v>0</v>
      </c>
      <c r="X6" s="4">
        <v>2274427</v>
      </c>
      <c r="Y6" s="4" t="s">
        <v>43</v>
      </c>
    </row>
    <row r="7" s="4" customFormat="1" spans="1:25">
      <c r="A7" s="4">
        <v>16498874927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44478</v>
      </c>
      <c r="G7" s="5">
        <v>44481</v>
      </c>
      <c r="H7" s="4">
        <v>1</v>
      </c>
      <c r="I7" s="4">
        <v>3</v>
      </c>
      <c r="J7" s="4">
        <v>3</v>
      </c>
      <c r="K7" s="4" t="s">
        <v>29</v>
      </c>
      <c r="L7" s="4">
        <v>449.67</v>
      </c>
      <c r="M7" s="4">
        <v>449.67</v>
      </c>
      <c r="N7" s="4" t="s">
        <v>46</v>
      </c>
      <c r="O7" s="4" t="s">
        <v>31</v>
      </c>
      <c r="P7" s="4" t="s">
        <v>32</v>
      </c>
      <c r="Q7" s="4">
        <v>0</v>
      </c>
      <c r="R7" s="6">
        <v>44478</v>
      </c>
      <c r="S7" s="5">
        <v>44484</v>
      </c>
      <c r="T7" s="4" t="s">
        <v>33</v>
      </c>
      <c r="U7" s="4">
        <v>449.67</v>
      </c>
      <c r="V7" s="4">
        <v>0</v>
      </c>
      <c r="W7" s="4">
        <v>0</v>
      </c>
      <c r="X7" s="4">
        <v>2274746</v>
      </c>
      <c r="Y7" s="4">
        <v>103930442144</v>
      </c>
    </row>
    <row r="8" s="4" customFormat="1" spans="1:25">
      <c r="A8" s="4">
        <v>16505991156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44479</v>
      </c>
      <c r="G8" s="5">
        <v>44481</v>
      </c>
      <c r="H8" s="4">
        <v>1</v>
      </c>
      <c r="I8" s="4">
        <v>2</v>
      </c>
      <c r="J8" s="4">
        <v>2</v>
      </c>
      <c r="K8" s="4" t="s">
        <v>29</v>
      </c>
      <c r="L8" s="4">
        <v>1982.77</v>
      </c>
      <c r="M8" s="4">
        <v>1982.77</v>
      </c>
      <c r="N8" s="4" t="s">
        <v>49</v>
      </c>
      <c r="O8" s="4" t="s">
        <v>31</v>
      </c>
      <c r="P8" s="4" t="s">
        <v>32</v>
      </c>
      <c r="Q8" s="4">
        <v>0</v>
      </c>
      <c r="R8" s="6">
        <v>44478</v>
      </c>
      <c r="S8" s="5">
        <v>44484</v>
      </c>
      <c r="T8" s="4" t="s">
        <v>33</v>
      </c>
      <c r="U8" s="4">
        <v>1982.77</v>
      </c>
      <c r="V8" s="4">
        <v>0</v>
      </c>
      <c r="W8" s="4">
        <v>2203</v>
      </c>
      <c r="X8" s="4">
        <v>2274988</v>
      </c>
      <c r="Y8" s="4">
        <v>3203898300</v>
      </c>
    </row>
    <row r="9" s="4" customFormat="1" spans="1:23">
      <c r="A9" s="4">
        <v>16506176485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44479</v>
      </c>
      <c r="G9" s="5">
        <v>44481</v>
      </c>
      <c r="H9" s="4">
        <v>1</v>
      </c>
      <c r="I9" s="4">
        <v>2</v>
      </c>
      <c r="J9" s="4">
        <v>2</v>
      </c>
      <c r="K9" s="4" t="s">
        <v>29</v>
      </c>
      <c r="L9" s="4">
        <v>229.36</v>
      </c>
      <c r="M9" s="4">
        <v>229.36</v>
      </c>
      <c r="N9" s="4" t="s">
        <v>52</v>
      </c>
      <c r="O9" s="4" t="s">
        <v>31</v>
      </c>
      <c r="P9" s="4" t="s">
        <v>32</v>
      </c>
      <c r="Q9" s="4">
        <v>0</v>
      </c>
      <c r="R9" s="6">
        <v>44478</v>
      </c>
      <c r="S9" s="5">
        <v>44484</v>
      </c>
      <c r="T9" s="4" t="s">
        <v>33</v>
      </c>
      <c r="U9" s="4">
        <v>229.36</v>
      </c>
      <c r="V9" s="4">
        <v>0</v>
      </c>
      <c r="W9" s="4">
        <v>0</v>
      </c>
    </row>
    <row r="10" s="4" customFormat="1" spans="1:23">
      <c r="A10" s="4">
        <v>16506779247</v>
      </c>
      <c r="B10" s="4" t="s">
        <v>25</v>
      </c>
      <c r="C10" s="4" t="s">
        <v>26</v>
      </c>
      <c r="D10" s="4" t="s">
        <v>50</v>
      </c>
      <c r="E10" s="4" t="s">
        <v>53</v>
      </c>
      <c r="F10" s="5">
        <v>44479</v>
      </c>
      <c r="G10" s="5">
        <v>44481</v>
      </c>
      <c r="H10" s="4">
        <v>1</v>
      </c>
      <c r="I10" s="4">
        <v>2</v>
      </c>
      <c r="J10" s="4">
        <v>2</v>
      </c>
      <c r="K10" s="4" t="s">
        <v>29</v>
      </c>
      <c r="L10" s="4">
        <v>278.02</v>
      </c>
      <c r="M10" s="4">
        <v>278.02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44479</v>
      </c>
      <c r="S10" s="5">
        <v>44484</v>
      </c>
      <c r="T10" s="4" t="s">
        <v>33</v>
      </c>
      <c r="U10" s="4">
        <v>278.02</v>
      </c>
      <c r="V10" s="4">
        <v>0</v>
      </c>
      <c r="W10" s="4">
        <v>0</v>
      </c>
    </row>
    <row r="11" s="4" customFormat="1" spans="1:23">
      <c r="A11" s="4">
        <v>16506779247</v>
      </c>
      <c r="B11" s="4" t="s">
        <v>25</v>
      </c>
      <c r="C11" s="4" t="s">
        <v>55</v>
      </c>
      <c r="D11" s="4" t="s">
        <v>50</v>
      </c>
      <c r="E11" s="4" t="s">
        <v>53</v>
      </c>
      <c r="F11" s="5">
        <v>44479</v>
      </c>
      <c r="G11" s="5">
        <v>44481</v>
      </c>
      <c r="H11" s="4">
        <v>1</v>
      </c>
      <c r="I11" s="4">
        <v>2</v>
      </c>
      <c r="J11" s="4">
        <v>2</v>
      </c>
      <c r="K11" s="4" t="s">
        <v>29</v>
      </c>
      <c r="L11" s="4">
        <v>-278.02</v>
      </c>
      <c r="M11" s="4">
        <v>-278.02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44479</v>
      </c>
      <c r="S11" s="5">
        <v>44484</v>
      </c>
      <c r="T11" s="4" t="s">
        <v>33</v>
      </c>
      <c r="U11" s="4">
        <v>-278.02</v>
      </c>
      <c r="V11" s="4">
        <v>0</v>
      </c>
      <c r="W11" s="4">
        <v>0</v>
      </c>
    </row>
    <row r="12" s="4" customFormat="1" spans="1:23">
      <c r="A12" s="4">
        <v>16511524100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44479</v>
      </c>
      <c r="G12" s="5">
        <v>44481</v>
      </c>
      <c r="H12" s="4">
        <v>1</v>
      </c>
      <c r="I12" s="4">
        <v>2</v>
      </c>
      <c r="J12" s="4">
        <v>2</v>
      </c>
      <c r="K12" s="4" t="s">
        <v>29</v>
      </c>
      <c r="L12" s="4">
        <v>311.6</v>
      </c>
      <c r="M12" s="4">
        <v>311.6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44479</v>
      </c>
      <c r="S12" s="5">
        <v>44484</v>
      </c>
      <c r="T12" s="4" t="s">
        <v>33</v>
      </c>
      <c r="U12" s="4">
        <v>311.6</v>
      </c>
      <c r="V12" s="4">
        <v>0</v>
      </c>
      <c r="W12" s="4">
        <v>0</v>
      </c>
    </row>
    <row r="13" s="4" customFormat="1" spans="1:24">
      <c r="A13" s="4">
        <v>16511766739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44480</v>
      </c>
      <c r="G13" s="5">
        <v>44481</v>
      </c>
      <c r="H13" s="4">
        <v>1</v>
      </c>
      <c r="I13" s="4">
        <v>1</v>
      </c>
      <c r="J13" s="4">
        <v>1</v>
      </c>
      <c r="K13" s="4" t="s">
        <v>29</v>
      </c>
      <c r="L13" s="4">
        <v>496.74</v>
      </c>
      <c r="M13" s="4">
        <v>496.74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44479</v>
      </c>
      <c r="S13" s="5">
        <v>44484</v>
      </c>
      <c r="T13" s="4" t="s">
        <v>33</v>
      </c>
      <c r="U13" s="4">
        <v>496.74</v>
      </c>
      <c r="V13" s="4">
        <v>0</v>
      </c>
      <c r="W13" s="4">
        <v>0</v>
      </c>
      <c r="X13" s="4">
        <v>2275282</v>
      </c>
    </row>
    <row r="14" s="4" customFormat="1" spans="1:24">
      <c r="A14" s="4">
        <v>16512589171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44479</v>
      </c>
      <c r="G14" s="5">
        <v>44481</v>
      </c>
      <c r="H14" s="4">
        <v>1</v>
      </c>
      <c r="I14" s="4">
        <v>2</v>
      </c>
      <c r="J14" s="4">
        <v>2</v>
      </c>
      <c r="K14" s="4" t="s">
        <v>29</v>
      </c>
      <c r="L14" s="4">
        <v>270.96</v>
      </c>
      <c r="M14" s="4">
        <v>270.96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44479</v>
      </c>
      <c r="S14" s="5">
        <v>44484</v>
      </c>
      <c r="T14" s="4" t="s">
        <v>33</v>
      </c>
      <c r="U14" s="4">
        <v>270.96</v>
      </c>
      <c r="V14" s="4">
        <v>0</v>
      </c>
      <c r="W14" s="4">
        <v>0</v>
      </c>
      <c r="X14" s="4">
        <v>2275344</v>
      </c>
    </row>
    <row r="15" s="4" customFormat="1" spans="1:25">
      <c r="A15" s="4">
        <v>16513798216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44480</v>
      </c>
      <c r="G15" s="5">
        <v>44481</v>
      </c>
      <c r="H15" s="4">
        <v>1</v>
      </c>
      <c r="I15" s="4">
        <v>1</v>
      </c>
      <c r="J15" s="4">
        <v>1</v>
      </c>
      <c r="K15" s="4" t="s">
        <v>29</v>
      </c>
      <c r="L15" s="4">
        <v>292.89</v>
      </c>
      <c r="M15" s="4">
        <v>292.89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44480</v>
      </c>
      <c r="S15" s="5">
        <v>44484</v>
      </c>
      <c r="T15" s="4" t="s">
        <v>33</v>
      </c>
      <c r="U15" s="4">
        <v>292.89</v>
      </c>
      <c r="V15" s="4">
        <v>0</v>
      </c>
      <c r="W15" s="4">
        <v>0</v>
      </c>
      <c r="X15" s="4">
        <v>2275507</v>
      </c>
      <c r="Y15" s="4">
        <v>3204417725</v>
      </c>
    </row>
    <row r="16" s="4" customFormat="1" spans="1:24">
      <c r="A16" s="4">
        <v>16513906498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44480</v>
      </c>
      <c r="G16" s="5">
        <v>44481</v>
      </c>
      <c r="H16" s="4">
        <v>1</v>
      </c>
      <c r="I16" s="4">
        <v>1</v>
      </c>
      <c r="J16" s="4">
        <v>1</v>
      </c>
      <c r="K16" s="4" t="s">
        <v>29</v>
      </c>
      <c r="L16" s="4">
        <v>292.89</v>
      </c>
      <c r="M16" s="4">
        <v>292.89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44480</v>
      </c>
      <c r="S16" s="5">
        <v>44484</v>
      </c>
      <c r="T16" s="4" t="s">
        <v>33</v>
      </c>
      <c r="U16" s="4">
        <v>292.89</v>
      </c>
      <c r="V16" s="4">
        <v>0</v>
      </c>
      <c r="W16" s="4">
        <v>0</v>
      </c>
      <c r="X16" s="4">
        <v>2275518</v>
      </c>
    </row>
    <row r="17" s="4" customFormat="1" spans="1:24">
      <c r="A17" s="4">
        <v>16513906498</v>
      </c>
      <c r="B17" s="4" t="s">
        <v>25</v>
      </c>
      <c r="C17" s="4" t="s">
        <v>55</v>
      </c>
      <c r="D17" s="4" t="s">
        <v>65</v>
      </c>
      <c r="E17" s="4" t="s">
        <v>66</v>
      </c>
      <c r="F17" s="5">
        <v>44480</v>
      </c>
      <c r="G17" s="5">
        <v>44481</v>
      </c>
      <c r="H17" s="4">
        <v>1</v>
      </c>
      <c r="I17" s="4">
        <v>1</v>
      </c>
      <c r="J17" s="4">
        <v>1</v>
      </c>
      <c r="K17" s="4" t="s">
        <v>29</v>
      </c>
      <c r="L17" s="4">
        <v>-292.89</v>
      </c>
      <c r="M17" s="4">
        <v>-292.89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44480</v>
      </c>
      <c r="S17" s="5">
        <v>44484</v>
      </c>
      <c r="T17" s="4" t="s">
        <v>33</v>
      </c>
      <c r="U17" s="4">
        <v>-292.89</v>
      </c>
      <c r="V17" s="4">
        <v>0</v>
      </c>
      <c r="W17" s="4">
        <v>0</v>
      </c>
      <c r="X17" s="4">
        <v>2275518</v>
      </c>
    </row>
    <row r="18" s="4" customFormat="1" spans="1:24">
      <c r="A18" s="4">
        <v>16514092443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44480</v>
      </c>
      <c r="G18" s="5">
        <v>44481</v>
      </c>
      <c r="H18" s="4">
        <v>2</v>
      </c>
      <c r="I18" s="4">
        <v>1</v>
      </c>
      <c r="J18" s="4">
        <v>2</v>
      </c>
      <c r="K18" s="4" t="s">
        <v>29</v>
      </c>
      <c r="L18" s="4">
        <v>895.8</v>
      </c>
      <c r="M18" s="4">
        <v>895.8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44480</v>
      </c>
      <c r="S18" s="5">
        <v>44484</v>
      </c>
      <c r="T18" s="4" t="s">
        <v>33</v>
      </c>
      <c r="U18" s="4">
        <v>895.8</v>
      </c>
      <c r="V18" s="4">
        <v>0</v>
      </c>
      <c r="W18" s="4">
        <v>0</v>
      </c>
      <c r="X18" s="4">
        <v>2275532</v>
      </c>
    </row>
    <row r="19" s="4" customFormat="1" spans="1:24">
      <c r="A19" s="4">
        <v>16514120143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44480</v>
      </c>
      <c r="G19" s="5">
        <v>44481</v>
      </c>
      <c r="H19" s="4">
        <v>1</v>
      </c>
      <c r="I19" s="4">
        <v>1</v>
      </c>
      <c r="J19" s="4">
        <v>1</v>
      </c>
      <c r="K19" s="4" t="s">
        <v>29</v>
      </c>
      <c r="L19" s="4">
        <v>84.39</v>
      </c>
      <c r="M19" s="4">
        <v>84.39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44480</v>
      </c>
      <c r="S19" s="5">
        <v>44484</v>
      </c>
      <c r="T19" s="4" t="s">
        <v>33</v>
      </c>
      <c r="U19" s="4">
        <v>84.39</v>
      </c>
      <c r="V19" s="4">
        <v>0</v>
      </c>
      <c r="W19" s="4">
        <v>0</v>
      </c>
      <c r="X19" s="4">
        <v>2275534</v>
      </c>
    </row>
    <row r="20" s="4" customFormat="1" spans="1:25">
      <c r="A20" s="4">
        <v>16514205566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44480</v>
      </c>
      <c r="G20" s="5">
        <v>44481</v>
      </c>
      <c r="H20" s="4">
        <v>1</v>
      </c>
      <c r="I20" s="4">
        <v>1</v>
      </c>
      <c r="J20" s="4">
        <v>1</v>
      </c>
      <c r="K20" s="4" t="s">
        <v>29</v>
      </c>
      <c r="L20" s="4">
        <v>328.2</v>
      </c>
      <c r="M20" s="4">
        <v>328.2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44480</v>
      </c>
      <c r="S20" s="5">
        <v>44484</v>
      </c>
      <c r="T20" s="4" t="s">
        <v>33</v>
      </c>
      <c r="U20" s="4">
        <v>328.2</v>
      </c>
      <c r="V20" s="4">
        <v>0</v>
      </c>
      <c r="W20" s="4">
        <v>0</v>
      </c>
      <c r="X20" s="4">
        <v>2275539</v>
      </c>
      <c r="Y20" s="4">
        <v>336290</v>
      </c>
    </row>
    <row r="21" s="4" customFormat="1" spans="1:24">
      <c r="A21" s="4">
        <v>16515120045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44480</v>
      </c>
      <c r="G21" s="5">
        <v>44481</v>
      </c>
      <c r="H21" s="4">
        <v>1</v>
      </c>
      <c r="I21" s="4">
        <v>1</v>
      </c>
      <c r="J21" s="4">
        <v>1</v>
      </c>
      <c r="K21" s="4" t="s">
        <v>29</v>
      </c>
      <c r="L21" s="4">
        <v>290.25</v>
      </c>
      <c r="M21" s="4">
        <v>290.25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44480</v>
      </c>
      <c r="S21" s="5">
        <v>44484</v>
      </c>
      <c r="T21" s="4" t="s">
        <v>33</v>
      </c>
      <c r="U21" s="4">
        <v>290.25</v>
      </c>
      <c r="V21" s="4">
        <v>0</v>
      </c>
      <c r="W21" s="4">
        <v>0</v>
      </c>
      <c r="X21" s="4">
        <v>2275604</v>
      </c>
    </row>
    <row r="22" s="4" customFormat="1" spans="1:23">
      <c r="A22" s="4">
        <v>16515120456</v>
      </c>
      <c r="B22" s="4" t="s">
        <v>25</v>
      </c>
      <c r="C22" s="4" t="s">
        <v>26</v>
      </c>
      <c r="D22" s="4" t="s">
        <v>78</v>
      </c>
      <c r="E22" s="4" t="s">
        <v>79</v>
      </c>
      <c r="F22" s="5">
        <v>44480</v>
      </c>
      <c r="G22" s="5">
        <v>44481</v>
      </c>
      <c r="H22" s="4">
        <v>1</v>
      </c>
      <c r="I22" s="4">
        <v>1</v>
      </c>
      <c r="J22" s="4">
        <v>1</v>
      </c>
      <c r="K22" s="4" t="s">
        <v>29</v>
      </c>
      <c r="L22" s="4">
        <v>290.25</v>
      </c>
      <c r="M22" s="4">
        <v>290.25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44480</v>
      </c>
      <c r="S22" s="5">
        <v>44484</v>
      </c>
      <c r="T22" s="4" t="s">
        <v>33</v>
      </c>
      <c r="U22" s="4">
        <v>290.25</v>
      </c>
      <c r="V22" s="4">
        <v>0</v>
      </c>
      <c r="W22" s="4">
        <v>0</v>
      </c>
    </row>
    <row r="23" s="4" customFormat="1" spans="1:25">
      <c r="A23" s="4">
        <v>16518339111</v>
      </c>
      <c r="B23" s="4" t="s">
        <v>25</v>
      </c>
      <c r="C23" s="4" t="s">
        <v>26</v>
      </c>
      <c r="D23" s="4" t="s">
        <v>75</v>
      </c>
      <c r="E23" s="4" t="s">
        <v>81</v>
      </c>
      <c r="F23" s="5">
        <v>44480</v>
      </c>
      <c r="G23" s="5">
        <v>44481</v>
      </c>
      <c r="H23" s="4">
        <v>2</v>
      </c>
      <c r="I23" s="4">
        <v>1</v>
      </c>
      <c r="J23" s="4">
        <v>2</v>
      </c>
      <c r="K23" s="4" t="s">
        <v>29</v>
      </c>
      <c r="L23" s="4">
        <v>520.32</v>
      </c>
      <c r="M23" s="4">
        <v>520.32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44480</v>
      </c>
      <c r="S23" s="5">
        <v>44484</v>
      </c>
      <c r="T23" s="4" t="s">
        <v>33</v>
      </c>
      <c r="U23" s="4">
        <v>520.32</v>
      </c>
      <c r="V23" s="4">
        <v>0</v>
      </c>
      <c r="W23" s="4">
        <v>0</v>
      </c>
      <c r="X23" s="4">
        <v>2275619</v>
      </c>
      <c r="Y23" s="4">
        <v>337006</v>
      </c>
    </row>
    <row r="24" s="4" customFormat="1" spans="1:25">
      <c r="A24" s="4">
        <v>16518378250</v>
      </c>
      <c r="B24" s="4" t="s">
        <v>25</v>
      </c>
      <c r="C24" s="4" t="s">
        <v>26</v>
      </c>
      <c r="D24" s="4" t="s">
        <v>83</v>
      </c>
      <c r="E24" s="4" t="s">
        <v>84</v>
      </c>
      <c r="F24" s="5">
        <v>44480</v>
      </c>
      <c r="G24" s="5">
        <v>44481</v>
      </c>
      <c r="H24" s="4">
        <v>1</v>
      </c>
      <c r="I24" s="4">
        <v>1</v>
      </c>
      <c r="J24" s="4">
        <v>1</v>
      </c>
      <c r="K24" s="4" t="s">
        <v>29</v>
      </c>
      <c r="L24" s="4">
        <v>954.5</v>
      </c>
      <c r="M24" s="4">
        <v>954.5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44480</v>
      </c>
      <c r="S24" s="5">
        <v>44484</v>
      </c>
      <c r="T24" s="4" t="s">
        <v>33</v>
      </c>
      <c r="U24" s="4">
        <v>954.5</v>
      </c>
      <c r="V24" s="4">
        <v>0</v>
      </c>
      <c r="W24" s="4">
        <v>0</v>
      </c>
      <c r="X24" s="4">
        <v>2275621</v>
      </c>
      <c r="Y24" s="4">
        <v>3203302647</v>
      </c>
    </row>
    <row r="25" s="4" customFormat="1" spans="1:24">
      <c r="A25" s="4">
        <v>16518820521</v>
      </c>
      <c r="B25" s="4" t="s">
        <v>25</v>
      </c>
      <c r="C25" s="4" t="s">
        <v>26</v>
      </c>
      <c r="D25" s="4" t="s">
        <v>86</v>
      </c>
      <c r="E25" s="4" t="s">
        <v>87</v>
      </c>
      <c r="F25" s="5">
        <v>44480</v>
      </c>
      <c r="G25" s="5">
        <v>44481</v>
      </c>
      <c r="H25" s="4">
        <v>1</v>
      </c>
      <c r="I25" s="4">
        <v>1</v>
      </c>
      <c r="J25" s="4">
        <v>1</v>
      </c>
      <c r="K25" s="4" t="s">
        <v>29</v>
      </c>
      <c r="L25" s="4">
        <v>160.56</v>
      </c>
      <c r="M25" s="4">
        <v>160.56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44480</v>
      </c>
      <c r="S25" s="5">
        <v>44484</v>
      </c>
      <c r="T25" s="4" t="s">
        <v>33</v>
      </c>
      <c r="U25" s="4">
        <v>160.56</v>
      </c>
      <c r="V25" s="4">
        <v>0</v>
      </c>
      <c r="W25" s="4">
        <v>0</v>
      </c>
      <c r="X25" s="4">
        <v>2275639</v>
      </c>
    </row>
    <row r="26" s="4" customFormat="1" spans="1:24">
      <c r="A26" s="4">
        <v>16518993142</v>
      </c>
      <c r="B26" s="4" t="s">
        <v>25</v>
      </c>
      <c r="C26" s="4" t="s">
        <v>26</v>
      </c>
      <c r="D26" s="4" t="s">
        <v>89</v>
      </c>
      <c r="E26" s="4" t="s">
        <v>90</v>
      </c>
      <c r="F26" s="5">
        <v>44480</v>
      </c>
      <c r="G26" s="5">
        <v>44481</v>
      </c>
      <c r="H26" s="4">
        <v>1</v>
      </c>
      <c r="I26" s="4">
        <v>1</v>
      </c>
      <c r="J26" s="4">
        <v>1</v>
      </c>
      <c r="K26" s="4" t="s">
        <v>29</v>
      </c>
      <c r="L26" s="4">
        <v>189.53</v>
      </c>
      <c r="M26" s="4">
        <v>189.53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44480</v>
      </c>
      <c r="S26" s="5">
        <v>44484</v>
      </c>
      <c r="T26" s="4" t="s">
        <v>33</v>
      </c>
      <c r="U26" s="4">
        <v>189.53</v>
      </c>
      <c r="V26" s="4">
        <v>0</v>
      </c>
      <c r="W26" s="4">
        <v>0</v>
      </c>
      <c r="X26" s="4">
        <v>2275650</v>
      </c>
    </row>
    <row r="27" s="4" customFormat="1" spans="1:24">
      <c r="A27" s="4">
        <v>16519032098</v>
      </c>
      <c r="B27" s="4" t="s">
        <v>25</v>
      </c>
      <c r="C27" s="4" t="s">
        <v>26</v>
      </c>
      <c r="D27" s="4" t="s">
        <v>92</v>
      </c>
      <c r="E27" s="4" t="s">
        <v>93</v>
      </c>
      <c r="F27" s="5">
        <v>44480</v>
      </c>
      <c r="G27" s="5">
        <v>44481</v>
      </c>
      <c r="H27" s="4">
        <v>1</v>
      </c>
      <c r="I27" s="4">
        <v>1</v>
      </c>
      <c r="J27" s="4">
        <v>1</v>
      </c>
      <c r="K27" s="4" t="s">
        <v>29</v>
      </c>
      <c r="L27" s="4">
        <v>226.4</v>
      </c>
      <c r="M27" s="4">
        <v>226.4</v>
      </c>
      <c r="N27" s="4" t="s">
        <v>94</v>
      </c>
      <c r="O27" s="4" t="s">
        <v>31</v>
      </c>
      <c r="P27" s="4" t="s">
        <v>32</v>
      </c>
      <c r="Q27" s="4">
        <v>0</v>
      </c>
      <c r="R27" s="6">
        <v>44480</v>
      </c>
      <c r="S27" s="5">
        <v>44484</v>
      </c>
      <c r="T27" s="4" t="s">
        <v>33</v>
      </c>
      <c r="U27" s="4">
        <v>226.4</v>
      </c>
      <c r="V27" s="4">
        <v>0</v>
      </c>
      <c r="W27" s="4">
        <v>0</v>
      </c>
      <c r="X27" s="4">
        <v>2275651</v>
      </c>
    </row>
    <row r="28" s="4" customFormat="1" spans="1:23">
      <c r="A28" s="4">
        <v>16515120456</v>
      </c>
      <c r="B28" s="4" t="s">
        <v>25</v>
      </c>
      <c r="C28" s="4" t="s">
        <v>55</v>
      </c>
      <c r="D28" s="4" t="s">
        <v>78</v>
      </c>
      <c r="E28" s="4" t="s">
        <v>79</v>
      </c>
      <c r="F28" s="5">
        <v>44480</v>
      </c>
      <c r="G28" s="5">
        <v>44481</v>
      </c>
      <c r="H28" s="4">
        <v>1</v>
      </c>
      <c r="I28" s="4">
        <v>1</v>
      </c>
      <c r="J28" s="4">
        <v>1</v>
      </c>
      <c r="K28" s="4" t="s">
        <v>29</v>
      </c>
      <c r="L28" s="4">
        <v>-290.25</v>
      </c>
      <c r="M28" s="4">
        <v>-290.25</v>
      </c>
      <c r="N28" s="4" t="s">
        <v>80</v>
      </c>
      <c r="O28" s="4" t="s">
        <v>31</v>
      </c>
      <c r="P28" s="4" t="s">
        <v>32</v>
      </c>
      <c r="Q28" s="4">
        <v>0</v>
      </c>
      <c r="R28" s="6">
        <v>44480</v>
      </c>
      <c r="S28" s="5">
        <v>44484</v>
      </c>
      <c r="T28" s="4" t="s">
        <v>33</v>
      </c>
      <c r="U28" s="4">
        <v>-290.25</v>
      </c>
      <c r="V28" s="4">
        <v>0</v>
      </c>
      <c r="W28" s="4">
        <v>0</v>
      </c>
    </row>
    <row r="29" s="4" customFormat="1" spans="1:24">
      <c r="A29" s="4">
        <v>16519456155</v>
      </c>
      <c r="B29" s="4" t="s">
        <v>25</v>
      </c>
      <c r="C29" s="4" t="s">
        <v>26</v>
      </c>
      <c r="D29" s="4" t="s">
        <v>95</v>
      </c>
      <c r="E29" s="4" t="s">
        <v>96</v>
      </c>
      <c r="F29" s="5">
        <v>44480</v>
      </c>
      <c r="G29" s="5">
        <v>44481</v>
      </c>
      <c r="H29" s="4">
        <v>1</v>
      </c>
      <c r="I29" s="4">
        <v>1</v>
      </c>
      <c r="J29" s="4">
        <v>1</v>
      </c>
      <c r="K29" s="4" t="s">
        <v>29</v>
      </c>
      <c r="L29" s="4">
        <v>151.7</v>
      </c>
      <c r="M29" s="4">
        <v>151.7</v>
      </c>
      <c r="N29" s="4" t="s">
        <v>97</v>
      </c>
      <c r="O29" s="4" t="s">
        <v>31</v>
      </c>
      <c r="P29" s="4" t="s">
        <v>32</v>
      </c>
      <c r="Q29" s="4">
        <v>0</v>
      </c>
      <c r="R29" s="6">
        <v>44480</v>
      </c>
      <c r="S29" s="5">
        <v>44484</v>
      </c>
      <c r="T29" s="4" t="s">
        <v>33</v>
      </c>
      <c r="U29" s="4">
        <v>151.7</v>
      </c>
      <c r="V29" s="4">
        <v>0</v>
      </c>
      <c r="W29" s="4">
        <v>0</v>
      </c>
      <c r="X29" s="4">
        <v>2275681</v>
      </c>
    </row>
    <row r="30" s="4" customFormat="1" spans="1:24">
      <c r="A30" s="4">
        <v>16519694222</v>
      </c>
      <c r="B30" s="4" t="s">
        <v>25</v>
      </c>
      <c r="C30" s="4" t="s">
        <v>26</v>
      </c>
      <c r="D30" s="4" t="s">
        <v>98</v>
      </c>
      <c r="E30" s="4" t="s">
        <v>99</v>
      </c>
      <c r="F30" s="5">
        <v>44480</v>
      </c>
      <c r="G30" s="5">
        <v>44481</v>
      </c>
      <c r="H30" s="4">
        <v>1</v>
      </c>
      <c r="I30" s="4">
        <v>1</v>
      </c>
      <c r="J30" s="4">
        <v>1</v>
      </c>
      <c r="K30" s="4" t="s">
        <v>29</v>
      </c>
      <c r="L30" s="4">
        <v>213.13</v>
      </c>
      <c r="M30" s="4">
        <v>213.13</v>
      </c>
      <c r="N30" s="4" t="s">
        <v>100</v>
      </c>
      <c r="O30" s="4" t="s">
        <v>31</v>
      </c>
      <c r="P30" s="4" t="s">
        <v>32</v>
      </c>
      <c r="Q30" s="4">
        <v>0</v>
      </c>
      <c r="R30" s="6">
        <v>44480</v>
      </c>
      <c r="S30" s="5">
        <v>44484</v>
      </c>
      <c r="T30" s="4" t="s">
        <v>33</v>
      </c>
      <c r="U30" s="4">
        <v>213.13</v>
      </c>
      <c r="V30" s="4">
        <v>0</v>
      </c>
      <c r="W30" s="4">
        <v>0</v>
      </c>
      <c r="X30" s="4">
        <v>2275701</v>
      </c>
    </row>
    <row r="31" s="4" customFormat="1" spans="1:24">
      <c r="A31" s="4">
        <v>16519684481</v>
      </c>
      <c r="B31" s="4" t="s">
        <v>25</v>
      </c>
      <c r="C31" s="4" t="s">
        <v>26</v>
      </c>
      <c r="D31" s="4" t="s">
        <v>101</v>
      </c>
      <c r="E31" s="4" t="s">
        <v>102</v>
      </c>
      <c r="F31" s="5">
        <v>44480</v>
      </c>
      <c r="G31" s="5">
        <v>44481</v>
      </c>
      <c r="H31" s="4">
        <v>1</v>
      </c>
      <c r="I31" s="4">
        <v>1</v>
      </c>
      <c r="J31" s="4">
        <v>1</v>
      </c>
      <c r="K31" s="4" t="s">
        <v>29</v>
      </c>
      <c r="L31" s="4">
        <v>182.81</v>
      </c>
      <c r="M31" s="4">
        <v>182.81</v>
      </c>
      <c r="N31" s="4" t="s">
        <v>103</v>
      </c>
      <c r="O31" s="4" t="s">
        <v>31</v>
      </c>
      <c r="P31" s="4" t="s">
        <v>32</v>
      </c>
      <c r="Q31" s="4">
        <v>0</v>
      </c>
      <c r="R31" s="6">
        <v>44480</v>
      </c>
      <c r="S31" s="5">
        <v>44484</v>
      </c>
      <c r="T31" s="4" t="s">
        <v>33</v>
      </c>
      <c r="U31" s="4">
        <v>182.81</v>
      </c>
      <c r="V31" s="4">
        <v>0</v>
      </c>
      <c r="W31" s="4">
        <v>0</v>
      </c>
      <c r="X31" s="4">
        <v>2275702</v>
      </c>
    </row>
    <row r="32" s="4" customFormat="1" spans="1:24">
      <c r="A32" s="4">
        <v>16520111880</v>
      </c>
      <c r="B32" s="4" t="s">
        <v>25</v>
      </c>
      <c r="C32" s="4" t="s">
        <v>26</v>
      </c>
      <c r="D32" s="4" t="s">
        <v>59</v>
      </c>
      <c r="E32" s="4" t="s">
        <v>104</v>
      </c>
      <c r="F32" s="5">
        <v>44480</v>
      </c>
      <c r="G32" s="5">
        <v>44481</v>
      </c>
      <c r="H32" s="4">
        <v>2</v>
      </c>
      <c r="I32" s="4">
        <v>1</v>
      </c>
      <c r="J32" s="4">
        <v>2</v>
      </c>
      <c r="K32" s="4" t="s">
        <v>29</v>
      </c>
      <c r="L32" s="4">
        <v>915.96</v>
      </c>
      <c r="M32" s="4">
        <v>915.96</v>
      </c>
      <c r="N32" s="4" t="s">
        <v>105</v>
      </c>
      <c r="O32" s="4" t="s">
        <v>31</v>
      </c>
      <c r="P32" s="4" t="s">
        <v>32</v>
      </c>
      <c r="Q32" s="4">
        <v>0</v>
      </c>
      <c r="R32" s="6">
        <v>44480</v>
      </c>
      <c r="S32" s="5">
        <v>44484</v>
      </c>
      <c r="T32" s="4" t="s">
        <v>33</v>
      </c>
      <c r="U32" s="4">
        <v>915.96</v>
      </c>
      <c r="V32" s="4">
        <v>0</v>
      </c>
      <c r="W32" s="4">
        <v>0</v>
      </c>
      <c r="X32" s="4">
        <v>2275724</v>
      </c>
    </row>
    <row r="33" s="4" customFormat="1" spans="1:24">
      <c r="A33" s="4">
        <v>16520325438</v>
      </c>
      <c r="B33" s="4" t="s">
        <v>25</v>
      </c>
      <c r="C33" s="4" t="s">
        <v>26</v>
      </c>
      <c r="D33" s="4" t="s">
        <v>106</v>
      </c>
      <c r="E33" s="4" t="s">
        <v>107</v>
      </c>
      <c r="F33" s="5">
        <v>44480</v>
      </c>
      <c r="G33" s="5">
        <v>44481</v>
      </c>
      <c r="H33" s="4">
        <v>1</v>
      </c>
      <c r="I33" s="4">
        <v>1</v>
      </c>
      <c r="J33" s="4">
        <v>1</v>
      </c>
      <c r="K33" s="4" t="s">
        <v>29</v>
      </c>
      <c r="L33" s="4">
        <v>273.76</v>
      </c>
      <c r="M33" s="4">
        <v>273.76</v>
      </c>
      <c r="N33" s="4" t="s">
        <v>108</v>
      </c>
      <c r="O33" s="4" t="s">
        <v>31</v>
      </c>
      <c r="P33" s="4" t="s">
        <v>32</v>
      </c>
      <c r="Q33" s="4">
        <v>0</v>
      </c>
      <c r="R33" s="6">
        <v>44480</v>
      </c>
      <c r="S33" s="5">
        <v>44484</v>
      </c>
      <c r="T33" s="4" t="s">
        <v>33</v>
      </c>
      <c r="U33" s="4">
        <v>273.76</v>
      </c>
      <c r="V33" s="4">
        <v>0</v>
      </c>
      <c r="W33" s="4">
        <v>0</v>
      </c>
      <c r="X33" s="4">
        <v>2275743</v>
      </c>
    </row>
    <row r="34" s="4" customFormat="1" spans="1:25">
      <c r="A34" s="4">
        <v>16520413985</v>
      </c>
      <c r="B34" s="4" t="s">
        <v>25</v>
      </c>
      <c r="C34" s="4" t="s">
        <v>26</v>
      </c>
      <c r="D34" s="4" t="s">
        <v>109</v>
      </c>
      <c r="E34" s="4" t="s">
        <v>110</v>
      </c>
      <c r="F34" s="5">
        <v>44480</v>
      </c>
      <c r="G34" s="5">
        <v>44481</v>
      </c>
      <c r="H34" s="4">
        <v>1</v>
      </c>
      <c r="I34" s="4">
        <v>1</v>
      </c>
      <c r="J34" s="4">
        <v>1</v>
      </c>
      <c r="K34" s="4" t="s">
        <v>29</v>
      </c>
      <c r="L34" s="4">
        <v>274.39</v>
      </c>
      <c r="M34" s="4">
        <v>274.39</v>
      </c>
      <c r="N34" s="4" t="s">
        <v>111</v>
      </c>
      <c r="O34" s="4" t="s">
        <v>31</v>
      </c>
      <c r="P34" s="4" t="s">
        <v>32</v>
      </c>
      <c r="Q34" s="4">
        <v>0</v>
      </c>
      <c r="R34" s="6">
        <v>44480</v>
      </c>
      <c r="S34" s="5">
        <v>44484</v>
      </c>
      <c r="T34" s="4" t="s">
        <v>33</v>
      </c>
      <c r="U34" s="4">
        <v>274.39</v>
      </c>
      <c r="V34" s="4">
        <v>0</v>
      </c>
      <c r="W34" s="4">
        <v>0</v>
      </c>
      <c r="X34" s="4">
        <v>2275751</v>
      </c>
      <c r="Y34" s="4">
        <v>103937651684</v>
      </c>
    </row>
    <row r="35" s="4" customFormat="1" spans="1:25">
      <c r="A35" s="4">
        <v>16520946670</v>
      </c>
      <c r="B35" s="4" t="s">
        <v>25</v>
      </c>
      <c r="C35" s="4" t="s">
        <v>26</v>
      </c>
      <c r="D35" s="4" t="s">
        <v>112</v>
      </c>
      <c r="E35" s="4" t="s">
        <v>113</v>
      </c>
      <c r="F35" s="5">
        <v>44480</v>
      </c>
      <c r="G35" s="5">
        <v>44481</v>
      </c>
      <c r="H35" s="4">
        <v>1</v>
      </c>
      <c r="I35" s="4">
        <v>1</v>
      </c>
      <c r="J35" s="4">
        <v>1</v>
      </c>
      <c r="K35" s="4" t="s">
        <v>29</v>
      </c>
      <c r="L35" s="4">
        <v>394.74</v>
      </c>
      <c r="M35" s="4">
        <v>394.74</v>
      </c>
      <c r="N35" s="4" t="s">
        <v>114</v>
      </c>
      <c r="O35" s="4" t="s">
        <v>31</v>
      </c>
      <c r="P35" s="4" t="s">
        <v>32</v>
      </c>
      <c r="Q35" s="4">
        <v>0</v>
      </c>
      <c r="R35" s="6">
        <v>44480</v>
      </c>
      <c r="S35" s="5">
        <v>44484</v>
      </c>
      <c r="T35" s="4" t="s">
        <v>33</v>
      </c>
      <c r="U35" s="4">
        <v>394.74</v>
      </c>
      <c r="V35" s="4">
        <v>0</v>
      </c>
      <c r="W35" s="4">
        <v>0</v>
      </c>
      <c r="X35" s="4">
        <v>2275825</v>
      </c>
      <c r="Y35" s="4">
        <v>1209869</v>
      </c>
    </row>
    <row r="36" s="4" customFormat="1" spans="1:23">
      <c r="A36" s="4">
        <v>16520992591</v>
      </c>
      <c r="B36" s="4" t="s">
        <v>25</v>
      </c>
      <c r="C36" s="4" t="s">
        <v>26</v>
      </c>
      <c r="D36" s="4" t="s">
        <v>115</v>
      </c>
      <c r="E36" s="4" t="s">
        <v>90</v>
      </c>
      <c r="F36" s="5">
        <v>44480</v>
      </c>
      <c r="G36" s="5">
        <v>44481</v>
      </c>
      <c r="H36" s="4">
        <v>1</v>
      </c>
      <c r="I36" s="4">
        <v>1</v>
      </c>
      <c r="J36" s="4">
        <v>1</v>
      </c>
      <c r="K36" s="4" t="s">
        <v>29</v>
      </c>
      <c r="L36" s="4">
        <v>303.16</v>
      </c>
      <c r="M36" s="4">
        <v>303.16</v>
      </c>
      <c r="N36" s="4" t="s">
        <v>116</v>
      </c>
      <c r="O36" s="4" t="s">
        <v>31</v>
      </c>
      <c r="P36" s="4" t="s">
        <v>32</v>
      </c>
      <c r="Q36" s="4">
        <v>0</v>
      </c>
      <c r="R36" s="6">
        <v>44480</v>
      </c>
      <c r="S36" s="5">
        <v>44484</v>
      </c>
      <c r="T36" s="4" t="s">
        <v>33</v>
      </c>
      <c r="U36" s="4">
        <v>303.16</v>
      </c>
      <c r="V36" s="4">
        <v>0</v>
      </c>
      <c r="W36" s="4">
        <v>0</v>
      </c>
    </row>
    <row r="37" s="4" customFormat="1" spans="1:25">
      <c r="A37" s="4">
        <v>16521155763</v>
      </c>
      <c r="B37" s="4" t="s">
        <v>25</v>
      </c>
      <c r="C37" s="4" t="s">
        <v>26</v>
      </c>
      <c r="D37" s="4" t="s">
        <v>117</v>
      </c>
      <c r="E37" s="4" t="s">
        <v>90</v>
      </c>
      <c r="F37" s="5">
        <v>44480</v>
      </c>
      <c r="G37" s="5">
        <v>44481</v>
      </c>
      <c r="H37" s="4">
        <v>1</v>
      </c>
      <c r="I37" s="4">
        <v>1</v>
      </c>
      <c r="J37" s="4">
        <v>1</v>
      </c>
      <c r="K37" s="4" t="s">
        <v>29</v>
      </c>
      <c r="L37" s="4">
        <v>264.38</v>
      </c>
      <c r="M37" s="4">
        <v>264.38</v>
      </c>
      <c r="N37" s="4" t="s">
        <v>118</v>
      </c>
      <c r="O37" s="4" t="s">
        <v>31</v>
      </c>
      <c r="P37" s="4" t="s">
        <v>32</v>
      </c>
      <c r="Q37" s="4">
        <v>0</v>
      </c>
      <c r="R37" s="6">
        <v>44480</v>
      </c>
      <c r="S37" s="5">
        <v>44484</v>
      </c>
      <c r="T37" s="4" t="s">
        <v>33</v>
      </c>
      <c r="U37" s="4">
        <v>264.38</v>
      </c>
      <c r="V37" s="4">
        <v>0</v>
      </c>
      <c r="W37" s="4">
        <v>0</v>
      </c>
      <c r="X37" s="4">
        <v>2275850</v>
      </c>
      <c r="Y37" s="4">
        <v>103938080554</v>
      </c>
    </row>
    <row r="38" s="4" customFormat="1" spans="1:24">
      <c r="A38" s="4">
        <v>16521369927</v>
      </c>
      <c r="B38" s="4" t="s">
        <v>25</v>
      </c>
      <c r="C38" s="4" t="s">
        <v>26</v>
      </c>
      <c r="D38" s="4" t="s">
        <v>119</v>
      </c>
      <c r="E38" s="4" t="s">
        <v>120</v>
      </c>
      <c r="F38" s="5">
        <v>44480</v>
      </c>
      <c r="G38" s="5">
        <v>44481</v>
      </c>
      <c r="H38" s="4">
        <v>1</v>
      </c>
      <c r="I38" s="4">
        <v>1</v>
      </c>
      <c r="J38" s="4">
        <v>1</v>
      </c>
      <c r="K38" s="4" t="s">
        <v>29</v>
      </c>
      <c r="L38" s="4">
        <v>209.94</v>
      </c>
      <c r="M38" s="4">
        <v>209.94</v>
      </c>
      <c r="N38" s="4" t="s">
        <v>121</v>
      </c>
      <c r="O38" s="4" t="s">
        <v>31</v>
      </c>
      <c r="P38" s="4" t="s">
        <v>32</v>
      </c>
      <c r="Q38" s="4">
        <v>0</v>
      </c>
      <c r="R38" s="6">
        <v>44480</v>
      </c>
      <c r="S38" s="5">
        <v>44484</v>
      </c>
      <c r="T38" s="4" t="s">
        <v>33</v>
      </c>
      <c r="U38" s="4">
        <v>209.94</v>
      </c>
      <c r="V38" s="4">
        <v>0</v>
      </c>
      <c r="W38" s="4">
        <v>0</v>
      </c>
      <c r="X38" s="4">
        <v>2275877</v>
      </c>
    </row>
    <row r="39" s="4" customFormat="1" spans="1:24">
      <c r="A39" s="4">
        <v>16521370704</v>
      </c>
      <c r="B39" s="4" t="s">
        <v>25</v>
      </c>
      <c r="C39" s="4" t="s">
        <v>26</v>
      </c>
      <c r="D39" s="4" t="s">
        <v>115</v>
      </c>
      <c r="E39" s="4" t="s">
        <v>90</v>
      </c>
      <c r="F39" s="5">
        <v>44480</v>
      </c>
      <c r="G39" s="5">
        <v>44481</v>
      </c>
      <c r="H39" s="4">
        <v>1</v>
      </c>
      <c r="I39" s="4">
        <v>1</v>
      </c>
      <c r="J39" s="4">
        <v>1</v>
      </c>
      <c r="K39" s="4" t="s">
        <v>29</v>
      </c>
      <c r="L39" s="4">
        <v>303.16</v>
      </c>
      <c r="M39" s="4">
        <v>303.16</v>
      </c>
      <c r="N39" s="4" t="s">
        <v>122</v>
      </c>
      <c r="O39" s="4" t="s">
        <v>31</v>
      </c>
      <c r="P39" s="4" t="s">
        <v>32</v>
      </c>
      <c r="Q39" s="4">
        <v>0</v>
      </c>
      <c r="R39" s="6">
        <v>44480</v>
      </c>
      <c r="S39" s="5">
        <v>44484</v>
      </c>
      <c r="T39" s="4" t="s">
        <v>33</v>
      </c>
      <c r="U39" s="4">
        <v>303.16</v>
      </c>
      <c r="V39" s="4">
        <v>0</v>
      </c>
      <c r="W39" s="4">
        <v>0</v>
      </c>
      <c r="X39" s="4">
        <v>2275878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"/>
  <sheetViews>
    <sheetView tabSelected="1" workbookViewId="0">
      <selection activeCell="H46" sqref="H46"/>
    </sheetView>
  </sheetViews>
  <sheetFormatPr defaultColWidth="9" defaultRowHeight="13.5"/>
  <cols>
    <col min="1" max="1" width="13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10">
      <c r="A2" s="4">
        <v>16426429257</v>
      </c>
      <c r="B2" s="5">
        <v>44480</v>
      </c>
      <c r="C2" s="5">
        <v>44481</v>
      </c>
      <c r="D2" s="4">
        <v>273.79</v>
      </c>
      <c r="E2" s="4" t="e">
        <f>VLOOKUP(A2,HOP!A:L,12,0)</f>
        <v>#N/A</v>
      </c>
      <c r="F2" s="4">
        <v>2270511</v>
      </c>
      <c r="G2" s="4" t="e">
        <f>D2-E2</f>
        <v>#N/A</v>
      </c>
      <c r="H2" s="4" t="str">
        <f>$H$1&amp;F2</f>
        <v>，2270511</v>
      </c>
      <c r="I2" s="4" t="e">
        <f>VLOOKUP(A2,HOP!A:T,20,0)</f>
        <v>#N/A</v>
      </c>
      <c r="J2" s="4" t="s">
        <v>124</v>
      </c>
    </row>
    <row r="3" s="4" customFormat="1" spans="1:10">
      <c r="A3" s="4">
        <v>16426436668</v>
      </c>
      <c r="B3" s="5">
        <v>44480</v>
      </c>
      <c r="C3" s="5">
        <v>44481</v>
      </c>
      <c r="D3" s="4">
        <v>273.79</v>
      </c>
      <c r="E3" s="4" t="e">
        <f>VLOOKUP(A3,HOP!A:L,12,0)</f>
        <v>#N/A</v>
      </c>
      <c r="F3" s="4">
        <v>2270513</v>
      </c>
      <c r="G3" s="4" t="e">
        <f t="shared" ref="G3:G36" si="0">D3-E3</f>
        <v>#N/A</v>
      </c>
      <c r="H3" s="4" t="str">
        <f t="shared" ref="H3:H36" si="1">$H$1&amp;F3</f>
        <v>，2270513</v>
      </c>
      <c r="I3" s="4" t="e">
        <f>VLOOKUP(A3,HOP!A:T,20,0)</f>
        <v>#N/A</v>
      </c>
      <c r="J3" s="4" t="s">
        <v>125</v>
      </c>
    </row>
    <row r="4" s="4" customFormat="1" spans="1:10">
      <c r="A4" s="4">
        <v>16426448302</v>
      </c>
      <c r="B4" s="5">
        <v>44480</v>
      </c>
      <c r="C4" s="5">
        <v>44481</v>
      </c>
      <c r="D4" s="4">
        <v>273.79</v>
      </c>
      <c r="E4" s="4" t="e">
        <f>VLOOKUP(A4,HOP!A:L,12,0)</f>
        <v>#N/A</v>
      </c>
      <c r="F4" s="4">
        <v>2270514</v>
      </c>
      <c r="G4" s="4" t="e">
        <f t="shared" si="0"/>
        <v>#N/A</v>
      </c>
      <c r="H4" s="4" t="str">
        <f t="shared" si="1"/>
        <v>，2270514</v>
      </c>
      <c r="I4" s="4" t="e">
        <f>VLOOKUP(A4,HOP!A:T,20,0)</f>
        <v>#N/A</v>
      </c>
      <c r="J4" s="4" t="s">
        <v>126</v>
      </c>
    </row>
    <row r="5" s="4" customFormat="1" spans="1:9">
      <c r="A5" s="4">
        <v>16494926541</v>
      </c>
      <c r="B5" s="5">
        <v>44480</v>
      </c>
      <c r="C5" s="5">
        <v>44481</v>
      </c>
      <c r="D5" s="4">
        <v>975.06</v>
      </c>
      <c r="E5" s="4" t="str">
        <f>VLOOKUP(A5,HOP!A:L,12,0)</f>
        <v>975.06</v>
      </c>
      <c r="F5" s="4" t="str">
        <f>VLOOKUP(A5,HOP!A:C,3,0)</f>
        <v>2274351</v>
      </c>
      <c r="G5" s="4">
        <f t="shared" si="0"/>
        <v>0</v>
      </c>
      <c r="H5" s="4" t="str">
        <f t="shared" si="1"/>
        <v>，2274351</v>
      </c>
      <c r="I5" s="4" t="str">
        <f>VLOOKUP(A5,HOP!A:T,20,0)</f>
        <v>直连</v>
      </c>
    </row>
    <row r="6" s="4" customFormat="1" spans="1:9">
      <c r="A6" s="4">
        <v>16495920626</v>
      </c>
      <c r="B6" s="5">
        <v>44479</v>
      </c>
      <c r="C6" s="5">
        <v>44481</v>
      </c>
      <c r="D6" s="4">
        <v>1800.9</v>
      </c>
      <c r="E6" s="4" t="str">
        <f>VLOOKUP(A6,HOP!A:L,12,0)</f>
        <v>1800.90</v>
      </c>
      <c r="F6" s="4" t="str">
        <f>VLOOKUP(A6,HOP!A:C,3,0)</f>
        <v>2274427</v>
      </c>
      <c r="G6" s="4">
        <f t="shared" si="0"/>
        <v>0</v>
      </c>
      <c r="H6" s="4" t="str">
        <f t="shared" si="1"/>
        <v>，2274427</v>
      </c>
      <c r="I6" s="4" t="str">
        <f>VLOOKUP(A6,HOP!A:T,20,0)</f>
        <v>直连</v>
      </c>
    </row>
    <row r="7" s="4" customFormat="1" spans="1:9">
      <c r="A7" s="4">
        <v>16498874927</v>
      </c>
      <c r="B7" s="5">
        <v>44478</v>
      </c>
      <c r="C7" s="5">
        <v>44481</v>
      </c>
      <c r="D7" s="4">
        <v>449.67</v>
      </c>
      <c r="E7" s="4" t="str">
        <f>VLOOKUP(A7,HOP!A:L,12,0)</f>
        <v>449.67</v>
      </c>
      <c r="F7" s="4" t="str">
        <f>VLOOKUP(A7,HOP!A:C,3,0)</f>
        <v>2274746</v>
      </c>
      <c r="G7" s="4">
        <f t="shared" si="0"/>
        <v>0</v>
      </c>
      <c r="H7" s="4" t="str">
        <f t="shared" si="1"/>
        <v>，2274746</v>
      </c>
      <c r="I7" s="4" t="str">
        <f>VLOOKUP(A7,HOP!A:T,20,0)</f>
        <v>直连</v>
      </c>
    </row>
    <row r="8" s="4" customFormat="1" spans="1:9">
      <c r="A8" s="4">
        <v>16505991156</v>
      </c>
      <c r="B8" s="5">
        <v>44479</v>
      </c>
      <c r="C8" s="5">
        <v>44481</v>
      </c>
      <c r="D8" s="4">
        <v>1982.77</v>
      </c>
      <c r="E8" s="4" t="str">
        <f>VLOOKUP(A8,HOP!A:L,12,0)</f>
        <v>1982.77</v>
      </c>
      <c r="F8" s="4" t="str">
        <f>VLOOKUP(A8,HOP!A:C,3,0)</f>
        <v>2274988</v>
      </c>
      <c r="G8" s="4">
        <f t="shared" si="0"/>
        <v>0</v>
      </c>
      <c r="H8" s="4" t="str">
        <f t="shared" si="1"/>
        <v>，2274988</v>
      </c>
      <c r="I8" s="4" t="str">
        <f>VLOOKUP(A8,HOP!A:T,20,0)</f>
        <v>直连</v>
      </c>
    </row>
    <row r="9" s="4" customFormat="1" spans="1:9">
      <c r="A9" s="4">
        <v>16506176485</v>
      </c>
      <c r="B9" s="5">
        <v>44479</v>
      </c>
      <c r="C9" s="5">
        <v>44481</v>
      </c>
      <c r="D9" s="4">
        <v>229.36</v>
      </c>
      <c r="E9" s="4" t="str">
        <f>VLOOKUP(A9,HOP!A:L,12,0)</f>
        <v>229.36</v>
      </c>
      <c r="F9" s="4" t="str">
        <f>VLOOKUP(A9,HOP!A:C,3,0)</f>
        <v>2275008</v>
      </c>
      <c r="G9" s="4">
        <f t="shared" si="0"/>
        <v>0</v>
      </c>
      <c r="H9" s="4" t="str">
        <f t="shared" si="1"/>
        <v>，2275008</v>
      </c>
      <c r="I9" s="4" t="str">
        <f>VLOOKUP(A9,HOP!A:T,20,0)</f>
        <v>直连</v>
      </c>
    </row>
    <row r="10" s="4" customFormat="1" hidden="1" spans="1:9">
      <c r="A10" s="4">
        <v>16506779247</v>
      </c>
      <c r="B10" s="5">
        <v>44479</v>
      </c>
      <c r="C10" s="5">
        <v>44481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16511524100</v>
      </c>
      <c r="B11" s="5">
        <v>44479</v>
      </c>
      <c r="C11" s="5">
        <v>44481</v>
      </c>
      <c r="D11" s="4">
        <v>311.6</v>
      </c>
      <c r="E11" s="4" t="str">
        <f>VLOOKUP(A11,HOP!A:L,12,0)</f>
        <v>311.60</v>
      </c>
      <c r="F11" s="4" t="str">
        <f>VLOOKUP(A11,HOP!A:C,3,0)</f>
        <v>2275268</v>
      </c>
      <c r="G11" s="4">
        <f t="shared" si="0"/>
        <v>0</v>
      </c>
      <c r="H11" s="4" t="str">
        <f t="shared" si="1"/>
        <v>，2275268</v>
      </c>
      <c r="I11" s="4" t="str">
        <f>VLOOKUP(A11,HOP!A:T,20,0)</f>
        <v>直连</v>
      </c>
    </row>
    <row r="12" s="4" customFormat="1" spans="1:9">
      <c r="A12" s="4">
        <v>16511766739</v>
      </c>
      <c r="B12" s="5">
        <v>44480</v>
      </c>
      <c r="C12" s="5">
        <v>44481</v>
      </c>
      <c r="D12" s="4">
        <v>496.74</v>
      </c>
      <c r="E12" s="4" t="str">
        <f>VLOOKUP(A12,HOP!A:L,12,0)</f>
        <v>496.74</v>
      </c>
      <c r="F12" s="4" t="str">
        <f>VLOOKUP(A12,HOP!A:C,3,0)</f>
        <v>2275282</v>
      </c>
      <c r="G12" s="4">
        <f t="shared" si="0"/>
        <v>0</v>
      </c>
      <c r="H12" s="4" t="str">
        <f t="shared" si="1"/>
        <v>，2275282</v>
      </c>
      <c r="I12" s="4" t="str">
        <f>VLOOKUP(A12,HOP!A:T,20,0)</f>
        <v>直采</v>
      </c>
    </row>
    <row r="13" s="4" customFormat="1" spans="1:9">
      <c r="A13" s="4">
        <v>16512589171</v>
      </c>
      <c r="B13" s="5">
        <v>44479</v>
      </c>
      <c r="C13" s="5">
        <v>44481</v>
      </c>
      <c r="D13" s="4">
        <v>270.96</v>
      </c>
      <c r="E13" s="4" t="str">
        <f>VLOOKUP(A13,HOP!A:L,12,0)</f>
        <v>270.96</v>
      </c>
      <c r="F13" s="4" t="str">
        <f>VLOOKUP(A13,HOP!A:C,3,0)</f>
        <v>2275344</v>
      </c>
      <c r="G13" s="4">
        <f t="shared" si="0"/>
        <v>0</v>
      </c>
      <c r="H13" s="4" t="str">
        <f t="shared" si="1"/>
        <v>，2275344</v>
      </c>
      <c r="I13" s="4" t="str">
        <f>VLOOKUP(A13,HOP!A:T,20,0)</f>
        <v>直连</v>
      </c>
    </row>
    <row r="14" s="4" customFormat="1" spans="1:9">
      <c r="A14" s="4">
        <v>16513798216</v>
      </c>
      <c r="B14" s="5">
        <v>44480</v>
      </c>
      <c r="C14" s="5">
        <v>44481</v>
      </c>
      <c r="D14" s="4">
        <v>292.89</v>
      </c>
      <c r="E14" s="4" t="str">
        <f>VLOOKUP(A14,HOP!A:L,12,0)</f>
        <v>292.89</v>
      </c>
      <c r="F14" s="4" t="str">
        <f>VLOOKUP(A14,HOP!A:C,3,0)</f>
        <v>2275507</v>
      </c>
      <c r="G14" s="4">
        <f t="shared" si="0"/>
        <v>0</v>
      </c>
      <c r="H14" s="4" t="str">
        <f t="shared" si="1"/>
        <v>，2275507</v>
      </c>
      <c r="I14" s="4" t="str">
        <f>VLOOKUP(A14,HOP!A:T,20,0)</f>
        <v>直连</v>
      </c>
    </row>
    <row r="15" s="4" customFormat="1" hidden="1" spans="1:9">
      <c r="A15" s="4">
        <v>16513906498</v>
      </c>
      <c r="B15" s="5">
        <v>44480</v>
      </c>
      <c r="C15" s="5">
        <v>44481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16514092443</v>
      </c>
      <c r="B16" s="5">
        <v>44480</v>
      </c>
      <c r="C16" s="5">
        <v>44481</v>
      </c>
      <c r="D16" s="4">
        <v>895.8</v>
      </c>
      <c r="E16" s="4" t="str">
        <f>VLOOKUP(A16,HOP!A:L,12,0)</f>
        <v>895.80</v>
      </c>
      <c r="F16" s="4" t="str">
        <f>VLOOKUP(A16,HOP!A:C,3,0)</f>
        <v>2275532</v>
      </c>
      <c r="G16" s="4">
        <f t="shared" si="0"/>
        <v>0</v>
      </c>
      <c r="H16" s="4" t="str">
        <f t="shared" si="1"/>
        <v>，2275532</v>
      </c>
      <c r="I16" s="4" t="str">
        <f>VLOOKUP(A16,HOP!A:T,20,0)</f>
        <v>直连</v>
      </c>
    </row>
    <row r="17" s="4" customFormat="1" spans="1:9">
      <c r="A17" s="4">
        <v>16514120143</v>
      </c>
      <c r="B17" s="5">
        <v>44480</v>
      </c>
      <c r="C17" s="5">
        <v>44481</v>
      </c>
      <c r="D17" s="4">
        <v>84.39</v>
      </c>
      <c r="E17" s="4" t="str">
        <f>VLOOKUP(A17,HOP!A:L,12,0)</f>
        <v>84.39</v>
      </c>
      <c r="F17" s="4" t="str">
        <f>VLOOKUP(A17,HOP!A:C,3,0)</f>
        <v>2275534</v>
      </c>
      <c r="G17" s="4">
        <f t="shared" si="0"/>
        <v>0</v>
      </c>
      <c r="H17" s="4" t="str">
        <f t="shared" si="1"/>
        <v>，2275534</v>
      </c>
      <c r="I17" s="4" t="str">
        <f>VLOOKUP(A17,HOP!A:T,20,0)</f>
        <v>直连</v>
      </c>
    </row>
    <row r="18" s="4" customFormat="1" spans="1:9">
      <c r="A18" s="4">
        <v>16514205566</v>
      </c>
      <c r="B18" s="5">
        <v>44480</v>
      </c>
      <c r="C18" s="5">
        <v>44481</v>
      </c>
      <c r="D18" s="4">
        <v>328.2</v>
      </c>
      <c r="E18" s="4" t="str">
        <f>VLOOKUP(A18,HOP!A:L,12,0)</f>
        <v>328.20</v>
      </c>
      <c r="F18" s="4" t="str">
        <f>VLOOKUP(A18,HOP!A:C,3,0)</f>
        <v>2275539</v>
      </c>
      <c r="G18" s="4">
        <f t="shared" si="0"/>
        <v>0</v>
      </c>
      <c r="H18" s="4" t="str">
        <f t="shared" si="1"/>
        <v>，2275539</v>
      </c>
      <c r="I18" s="4" t="str">
        <f>VLOOKUP(A18,HOP!A:T,20,0)</f>
        <v>Saas酒店</v>
      </c>
    </row>
    <row r="19" s="4" customFormat="1" spans="1:9">
      <c r="A19" s="4">
        <v>16515120045</v>
      </c>
      <c r="B19" s="5">
        <v>44480</v>
      </c>
      <c r="C19" s="5">
        <v>44481</v>
      </c>
      <c r="D19" s="4">
        <v>290.25</v>
      </c>
      <c r="E19" s="4" t="str">
        <f>VLOOKUP(A19,HOP!A:L,12,0)</f>
        <v>290.25</v>
      </c>
      <c r="F19" s="4" t="str">
        <f>VLOOKUP(A19,HOP!A:C,3,0)</f>
        <v>2275604</v>
      </c>
      <c r="G19" s="4">
        <f t="shared" si="0"/>
        <v>0</v>
      </c>
      <c r="H19" s="4" t="str">
        <f t="shared" si="1"/>
        <v>，2275604</v>
      </c>
      <c r="I19" s="4" t="str">
        <f>VLOOKUP(A19,HOP!A:T,20,0)</f>
        <v>直连</v>
      </c>
    </row>
    <row r="20" s="4" customFormat="1" hidden="1" spans="1:9">
      <c r="A20" s="4">
        <v>16515120456</v>
      </c>
      <c r="B20" s="5">
        <v>44480</v>
      </c>
      <c r="C20" s="5">
        <v>44481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1" s="4" customFormat="1" spans="1:9">
      <c r="A21" s="4">
        <v>16518339111</v>
      </c>
      <c r="B21" s="5">
        <v>44480</v>
      </c>
      <c r="C21" s="5">
        <v>44481</v>
      </c>
      <c r="D21" s="4">
        <v>520.32</v>
      </c>
      <c r="E21" s="4" t="str">
        <f>VLOOKUP(A21,HOP!A:L,12,0)</f>
        <v>520.32</v>
      </c>
      <c r="F21" s="4" t="str">
        <f>VLOOKUP(A21,HOP!A:C,3,0)</f>
        <v>2275619</v>
      </c>
      <c r="G21" s="4">
        <f t="shared" si="0"/>
        <v>0</v>
      </c>
      <c r="H21" s="4" t="str">
        <f t="shared" si="1"/>
        <v>，2275619</v>
      </c>
      <c r="I21" s="4" t="str">
        <f>VLOOKUP(A21,HOP!A:T,20,0)</f>
        <v>Saas酒店</v>
      </c>
    </row>
    <row r="22" s="4" customFormat="1" spans="1:9">
      <c r="A22" s="4">
        <v>16518378250</v>
      </c>
      <c r="B22" s="5">
        <v>44480</v>
      </c>
      <c r="C22" s="5">
        <v>44481</v>
      </c>
      <c r="D22" s="4">
        <v>954.5</v>
      </c>
      <c r="E22" s="4" t="str">
        <f>VLOOKUP(A22,HOP!A:L,12,0)</f>
        <v>954.50</v>
      </c>
      <c r="F22" s="4" t="str">
        <f>VLOOKUP(A22,HOP!A:C,3,0)</f>
        <v>2275621</v>
      </c>
      <c r="G22" s="4">
        <f t="shared" si="0"/>
        <v>0</v>
      </c>
      <c r="H22" s="4" t="str">
        <f t="shared" si="1"/>
        <v>，2275621</v>
      </c>
      <c r="I22" s="4" t="str">
        <f>VLOOKUP(A22,HOP!A:T,20,0)</f>
        <v>直连</v>
      </c>
    </row>
    <row r="23" s="4" customFormat="1" spans="1:9">
      <c r="A23" s="4">
        <v>16518820521</v>
      </c>
      <c r="B23" s="5">
        <v>44480</v>
      </c>
      <c r="C23" s="5">
        <v>44481</v>
      </c>
      <c r="D23" s="4">
        <v>160.56</v>
      </c>
      <c r="E23" s="4" t="str">
        <f>VLOOKUP(A23,HOP!A:L,12,0)</f>
        <v>160.56</v>
      </c>
      <c r="F23" s="4" t="str">
        <f>VLOOKUP(A23,HOP!A:C,3,0)</f>
        <v>2275639</v>
      </c>
      <c r="G23" s="4">
        <f t="shared" si="0"/>
        <v>0</v>
      </c>
      <c r="H23" s="4" t="str">
        <f t="shared" si="1"/>
        <v>，2275639</v>
      </c>
      <c r="I23" s="4" t="str">
        <f>VLOOKUP(A23,HOP!A:T,20,0)</f>
        <v>直连</v>
      </c>
    </row>
    <row r="24" s="4" customFormat="1" spans="1:9">
      <c r="A24" s="4">
        <v>16518993142</v>
      </c>
      <c r="B24" s="5">
        <v>44480</v>
      </c>
      <c r="C24" s="5">
        <v>44481</v>
      </c>
      <c r="D24" s="4">
        <v>189.53</v>
      </c>
      <c r="E24" s="4" t="str">
        <f>VLOOKUP(A24,HOP!A:L,12,0)</f>
        <v>189.53</v>
      </c>
      <c r="F24" s="4" t="str">
        <f>VLOOKUP(A24,HOP!A:C,3,0)</f>
        <v>2275650</v>
      </c>
      <c r="G24" s="4">
        <f t="shared" si="0"/>
        <v>0</v>
      </c>
      <c r="H24" s="4" t="str">
        <f t="shared" si="1"/>
        <v>，2275650</v>
      </c>
      <c r="I24" s="4" t="str">
        <f>VLOOKUP(A24,HOP!A:T,20,0)</f>
        <v>直连</v>
      </c>
    </row>
    <row r="25" s="4" customFormat="1" spans="1:9">
      <c r="A25" s="4">
        <v>16519032098</v>
      </c>
      <c r="B25" s="5">
        <v>44480</v>
      </c>
      <c r="C25" s="5">
        <v>44481</v>
      </c>
      <c r="D25" s="4">
        <v>226.4</v>
      </c>
      <c r="E25" s="4" t="str">
        <f>VLOOKUP(A25,HOP!A:L,12,0)</f>
        <v>226.40</v>
      </c>
      <c r="F25" s="4" t="str">
        <f>VLOOKUP(A25,HOP!A:C,3,0)</f>
        <v>2275651</v>
      </c>
      <c r="G25" s="4">
        <f t="shared" si="0"/>
        <v>0</v>
      </c>
      <c r="H25" s="4" t="str">
        <f t="shared" si="1"/>
        <v>，2275651</v>
      </c>
      <c r="I25" s="4" t="str">
        <f>VLOOKUP(A25,HOP!A:T,20,0)</f>
        <v>直连</v>
      </c>
    </row>
    <row r="26" s="4" customFormat="1" spans="1:9">
      <c r="A26" s="4">
        <v>16519456155</v>
      </c>
      <c r="B26" s="5">
        <v>44480</v>
      </c>
      <c r="C26" s="5">
        <v>44481</v>
      </c>
      <c r="D26" s="4">
        <v>151.7</v>
      </c>
      <c r="E26" s="4" t="str">
        <f>VLOOKUP(A26,HOP!A:L,12,0)</f>
        <v>151.70</v>
      </c>
      <c r="F26" s="4" t="str">
        <f>VLOOKUP(A26,HOP!A:C,3,0)</f>
        <v>2275681</v>
      </c>
      <c r="G26" s="4">
        <f t="shared" si="0"/>
        <v>0</v>
      </c>
      <c r="H26" s="4" t="str">
        <f t="shared" si="1"/>
        <v>，2275681</v>
      </c>
      <c r="I26" s="4" t="str">
        <f>VLOOKUP(A26,HOP!A:T,20,0)</f>
        <v>直连</v>
      </c>
    </row>
    <row r="27" s="4" customFormat="1" spans="1:9">
      <c r="A27" s="4">
        <v>16519694222</v>
      </c>
      <c r="B27" s="5">
        <v>44480</v>
      </c>
      <c r="C27" s="5">
        <v>44481</v>
      </c>
      <c r="D27" s="4">
        <v>213.13</v>
      </c>
      <c r="E27" s="4" t="str">
        <f>VLOOKUP(A27,HOP!A:L,12,0)</f>
        <v>213.13</v>
      </c>
      <c r="F27" s="4" t="str">
        <f>VLOOKUP(A27,HOP!A:C,3,0)</f>
        <v>2275701</v>
      </c>
      <c r="G27" s="4">
        <f t="shared" si="0"/>
        <v>0</v>
      </c>
      <c r="H27" s="4" t="str">
        <f t="shared" si="1"/>
        <v>，2275701</v>
      </c>
      <c r="I27" s="4" t="str">
        <f>VLOOKUP(A27,HOP!A:T,20,0)</f>
        <v>直采</v>
      </c>
    </row>
    <row r="28" s="4" customFormat="1" spans="1:9">
      <c r="A28" s="4">
        <v>16519684481</v>
      </c>
      <c r="B28" s="5">
        <v>44480</v>
      </c>
      <c r="C28" s="5">
        <v>44481</v>
      </c>
      <c r="D28" s="4">
        <v>182.81</v>
      </c>
      <c r="E28" s="4" t="str">
        <f>VLOOKUP(A28,HOP!A:L,12,0)</f>
        <v>182.81</v>
      </c>
      <c r="F28" s="4" t="str">
        <f>VLOOKUP(A28,HOP!A:C,3,0)</f>
        <v>2275702</v>
      </c>
      <c r="G28" s="4">
        <f t="shared" si="0"/>
        <v>0</v>
      </c>
      <c r="H28" s="4" t="str">
        <f t="shared" si="1"/>
        <v>，2275702</v>
      </c>
      <c r="I28" s="4" t="str">
        <f>VLOOKUP(A28,HOP!A:T,20,0)</f>
        <v>直连</v>
      </c>
    </row>
    <row r="29" s="4" customFormat="1" spans="1:9">
      <c r="A29" s="4">
        <v>16520111880</v>
      </c>
      <c r="B29" s="5">
        <v>44480</v>
      </c>
      <c r="C29" s="5">
        <v>44481</v>
      </c>
      <c r="D29" s="4">
        <v>915.96</v>
      </c>
      <c r="E29" s="4" t="str">
        <f>VLOOKUP(A29,HOP!A:L,12,0)</f>
        <v>915.96</v>
      </c>
      <c r="F29" s="4" t="str">
        <f>VLOOKUP(A29,HOP!A:C,3,0)</f>
        <v>2275724</v>
      </c>
      <c r="G29" s="4">
        <f t="shared" si="0"/>
        <v>0</v>
      </c>
      <c r="H29" s="4" t="str">
        <f t="shared" si="1"/>
        <v>，2275724</v>
      </c>
      <c r="I29" s="4" t="str">
        <f>VLOOKUP(A29,HOP!A:T,20,0)</f>
        <v>直采</v>
      </c>
    </row>
    <row r="30" s="4" customFormat="1" spans="1:9">
      <c r="A30" s="4">
        <v>16520325438</v>
      </c>
      <c r="B30" s="5">
        <v>44480</v>
      </c>
      <c r="C30" s="5">
        <v>44481</v>
      </c>
      <c r="D30" s="4">
        <v>273.76</v>
      </c>
      <c r="E30" s="4" t="str">
        <f>VLOOKUP(A30,HOP!A:L,12,0)</f>
        <v>273.76</v>
      </c>
      <c r="F30" s="4" t="str">
        <f>VLOOKUP(A30,HOP!A:C,3,0)</f>
        <v>2275743</v>
      </c>
      <c r="G30" s="4">
        <f t="shared" si="0"/>
        <v>0</v>
      </c>
      <c r="H30" s="4" t="str">
        <f t="shared" si="1"/>
        <v>，2275743</v>
      </c>
      <c r="I30" s="4" t="str">
        <f>VLOOKUP(A30,HOP!A:T,20,0)</f>
        <v>直连</v>
      </c>
    </row>
    <row r="31" s="4" customFormat="1" spans="1:9">
      <c r="A31" s="4">
        <v>16520413985</v>
      </c>
      <c r="B31" s="5">
        <v>44480</v>
      </c>
      <c r="C31" s="5">
        <v>44481</v>
      </c>
      <c r="D31" s="4">
        <v>274.39</v>
      </c>
      <c r="E31" s="4" t="str">
        <f>VLOOKUP(A31,HOP!A:L,12,0)</f>
        <v>274.39</v>
      </c>
      <c r="F31" s="4" t="str">
        <f>VLOOKUP(A31,HOP!A:C,3,0)</f>
        <v>2275751</v>
      </c>
      <c r="G31" s="4">
        <f t="shared" si="0"/>
        <v>0</v>
      </c>
      <c r="H31" s="4" t="str">
        <f t="shared" si="1"/>
        <v>，2275751</v>
      </c>
      <c r="I31" s="4" t="str">
        <f>VLOOKUP(A31,HOP!A:T,20,0)</f>
        <v>直连</v>
      </c>
    </row>
    <row r="32" s="4" customFormat="1" spans="1:9">
      <c r="A32" s="4">
        <v>16520946670</v>
      </c>
      <c r="B32" s="5">
        <v>44480</v>
      </c>
      <c r="C32" s="5">
        <v>44481</v>
      </c>
      <c r="D32" s="4">
        <v>394.74</v>
      </c>
      <c r="E32" s="4" t="str">
        <f>VLOOKUP(A32,HOP!A:L,12,0)</f>
        <v>394.74</v>
      </c>
      <c r="F32" s="4" t="str">
        <f>VLOOKUP(A32,HOP!A:C,3,0)</f>
        <v>2275825</v>
      </c>
      <c r="G32" s="4">
        <f t="shared" si="0"/>
        <v>0</v>
      </c>
      <c r="H32" s="4" t="str">
        <f t="shared" si="1"/>
        <v>，2275825</v>
      </c>
      <c r="I32" s="4" t="str">
        <f>VLOOKUP(A32,HOP!A:T,20,0)</f>
        <v>直采</v>
      </c>
    </row>
    <row r="33" s="4" customFormat="1" spans="1:9">
      <c r="A33" s="4">
        <v>16520992591</v>
      </c>
      <c r="B33" s="5">
        <v>44480</v>
      </c>
      <c r="C33" s="5">
        <v>44481</v>
      </c>
      <c r="D33" s="4">
        <v>303.16</v>
      </c>
      <c r="E33" s="4" t="str">
        <f>VLOOKUP(A33,HOP!A:L,12,0)</f>
        <v>303.16</v>
      </c>
      <c r="F33" s="4" t="str">
        <f>VLOOKUP(A33,HOP!A:C,3,0)</f>
        <v>2275830</v>
      </c>
      <c r="G33" s="4">
        <f t="shared" si="0"/>
        <v>0</v>
      </c>
      <c r="H33" s="4" t="str">
        <f t="shared" si="1"/>
        <v>，2275830</v>
      </c>
      <c r="I33" s="4" t="str">
        <f>VLOOKUP(A33,HOP!A:T,20,0)</f>
        <v>直连</v>
      </c>
    </row>
    <row r="34" s="4" customFormat="1" spans="1:9">
      <c r="A34" s="4">
        <v>16521155763</v>
      </c>
      <c r="B34" s="5">
        <v>44480</v>
      </c>
      <c r="C34" s="5">
        <v>44481</v>
      </c>
      <c r="D34" s="4">
        <v>264.38</v>
      </c>
      <c r="E34" s="4" t="str">
        <f>VLOOKUP(A34,HOP!A:L,12,0)</f>
        <v>264.38</v>
      </c>
      <c r="F34" s="4" t="str">
        <f>VLOOKUP(A34,HOP!A:C,3,0)</f>
        <v>2275850</v>
      </c>
      <c r="G34" s="4">
        <f t="shared" si="0"/>
        <v>0</v>
      </c>
      <c r="H34" s="4" t="str">
        <f t="shared" si="1"/>
        <v>，2275850</v>
      </c>
      <c r="I34" s="4" t="str">
        <f>VLOOKUP(A34,HOP!A:T,20,0)</f>
        <v>直连</v>
      </c>
    </row>
    <row r="35" s="4" customFormat="1" spans="1:9">
      <c r="A35" s="4">
        <v>16521369927</v>
      </c>
      <c r="B35" s="5">
        <v>44480</v>
      </c>
      <c r="C35" s="5">
        <v>44481</v>
      </c>
      <c r="D35" s="4">
        <v>209.94</v>
      </c>
      <c r="E35" s="4" t="str">
        <f>VLOOKUP(A35,HOP!A:L,12,0)</f>
        <v>209.94</v>
      </c>
      <c r="F35" s="4" t="str">
        <f>VLOOKUP(A35,HOP!A:C,3,0)</f>
        <v>2275877</v>
      </c>
      <c r="G35" s="4">
        <f t="shared" si="0"/>
        <v>0</v>
      </c>
      <c r="H35" s="4" t="str">
        <f t="shared" si="1"/>
        <v>，2275877</v>
      </c>
      <c r="I35" s="4" t="str">
        <f>VLOOKUP(A35,HOP!A:T,20,0)</f>
        <v>直连</v>
      </c>
    </row>
    <row r="36" s="4" customFormat="1" spans="1:9">
      <c r="A36" s="4">
        <v>16521370704</v>
      </c>
      <c r="B36" s="5">
        <v>44480</v>
      </c>
      <c r="C36" s="5">
        <v>44481</v>
      </c>
      <c r="D36" s="4">
        <v>303.16</v>
      </c>
      <c r="E36" s="4" t="str">
        <f>VLOOKUP(A36,HOP!A:L,12,0)</f>
        <v>303.16</v>
      </c>
      <c r="F36" s="4" t="str">
        <f>VLOOKUP(A36,HOP!A:C,3,0)</f>
        <v>2275878</v>
      </c>
      <c r="G36" s="4">
        <f t="shared" si="0"/>
        <v>0</v>
      </c>
      <c r="H36" s="4" t="str">
        <f t="shared" si="1"/>
        <v>，2275878</v>
      </c>
      <c r="I36" s="4" t="str">
        <f>VLOOKUP(A36,HOP!A:T,20,0)</f>
        <v>直连</v>
      </c>
    </row>
    <row r="38" spans="4:4">
      <c r="D38" s="4">
        <f>SUM(D2:D37)</f>
        <v>14768.4</v>
      </c>
    </row>
    <row r="41" spans="1:1">
      <c r="A41" s="4" t="s">
        <v>127</v>
      </c>
    </row>
    <row r="42" spans="1:1">
      <c r="A42" s="4" t="s">
        <v>128</v>
      </c>
    </row>
    <row r="43" spans="1:1">
      <c r="A43" s="4" t="s">
        <v>129</v>
      </c>
    </row>
    <row r="44" spans="1:1">
      <c r="A44" s="4" t="s">
        <v>130</v>
      </c>
    </row>
    <row r="45" spans="1:1">
      <c r="A45" s="4" t="s">
        <v>131</v>
      </c>
    </row>
    <row r="46" spans="1:1">
      <c r="A46" s="4" t="s">
        <v>132</v>
      </c>
    </row>
  </sheetData>
  <autoFilter ref="A1:XFD46">
    <filterColumn colId="3">
      <filters blank="1">
        <filter val="189.53"/>
        <filter val="213.13"/>
        <filter val="209.94"/>
        <filter val="160.56"/>
        <filter val="270.96"/>
        <filter val="303.16"/>
        <filter val="915.96"/>
        <filter val="328.2"/>
        <filter val="226.4"/>
        <filter val="954.5"/>
        <filter val="290.25"/>
        <filter val="311.6"/>
        <filter val="151.7"/>
        <filter val="449.67"/>
        <filter val="1982.77"/>
        <filter val="895.8"/>
        <filter val="1800.9"/>
        <filter val="520.32"/>
        <filter val="394.74"/>
        <filter val="496.74"/>
        <filter val="14768.4"/>
        <filter val="229.36"/>
        <filter val="273.76"/>
        <filter val="264.38"/>
        <filter val="84.39"/>
        <filter val="273.79"/>
        <filter val="274.39"/>
        <filter val="182.81"/>
        <filter val="975.06"/>
        <filter val="292.8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133</v>
      </c>
      <c r="B1" s="2" t="s">
        <v>134</v>
      </c>
      <c r="C1" s="2" t="s">
        <v>135</v>
      </c>
      <c r="D1" s="2" t="s">
        <v>136</v>
      </c>
      <c r="E1" s="2" t="s">
        <v>13</v>
      </c>
      <c r="F1" s="2" t="s">
        <v>5</v>
      </c>
      <c r="G1" s="2" t="s">
        <v>6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</row>
    <row r="2" s="1" customFormat="1" spans="1:20">
      <c r="A2" s="3">
        <v>16521370704</v>
      </c>
      <c r="B2" s="1" t="s">
        <v>150</v>
      </c>
      <c r="C2" s="1" t="s">
        <v>151</v>
      </c>
      <c r="D2" s="1" t="s">
        <v>152</v>
      </c>
      <c r="E2" s="1" t="s">
        <v>122</v>
      </c>
      <c r="F2" s="1" t="s">
        <v>150</v>
      </c>
      <c r="G2" s="1" t="s">
        <v>153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</row>
    <row r="3" s="1" customFormat="1" spans="1:20">
      <c r="A3" s="3">
        <v>16521369927</v>
      </c>
      <c r="B3" s="1" t="s">
        <v>150</v>
      </c>
      <c r="C3" s="1" t="s">
        <v>164</v>
      </c>
      <c r="D3" s="1" t="s">
        <v>165</v>
      </c>
      <c r="E3" s="1" t="s">
        <v>121</v>
      </c>
      <c r="F3" s="1" t="s">
        <v>150</v>
      </c>
      <c r="G3" s="1" t="s">
        <v>153</v>
      </c>
      <c r="H3" s="1" t="s">
        <v>154</v>
      </c>
      <c r="I3" s="1" t="s">
        <v>166</v>
      </c>
      <c r="J3" s="1" t="s">
        <v>156</v>
      </c>
      <c r="K3" s="1" t="s">
        <v>166</v>
      </c>
      <c r="L3" s="1" t="s">
        <v>166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167</v>
      </c>
      <c r="R3" s="1" t="s">
        <v>161</v>
      </c>
      <c r="S3" s="1" t="s">
        <v>162</v>
      </c>
      <c r="T3" s="1" t="s">
        <v>163</v>
      </c>
    </row>
    <row r="4" s="1" customFormat="1" spans="1:20">
      <c r="A4" s="3">
        <v>16521155763</v>
      </c>
      <c r="B4" s="1" t="s">
        <v>150</v>
      </c>
      <c r="C4" s="1" t="s">
        <v>168</v>
      </c>
      <c r="D4" s="1" t="s">
        <v>169</v>
      </c>
      <c r="E4" s="1" t="s">
        <v>118</v>
      </c>
      <c r="F4" s="1" t="s">
        <v>150</v>
      </c>
      <c r="G4" s="1" t="s">
        <v>153</v>
      </c>
      <c r="H4" s="1" t="s">
        <v>154</v>
      </c>
      <c r="I4" s="1" t="s">
        <v>170</v>
      </c>
      <c r="J4" s="1" t="s">
        <v>156</v>
      </c>
      <c r="K4" s="1" t="s">
        <v>170</v>
      </c>
      <c r="L4" s="1" t="s">
        <v>170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171</v>
      </c>
      <c r="R4" s="1" t="s">
        <v>161</v>
      </c>
      <c r="S4" s="1" t="s">
        <v>162</v>
      </c>
      <c r="T4" s="1" t="s">
        <v>163</v>
      </c>
    </row>
    <row r="5" s="1" customFormat="1" spans="1:20">
      <c r="A5" s="3">
        <v>16520992591</v>
      </c>
      <c r="B5" s="1" t="s">
        <v>150</v>
      </c>
      <c r="C5" s="1" t="s">
        <v>172</v>
      </c>
      <c r="D5" s="1" t="s">
        <v>152</v>
      </c>
      <c r="E5" s="1" t="s">
        <v>116</v>
      </c>
      <c r="F5" s="1" t="s">
        <v>150</v>
      </c>
      <c r="G5" s="1" t="s">
        <v>153</v>
      </c>
      <c r="H5" s="1" t="s">
        <v>154</v>
      </c>
      <c r="I5" s="1" t="s">
        <v>155</v>
      </c>
      <c r="J5" s="1" t="s">
        <v>156</v>
      </c>
      <c r="K5" s="1" t="s">
        <v>155</v>
      </c>
      <c r="L5" s="1" t="s">
        <v>155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173</v>
      </c>
      <c r="R5" s="1" t="s">
        <v>161</v>
      </c>
      <c r="S5" s="1" t="s">
        <v>162</v>
      </c>
      <c r="T5" s="1" t="s">
        <v>163</v>
      </c>
    </row>
    <row r="6" s="1" customFormat="1" spans="1:20">
      <c r="A6" s="3">
        <v>16520946670</v>
      </c>
      <c r="B6" s="1" t="s">
        <v>150</v>
      </c>
      <c r="C6" s="1" t="s">
        <v>174</v>
      </c>
      <c r="D6" s="1" t="s">
        <v>175</v>
      </c>
      <c r="E6" s="1" t="s">
        <v>114</v>
      </c>
      <c r="F6" s="1" t="s">
        <v>150</v>
      </c>
      <c r="G6" s="1" t="s">
        <v>153</v>
      </c>
      <c r="H6" s="1" t="s">
        <v>154</v>
      </c>
      <c r="I6" s="1" t="s">
        <v>176</v>
      </c>
      <c r="J6" s="1" t="s">
        <v>156</v>
      </c>
      <c r="K6" s="1" t="s">
        <v>176</v>
      </c>
      <c r="L6" s="1" t="s">
        <v>176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177</v>
      </c>
      <c r="R6" s="1" t="s">
        <v>161</v>
      </c>
      <c r="S6" s="1" t="s">
        <v>162</v>
      </c>
      <c r="T6" s="1" t="s">
        <v>178</v>
      </c>
    </row>
    <row r="7" s="1" customFormat="1" spans="1:20">
      <c r="A7" s="3">
        <v>16520413985</v>
      </c>
      <c r="B7" s="1" t="s">
        <v>150</v>
      </c>
      <c r="C7" s="1" t="s">
        <v>179</v>
      </c>
      <c r="D7" s="1" t="s">
        <v>180</v>
      </c>
      <c r="E7" s="1" t="s">
        <v>111</v>
      </c>
      <c r="F7" s="1" t="s">
        <v>150</v>
      </c>
      <c r="G7" s="1" t="s">
        <v>153</v>
      </c>
      <c r="H7" s="1" t="s">
        <v>154</v>
      </c>
      <c r="I7" s="1" t="s">
        <v>181</v>
      </c>
      <c r="J7" s="1" t="s">
        <v>156</v>
      </c>
      <c r="K7" s="1" t="s">
        <v>181</v>
      </c>
      <c r="L7" s="1" t="s">
        <v>181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182</v>
      </c>
      <c r="R7" s="1" t="s">
        <v>161</v>
      </c>
      <c r="S7" s="1" t="s">
        <v>162</v>
      </c>
      <c r="T7" s="1" t="s">
        <v>163</v>
      </c>
    </row>
    <row r="8" s="1" customFormat="1" spans="1:20">
      <c r="A8" s="3">
        <v>16520325438</v>
      </c>
      <c r="B8" s="1" t="s">
        <v>150</v>
      </c>
      <c r="C8" s="1" t="s">
        <v>183</v>
      </c>
      <c r="D8" s="1" t="s">
        <v>184</v>
      </c>
      <c r="E8" s="1" t="s">
        <v>108</v>
      </c>
      <c r="F8" s="1" t="s">
        <v>150</v>
      </c>
      <c r="G8" s="1" t="s">
        <v>153</v>
      </c>
      <c r="H8" s="1" t="s">
        <v>154</v>
      </c>
      <c r="I8" s="1" t="s">
        <v>185</v>
      </c>
      <c r="J8" s="1" t="s">
        <v>156</v>
      </c>
      <c r="K8" s="1" t="s">
        <v>185</v>
      </c>
      <c r="L8" s="1" t="s">
        <v>185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186</v>
      </c>
      <c r="R8" s="1" t="s">
        <v>161</v>
      </c>
      <c r="S8" s="1" t="s">
        <v>162</v>
      </c>
      <c r="T8" s="1" t="s">
        <v>163</v>
      </c>
    </row>
    <row r="9" s="1" customFormat="1" spans="1:20">
      <c r="A9" s="3">
        <v>16520111880</v>
      </c>
      <c r="B9" s="1" t="s">
        <v>150</v>
      </c>
      <c r="C9" s="1" t="s">
        <v>187</v>
      </c>
      <c r="D9" s="1" t="s">
        <v>188</v>
      </c>
      <c r="E9" s="1" t="s">
        <v>105</v>
      </c>
      <c r="F9" s="1" t="s">
        <v>150</v>
      </c>
      <c r="G9" s="1" t="s">
        <v>153</v>
      </c>
      <c r="H9" s="1" t="s">
        <v>154</v>
      </c>
      <c r="I9" s="1" t="s">
        <v>189</v>
      </c>
      <c r="J9" s="1" t="s">
        <v>156</v>
      </c>
      <c r="K9" s="1" t="s">
        <v>189</v>
      </c>
      <c r="L9" s="1" t="s">
        <v>189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190</v>
      </c>
      <c r="R9" s="1" t="s">
        <v>161</v>
      </c>
      <c r="S9" s="1" t="s">
        <v>162</v>
      </c>
      <c r="T9" s="1" t="s">
        <v>178</v>
      </c>
    </row>
    <row r="10" s="1" customFormat="1" spans="1:20">
      <c r="A10" s="3">
        <v>16519684481</v>
      </c>
      <c r="B10" s="1" t="s">
        <v>150</v>
      </c>
      <c r="C10" s="1" t="s">
        <v>191</v>
      </c>
      <c r="D10" s="1" t="s">
        <v>192</v>
      </c>
      <c r="E10" s="1" t="s">
        <v>103</v>
      </c>
      <c r="F10" s="1" t="s">
        <v>150</v>
      </c>
      <c r="G10" s="1" t="s">
        <v>153</v>
      </c>
      <c r="H10" s="1" t="s">
        <v>154</v>
      </c>
      <c r="I10" s="1" t="s">
        <v>193</v>
      </c>
      <c r="J10" s="1" t="s">
        <v>156</v>
      </c>
      <c r="K10" s="1" t="s">
        <v>193</v>
      </c>
      <c r="L10" s="1" t="s">
        <v>193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194</v>
      </c>
      <c r="R10" s="1" t="s">
        <v>161</v>
      </c>
      <c r="S10" s="1" t="s">
        <v>162</v>
      </c>
      <c r="T10" s="1" t="s">
        <v>163</v>
      </c>
    </row>
    <row r="11" s="1" customFormat="1" spans="1:20">
      <c r="A11" s="3">
        <v>16519694222</v>
      </c>
      <c r="B11" s="1" t="s">
        <v>150</v>
      </c>
      <c r="C11" s="1" t="s">
        <v>195</v>
      </c>
      <c r="D11" s="1" t="s">
        <v>196</v>
      </c>
      <c r="E11" s="1" t="s">
        <v>100</v>
      </c>
      <c r="F11" s="1" t="s">
        <v>150</v>
      </c>
      <c r="G11" s="1" t="s">
        <v>153</v>
      </c>
      <c r="H11" s="1" t="s">
        <v>154</v>
      </c>
      <c r="I11" s="1" t="s">
        <v>197</v>
      </c>
      <c r="J11" s="1" t="s">
        <v>156</v>
      </c>
      <c r="K11" s="1" t="s">
        <v>197</v>
      </c>
      <c r="L11" s="1" t="s">
        <v>197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198</v>
      </c>
      <c r="R11" s="1" t="s">
        <v>161</v>
      </c>
      <c r="S11" s="1" t="s">
        <v>162</v>
      </c>
      <c r="T11" s="1" t="s">
        <v>178</v>
      </c>
    </row>
    <row r="12" s="1" customFormat="1" spans="1:20">
      <c r="A12" s="3">
        <v>16519456155</v>
      </c>
      <c r="B12" s="1" t="s">
        <v>150</v>
      </c>
      <c r="C12" s="1" t="s">
        <v>199</v>
      </c>
      <c r="D12" s="1" t="s">
        <v>200</v>
      </c>
      <c r="E12" s="1" t="s">
        <v>97</v>
      </c>
      <c r="F12" s="1" t="s">
        <v>150</v>
      </c>
      <c r="G12" s="1" t="s">
        <v>153</v>
      </c>
      <c r="H12" s="1" t="s">
        <v>154</v>
      </c>
      <c r="I12" s="1" t="s">
        <v>201</v>
      </c>
      <c r="J12" s="1" t="s">
        <v>156</v>
      </c>
      <c r="K12" s="1" t="s">
        <v>201</v>
      </c>
      <c r="L12" s="1" t="s">
        <v>201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202</v>
      </c>
      <c r="R12" s="1" t="s">
        <v>161</v>
      </c>
      <c r="S12" s="1" t="s">
        <v>162</v>
      </c>
      <c r="T12" s="1" t="s">
        <v>163</v>
      </c>
    </row>
    <row r="13" s="1" customFormat="1" spans="1:20">
      <c r="A13" s="3">
        <v>16519032098</v>
      </c>
      <c r="B13" s="1" t="s">
        <v>150</v>
      </c>
      <c r="C13" s="1" t="s">
        <v>203</v>
      </c>
      <c r="D13" s="1" t="s">
        <v>204</v>
      </c>
      <c r="E13" s="1" t="s">
        <v>94</v>
      </c>
      <c r="F13" s="1" t="s">
        <v>150</v>
      </c>
      <c r="G13" s="1" t="s">
        <v>153</v>
      </c>
      <c r="H13" s="1" t="s">
        <v>154</v>
      </c>
      <c r="I13" s="1" t="s">
        <v>205</v>
      </c>
      <c r="J13" s="1" t="s">
        <v>156</v>
      </c>
      <c r="K13" s="1" t="s">
        <v>205</v>
      </c>
      <c r="L13" s="1" t="s">
        <v>205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206</v>
      </c>
      <c r="R13" s="1" t="s">
        <v>161</v>
      </c>
      <c r="S13" s="1" t="s">
        <v>162</v>
      </c>
      <c r="T13" s="1" t="s">
        <v>163</v>
      </c>
    </row>
    <row r="14" s="1" customFormat="1" spans="1:20">
      <c r="A14" s="3">
        <v>16518993142</v>
      </c>
      <c r="B14" s="1" t="s">
        <v>150</v>
      </c>
      <c r="C14" s="1" t="s">
        <v>207</v>
      </c>
      <c r="D14" s="1" t="s">
        <v>208</v>
      </c>
      <c r="E14" s="1" t="s">
        <v>91</v>
      </c>
      <c r="F14" s="1" t="s">
        <v>150</v>
      </c>
      <c r="G14" s="1" t="s">
        <v>153</v>
      </c>
      <c r="H14" s="1" t="s">
        <v>154</v>
      </c>
      <c r="I14" s="1" t="s">
        <v>209</v>
      </c>
      <c r="J14" s="1" t="s">
        <v>156</v>
      </c>
      <c r="K14" s="1" t="s">
        <v>209</v>
      </c>
      <c r="L14" s="1" t="s">
        <v>209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210</v>
      </c>
      <c r="R14" s="1" t="s">
        <v>161</v>
      </c>
      <c r="S14" s="1" t="s">
        <v>162</v>
      </c>
      <c r="T14" s="1" t="s">
        <v>163</v>
      </c>
    </row>
    <row r="15" s="1" customFormat="1" spans="1:20">
      <c r="A15" s="3">
        <v>16518820521</v>
      </c>
      <c r="B15" s="1" t="s">
        <v>150</v>
      </c>
      <c r="C15" s="1" t="s">
        <v>211</v>
      </c>
      <c r="D15" s="1" t="s">
        <v>212</v>
      </c>
      <c r="E15" s="1" t="s">
        <v>88</v>
      </c>
      <c r="F15" s="1" t="s">
        <v>150</v>
      </c>
      <c r="G15" s="1" t="s">
        <v>153</v>
      </c>
      <c r="H15" s="1" t="s">
        <v>154</v>
      </c>
      <c r="I15" s="1" t="s">
        <v>213</v>
      </c>
      <c r="J15" s="1" t="s">
        <v>156</v>
      </c>
      <c r="K15" s="1" t="s">
        <v>213</v>
      </c>
      <c r="L15" s="1" t="s">
        <v>213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214</v>
      </c>
      <c r="R15" s="1" t="s">
        <v>161</v>
      </c>
      <c r="S15" s="1" t="s">
        <v>162</v>
      </c>
      <c r="T15" s="1" t="s">
        <v>163</v>
      </c>
    </row>
    <row r="16" s="1" customFormat="1" spans="1:20">
      <c r="A16" s="3">
        <v>16518378250</v>
      </c>
      <c r="B16" s="1" t="s">
        <v>150</v>
      </c>
      <c r="C16" s="1" t="s">
        <v>215</v>
      </c>
      <c r="D16" s="1" t="s">
        <v>216</v>
      </c>
      <c r="E16" s="1" t="s">
        <v>85</v>
      </c>
      <c r="F16" s="1" t="s">
        <v>150</v>
      </c>
      <c r="G16" s="1" t="s">
        <v>153</v>
      </c>
      <c r="H16" s="1" t="s">
        <v>154</v>
      </c>
      <c r="I16" s="1" t="s">
        <v>217</v>
      </c>
      <c r="J16" s="1" t="s">
        <v>156</v>
      </c>
      <c r="K16" s="1" t="s">
        <v>217</v>
      </c>
      <c r="L16" s="1" t="s">
        <v>217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218</v>
      </c>
      <c r="R16" s="1" t="s">
        <v>161</v>
      </c>
      <c r="S16" s="1" t="s">
        <v>162</v>
      </c>
      <c r="T16" s="1" t="s">
        <v>163</v>
      </c>
    </row>
    <row r="17" s="1" customFormat="1" spans="1:20">
      <c r="A17" s="3">
        <v>16518339111</v>
      </c>
      <c r="B17" s="1" t="s">
        <v>150</v>
      </c>
      <c r="C17" s="1" t="s">
        <v>219</v>
      </c>
      <c r="D17" s="1" t="s">
        <v>220</v>
      </c>
      <c r="E17" s="1" t="s">
        <v>82</v>
      </c>
      <c r="F17" s="1" t="s">
        <v>150</v>
      </c>
      <c r="G17" s="1" t="s">
        <v>153</v>
      </c>
      <c r="H17" s="1" t="s">
        <v>154</v>
      </c>
      <c r="I17" s="1" t="s">
        <v>221</v>
      </c>
      <c r="J17" s="1" t="s">
        <v>156</v>
      </c>
      <c r="K17" s="1" t="s">
        <v>221</v>
      </c>
      <c r="L17" s="1" t="s">
        <v>221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222</v>
      </c>
      <c r="R17" s="1" t="s">
        <v>161</v>
      </c>
      <c r="S17" s="1" t="s">
        <v>162</v>
      </c>
      <c r="T17" s="1" t="s">
        <v>223</v>
      </c>
    </row>
    <row r="18" s="1" customFormat="1" spans="1:20">
      <c r="A18" s="3">
        <v>16515120045</v>
      </c>
      <c r="B18" s="1" t="s">
        <v>150</v>
      </c>
      <c r="C18" s="1" t="s">
        <v>224</v>
      </c>
      <c r="D18" s="1" t="s">
        <v>225</v>
      </c>
      <c r="E18" s="1" t="s">
        <v>80</v>
      </c>
      <c r="F18" s="1" t="s">
        <v>150</v>
      </c>
      <c r="G18" s="1" t="s">
        <v>153</v>
      </c>
      <c r="H18" s="1" t="s">
        <v>154</v>
      </c>
      <c r="I18" s="1" t="s">
        <v>226</v>
      </c>
      <c r="J18" s="1" t="s">
        <v>156</v>
      </c>
      <c r="K18" s="1" t="s">
        <v>226</v>
      </c>
      <c r="L18" s="1" t="s">
        <v>226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227</v>
      </c>
      <c r="R18" s="1" t="s">
        <v>161</v>
      </c>
      <c r="S18" s="1" t="s">
        <v>162</v>
      </c>
      <c r="T18" s="1" t="s">
        <v>163</v>
      </c>
    </row>
    <row r="19" s="1" customFormat="1" spans="1:20">
      <c r="A19" s="3">
        <v>16514205566</v>
      </c>
      <c r="B19" s="1" t="s">
        <v>150</v>
      </c>
      <c r="C19" s="1" t="s">
        <v>228</v>
      </c>
      <c r="D19" s="1" t="s">
        <v>220</v>
      </c>
      <c r="E19" s="1" t="s">
        <v>77</v>
      </c>
      <c r="F19" s="1" t="s">
        <v>150</v>
      </c>
      <c r="G19" s="1" t="s">
        <v>153</v>
      </c>
      <c r="H19" s="1" t="s">
        <v>154</v>
      </c>
      <c r="I19" s="1" t="s">
        <v>229</v>
      </c>
      <c r="J19" s="1" t="s">
        <v>156</v>
      </c>
      <c r="K19" s="1" t="s">
        <v>229</v>
      </c>
      <c r="L19" s="1" t="s">
        <v>229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230</v>
      </c>
      <c r="R19" s="1" t="s">
        <v>161</v>
      </c>
      <c r="S19" s="1" t="s">
        <v>162</v>
      </c>
      <c r="T19" s="1" t="s">
        <v>223</v>
      </c>
    </row>
    <row r="20" s="1" customFormat="1" spans="1:20">
      <c r="A20" s="3">
        <v>16514120143</v>
      </c>
      <c r="B20" s="1" t="s">
        <v>150</v>
      </c>
      <c r="C20" s="1" t="s">
        <v>231</v>
      </c>
      <c r="D20" s="1" t="s">
        <v>232</v>
      </c>
      <c r="E20" s="1" t="s">
        <v>74</v>
      </c>
      <c r="F20" s="1" t="s">
        <v>150</v>
      </c>
      <c r="G20" s="1" t="s">
        <v>153</v>
      </c>
      <c r="H20" s="1" t="s">
        <v>154</v>
      </c>
      <c r="I20" s="1" t="s">
        <v>233</v>
      </c>
      <c r="J20" s="1" t="s">
        <v>156</v>
      </c>
      <c r="K20" s="1" t="s">
        <v>233</v>
      </c>
      <c r="L20" s="1" t="s">
        <v>233</v>
      </c>
      <c r="M20" s="1" t="s">
        <v>157</v>
      </c>
      <c r="N20" s="1" t="s">
        <v>157</v>
      </c>
      <c r="O20" s="1" t="s">
        <v>158</v>
      </c>
      <c r="P20" s="1" t="s">
        <v>159</v>
      </c>
      <c r="Q20" s="1" t="s">
        <v>234</v>
      </c>
      <c r="R20" s="1" t="s">
        <v>161</v>
      </c>
      <c r="S20" s="1" t="s">
        <v>162</v>
      </c>
      <c r="T20" s="1" t="s">
        <v>163</v>
      </c>
    </row>
    <row r="21" s="1" customFormat="1" spans="1:20">
      <c r="A21" s="3">
        <v>16514092443</v>
      </c>
      <c r="B21" s="1" t="s">
        <v>150</v>
      </c>
      <c r="C21" s="1" t="s">
        <v>235</v>
      </c>
      <c r="D21" s="1" t="s">
        <v>236</v>
      </c>
      <c r="E21" s="1" t="s">
        <v>71</v>
      </c>
      <c r="F21" s="1" t="s">
        <v>150</v>
      </c>
      <c r="G21" s="1" t="s">
        <v>153</v>
      </c>
      <c r="H21" s="1" t="s">
        <v>154</v>
      </c>
      <c r="I21" s="1" t="s">
        <v>237</v>
      </c>
      <c r="J21" s="1" t="s">
        <v>156</v>
      </c>
      <c r="K21" s="1" t="s">
        <v>237</v>
      </c>
      <c r="L21" s="1" t="s">
        <v>237</v>
      </c>
      <c r="M21" s="1" t="s">
        <v>157</v>
      </c>
      <c r="N21" s="1" t="s">
        <v>157</v>
      </c>
      <c r="O21" s="1" t="s">
        <v>158</v>
      </c>
      <c r="P21" s="1" t="s">
        <v>159</v>
      </c>
      <c r="Q21" s="1" t="s">
        <v>238</v>
      </c>
      <c r="R21" s="1" t="s">
        <v>161</v>
      </c>
      <c r="S21" s="1" t="s">
        <v>162</v>
      </c>
      <c r="T21" s="1" t="s">
        <v>163</v>
      </c>
    </row>
    <row r="22" s="1" customFormat="1" spans="1:20">
      <c r="A22" s="3">
        <v>16513798216</v>
      </c>
      <c r="B22" s="1" t="s">
        <v>150</v>
      </c>
      <c r="C22" s="1" t="s">
        <v>239</v>
      </c>
      <c r="D22" s="1" t="s">
        <v>240</v>
      </c>
      <c r="E22" s="1" t="s">
        <v>67</v>
      </c>
      <c r="F22" s="1" t="s">
        <v>150</v>
      </c>
      <c r="G22" s="1" t="s">
        <v>153</v>
      </c>
      <c r="H22" s="1" t="s">
        <v>154</v>
      </c>
      <c r="I22" s="1" t="s">
        <v>241</v>
      </c>
      <c r="J22" s="1" t="s">
        <v>156</v>
      </c>
      <c r="K22" s="1" t="s">
        <v>241</v>
      </c>
      <c r="L22" s="1" t="s">
        <v>241</v>
      </c>
      <c r="M22" s="1" t="s">
        <v>157</v>
      </c>
      <c r="N22" s="1" t="s">
        <v>157</v>
      </c>
      <c r="O22" s="1" t="s">
        <v>158</v>
      </c>
      <c r="P22" s="1" t="s">
        <v>159</v>
      </c>
      <c r="Q22" s="1" t="s">
        <v>242</v>
      </c>
      <c r="R22" s="1" t="s">
        <v>161</v>
      </c>
      <c r="S22" s="1" t="s">
        <v>162</v>
      </c>
      <c r="T22" s="1" t="s">
        <v>163</v>
      </c>
    </row>
    <row r="23" s="1" customFormat="1" spans="1:20">
      <c r="A23" s="3">
        <v>16512589171</v>
      </c>
      <c r="B23" s="1" t="s">
        <v>243</v>
      </c>
      <c r="C23" s="1" t="s">
        <v>244</v>
      </c>
      <c r="D23" s="1" t="s">
        <v>245</v>
      </c>
      <c r="E23" s="1" t="s">
        <v>64</v>
      </c>
      <c r="F23" s="1" t="s">
        <v>243</v>
      </c>
      <c r="G23" s="1" t="s">
        <v>153</v>
      </c>
      <c r="H23" s="1" t="s">
        <v>154</v>
      </c>
      <c r="I23" s="1" t="s">
        <v>246</v>
      </c>
      <c r="J23" s="1" t="s">
        <v>156</v>
      </c>
      <c r="K23" s="1" t="s">
        <v>246</v>
      </c>
      <c r="L23" s="1" t="s">
        <v>246</v>
      </c>
      <c r="M23" s="1" t="s">
        <v>157</v>
      </c>
      <c r="N23" s="1" t="s">
        <v>157</v>
      </c>
      <c r="O23" s="1" t="s">
        <v>158</v>
      </c>
      <c r="P23" s="1" t="s">
        <v>159</v>
      </c>
      <c r="Q23" s="1" t="s">
        <v>247</v>
      </c>
      <c r="R23" s="1" t="s">
        <v>161</v>
      </c>
      <c r="S23" s="1" t="s">
        <v>162</v>
      </c>
      <c r="T23" s="1" t="s">
        <v>163</v>
      </c>
    </row>
    <row r="24" s="1" customFormat="1" spans="1:20">
      <c r="A24" s="3">
        <v>16511766739</v>
      </c>
      <c r="B24" s="1" t="s">
        <v>243</v>
      </c>
      <c r="C24" s="1" t="s">
        <v>248</v>
      </c>
      <c r="D24" s="1" t="s">
        <v>188</v>
      </c>
      <c r="E24" s="1" t="s">
        <v>61</v>
      </c>
      <c r="F24" s="1" t="s">
        <v>150</v>
      </c>
      <c r="G24" s="1" t="s">
        <v>153</v>
      </c>
      <c r="H24" s="1" t="s">
        <v>154</v>
      </c>
      <c r="I24" s="1" t="s">
        <v>249</v>
      </c>
      <c r="J24" s="1" t="s">
        <v>156</v>
      </c>
      <c r="K24" s="1" t="s">
        <v>249</v>
      </c>
      <c r="L24" s="1" t="s">
        <v>249</v>
      </c>
      <c r="M24" s="1" t="s">
        <v>157</v>
      </c>
      <c r="N24" s="1" t="s">
        <v>157</v>
      </c>
      <c r="O24" s="1" t="s">
        <v>158</v>
      </c>
      <c r="P24" s="1" t="s">
        <v>159</v>
      </c>
      <c r="Q24" s="1" t="s">
        <v>250</v>
      </c>
      <c r="R24" s="1" t="s">
        <v>161</v>
      </c>
      <c r="S24" s="1" t="s">
        <v>162</v>
      </c>
      <c r="T24" s="1" t="s">
        <v>178</v>
      </c>
    </row>
    <row r="25" s="1" customFormat="1" spans="1:20">
      <c r="A25" s="3">
        <v>16511524100</v>
      </c>
      <c r="B25" s="1" t="s">
        <v>243</v>
      </c>
      <c r="C25" s="1" t="s">
        <v>251</v>
      </c>
      <c r="D25" s="1" t="s">
        <v>252</v>
      </c>
      <c r="E25" s="1" t="s">
        <v>58</v>
      </c>
      <c r="F25" s="1" t="s">
        <v>243</v>
      </c>
      <c r="G25" s="1" t="s">
        <v>153</v>
      </c>
      <c r="H25" s="1" t="s">
        <v>154</v>
      </c>
      <c r="I25" s="1" t="s">
        <v>253</v>
      </c>
      <c r="J25" s="1" t="s">
        <v>156</v>
      </c>
      <c r="K25" s="1" t="s">
        <v>253</v>
      </c>
      <c r="L25" s="1" t="s">
        <v>253</v>
      </c>
      <c r="M25" s="1" t="s">
        <v>157</v>
      </c>
      <c r="N25" s="1" t="s">
        <v>157</v>
      </c>
      <c r="O25" s="1" t="s">
        <v>158</v>
      </c>
      <c r="P25" s="1" t="s">
        <v>159</v>
      </c>
      <c r="Q25" s="1" t="s">
        <v>254</v>
      </c>
      <c r="R25" s="1" t="s">
        <v>161</v>
      </c>
      <c r="S25" s="1" t="s">
        <v>162</v>
      </c>
      <c r="T25" s="1" t="s">
        <v>163</v>
      </c>
    </row>
    <row r="26" s="1" customFormat="1" spans="1:20">
      <c r="A26" s="3">
        <v>16506176485</v>
      </c>
      <c r="B26" s="1" t="s">
        <v>255</v>
      </c>
      <c r="C26" s="1" t="s">
        <v>256</v>
      </c>
      <c r="D26" s="1" t="s">
        <v>257</v>
      </c>
      <c r="E26" s="1" t="s">
        <v>52</v>
      </c>
      <c r="F26" s="1" t="s">
        <v>243</v>
      </c>
      <c r="G26" s="1" t="s">
        <v>153</v>
      </c>
      <c r="H26" s="1" t="s">
        <v>154</v>
      </c>
      <c r="I26" s="1" t="s">
        <v>258</v>
      </c>
      <c r="J26" s="1" t="s">
        <v>156</v>
      </c>
      <c r="K26" s="1" t="s">
        <v>258</v>
      </c>
      <c r="L26" s="1" t="s">
        <v>258</v>
      </c>
      <c r="M26" s="1" t="s">
        <v>157</v>
      </c>
      <c r="N26" s="1" t="s">
        <v>157</v>
      </c>
      <c r="O26" s="1" t="s">
        <v>158</v>
      </c>
      <c r="P26" s="1" t="s">
        <v>159</v>
      </c>
      <c r="Q26" s="1" t="s">
        <v>259</v>
      </c>
      <c r="R26" s="1" t="s">
        <v>161</v>
      </c>
      <c r="S26" s="1" t="s">
        <v>162</v>
      </c>
      <c r="T26" s="1" t="s">
        <v>163</v>
      </c>
    </row>
    <row r="27" s="1" customFormat="1" spans="1:20">
      <c r="A27" s="3">
        <v>16505991156</v>
      </c>
      <c r="B27" s="1" t="s">
        <v>255</v>
      </c>
      <c r="C27" s="1" t="s">
        <v>260</v>
      </c>
      <c r="D27" s="1" t="s">
        <v>261</v>
      </c>
      <c r="E27" s="1" t="s">
        <v>49</v>
      </c>
      <c r="F27" s="1" t="s">
        <v>243</v>
      </c>
      <c r="G27" s="1" t="s">
        <v>153</v>
      </c>
      <c r="H27" s="1" t="s">
        <v>154</v>
      </c>
      <c r="I27" s="1" t="s">
        <v>262</v>
      </c>
      <c r="J27" s="1" t="s">
        <v>156</v>
      </c>
      <c r="K27" s="1" t="s">
        <v>262</v>
      </c>
      <c r="L27" s="1" t="s">
        <v>262</v>
      </c>
      <c r="M27" s="1" t="s">
        <v>157</v>
      </c>
      <c r="N27" s="1" t="s">
        <v>157</v>
      </c>
      <c r="O27" s="1" t="s">
        <v>158</v>
      </c>
      <c r="P27" s="1" t="s">
        <v>159</v>
      </c>
      <c r="Q27" s="1" t="s">
        <v>263</v>
      </c>
      <c r="R27" s="1" t="s">
        <v>161</v>
      </c>
      <c r="S27" s="1" t="s">
        <v>162</v>
      </c>
      <c r="T27" s="1" t="s">
        <v>163</v>
      </c>
    </row>
    <row r="28" s="1" customFormat="1" spans="1:20">
      <c r="A28" s="3">
        <v>16498874927</v>
      </c>
      <c r="B28" s="1" t="s">
        <v>255</v>
      </c>
      <c r="C28" s="1" t="s">
        <v>264</v>
      </c>
      <c r="D28" s="1" t="s">
        <v>265</v>
      </c>
      <c r="E28" s="1" t="s">
        <v>46</v>
      </c>
      <c r="F28" s="1" t="s">
        <v>255</v>
      </c>
      <c r="G28" s="1" t="s">
        <v>153</v>
      </c>
      <c r="H28" s="1" t="s">
        <v>154</v>
      </c>
      <c r="I28" s="1" t="s">
        <v>266</v>
      </c>
      <c r="J28" s="1" t="s">
        <v>156</v>
      </c>
      <c r="K28" s="1" t="s">
        <v>266</v>
      </c>
      <c r="L28" s="1" t="s">
        <v>266</v>
      </c>
      <c r="M28" s="1" t="s">
        <v>157</v>
      </c>
      <c r="N28" s="1" t="s">
        <v>157</v>
      </c>
      <c r="O28" s="1" t="s">
        <v>158</v>
      </c>
      <c r="P28" s="1" t="s">
        <v>159</v>
      </c>
      <c r="Q28" s="1" t="s">
        <v>267</v>
      </c>
      <c r="R28" s="1" t="s">
        <v>161</v>
      </c>
      <c r="S28" s="1" t="s">
        <v>162</v>
      </c>
      <c r="T28" s="1" t="s">
        <v>163</v>
      </c>
    </row>
    <row r="29" s="1" customFormat="1" spans="1:20">
      <c r="A29" s="3">
        <v>16495920626</v>
      </c>
      <c r="B29" s="1" t="s">
        <v>268</v>
      </c>
      <c r="C29" s="1" t="s">
        <v>269</v>
      </c>
      <c r="D29" s="1" t="s">
        <v>270</v>
      </c>
      <c r="E29" s="1" t="s">
        <v>42</v>
      </c>
      <c r="F29" s="1" t="s">
        <v>243</v>
      </c>
      <c r="G29" s="1" t="s">
        <v>153</v>
      </c>
      <c r="H29" s="1" t="s">
        <v>154</v>
      </c>
      <c r="I29" s="1" t="s">
        <v>271</v>
      </c>
      <c r="J29" s="1" t="s">
        <v>156</v>
      </c>
      <c r="K29" s="1" t="s">
        <v>271</v>
      </c>
      <c r="L29" s="1" t="s">
        <v>271</v>
      </c>
      <c r="M29" s="1" t="s">
        <v>157</v>
      </c>
      <c r="N29" s="1" t="s">
        <v>157</v>
      </c>
      <c r="O29" s="1" t="s">
        <v>158</v>
      </c>
      <c r="P29" s="1" t="s">
        <v>159</v>
      </c>
      <c r="Q29" s="1" t="s">
        <v>272</v>
      </c>
      <c r="R29" s="1" t="s">
        <v>161</v>
      </c>
      <c r="S29" s="1" t="s">
        <v>162</v>
      </c>
      <c r="T29" s="1" t="s">
        <v>163</v>
      </c>
    </row>
    <row r="30" s="1" customFormat="1" spans="1:20">
      <c r="A30" s="3">
        <v>16494926541</v>
      </c>
      <c r="B30" s="1" t="s">
        <v>268</v>
      </c>
      <c r="C30" s="1" t="s">
        <v>273</v>
      </c>
      <c r="D30" s="1" t="s">
        <v>274</v>
      </c>
      <c r="E30" s="1" t="s">
        <v>38</v>
      </c>
      <c r="F30" s="1" t="s">
        <v>150</v>
      </c>
      <c r="G30" s="1" t="s">
        <v>153</v>
      </c>
      <c r="H30" s="1" t="s">
        <v>154</v>
      </c>
      <c r="I30" s="1" t="s">
        <v>275</v>
      </c>
      <c r="J30" s="1" t="s">
        <v>156</v>
      </c>
      <c r="K30" s="1" t="s">
        <v>275</v>
      </c>
      <c r="L30" s="1" t="s">
        <v>275</v>
      </c>
      <c r="M30" s="1" t="s">
        <v>157</v>
      </c>
      <c r="N30" s="1" t="s">
        <v>157</v>
      </c>
      <c r="O30" s="1" t="s">
        <v>158</v>
      </c>
      <c r="P30" s="1" t="s">
        <v>159</v>
      </c>
      <c r="Q30" s="1" t="s">
        <v>276</v>
      </c>
      <c r="R30" s="1" t="s">
        <v>161</v>
      </c>
      <c r="S30" s="1" t="s">
        <v>162</v>
      </c>
      <c r="T30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2021-10-15T02:36:23Z</dcterms:created>
  <dcterms:modified xsi:type="dcterms:W3CDTF">2021-10-15T02:55:47Z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4FE3C094EF3A4C6292B59F37589FEA3A</vt:lpwstr>
  </property>
  <property fmtid="{D5CDD505-2E9C-101B-9397-08002B2CF9AE}" pid="3" name="KSOProductBuildVer">
    <vt:lpwstr>2052-11.1.0.10938</vt:lpwstr>
  </property>
</Properties>
</file>