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对账!$1:$49</definedName>
  </definedNames>
  <calcPr calcId="144525"/>
</workbook>
</file>

<file path=xl/sharedStrings.xml><?xml version="1.0" encoding="utf-8"?>
<sst xmlns="http://schemas.openxmlformats.org/spreadsheetml/2006/main" count="1176" uniqueCount="422">
  <si>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</si>
  <si>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</si>
  <si>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</si>
  <si>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</si>
  <si>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</si>
  <si>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</si>
  <si>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</si>
  <si>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</si>
  <si>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</si>
  <si>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</si>
  <si>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</si>
  <si>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</si>
  <si>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</si>
  <si>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</si>
  <si>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</si>
  <si>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</si>
  <si>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</si>
  <si>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</si>
  <si>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</si>
  <si>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</si>
  <si>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</si>
  <si>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</si>
  <si>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</si>
  <si>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</si>
  <si>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</si>
  <si>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</si>
  <si>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</si>
  <si>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[里约热内卢]里约奥森皇宫酒店(Rio Othon Palace)(37205663)</t>
  </si>
  <si>
    <t>高级双人床房&lt;不退款&gt;&lt;2人入住&gt;</t>
  </si>
  <si>
    <t>USD</t>
  </si>
  <si>
    <t>Paez/Daniel,Duque/Valeria</t>
  </si>
  <si>
    <t>CA5326211015USD</t>
  </si>
  <si>
    <t>未提现</t>
  </si>
  <si>
    <t>携程开票</t>
  </si>
  <si>
    <t>258-1666483</t>
  </si>
  <si>
    <t>[西归浦市]济州神话世界度假酒店-神话(Shinhwa Jeju Shinhwa World Hotels&amp;Resorts)(70741904)</t>
  </si>
  <si>
    <t>高级特大床房&lt;不退款&gt;&lt;2人入住&gt;</t>
  </si>
  <si>
    <t>CHOI/HYUNGYUI</t>
  </si>
  <si>
    <t>[纽卡斯尔]纽卡斯尔县酒店(County Hotel Newcastle)(37198387)</t>
  </si>
  <si>
    <t>城市双床房&lt;不退款&gt;&lt;2人入住&gt;</t>
  </si>
  <si>
    <t>Young/James Michael</t>
  </si>
  <si>
    <t>RL26549468</t>
  </si>
  <si>
    <t>[里约热内卢]马拉蓬迪温莎酒店(Windsor Marapendi)(37228637)</t>
  </si>
  <si>
    <t>Starling/Roosevelt,Carvalho/Kellen,Carvalho/Antonio,Carvalho/Marlene</t>
  </si>
  <si>
    <t>[纽约]纽约市中心希尔顿酒店(New York Hilton Midtown)(37205882)</t>
  </si>
  <si>
    <t>城市房（2张床）&lt;不退款&gt;&lt;2人入住&gt;</t>
  </si>
  <si>
    <t>Doostdar/Michael</t>
  </si>
  <si>
    <t>取消</t>
  </si>
  <si>
    <t>[丹佛]柯蒂斯- 希尔顿逸林酒店(The Curtis- A DoubleTree by Hilton Hotel)(37206118)</t>
  </si>
  <si>
    <t>天然水景观&lt;不退款&gt;&lt;2人入住&gt;</t>
  </si>
  <si>
    <t>Lawson/Kimberly</t>
  </si>
  <si>
    <t>[阿什维尔]阿什维尔市中心希尔顿花园酒店(Hilton Garden Inn Asheville Downtown)(37200975)</t>
  </si>
  <si>
    <t>转角特大床房&lt;不退款&gt;&lt;2人入住&gt;</t>
  </si>
  <si>
    <t>Wilhelm/Nicholas</t>
  </si>
  <si>
    <t>一张特大床无障碍淋浴房&lt;不退款&gt;&lt;2人入住&gt;</t>
  </si>
  <si>
    <t>Sola/Christopher,Embry/Brenna</t>
  </si>
  <si>
    <t>[马德里]马德里曼萨纳雷斯里贝拉NH酒店(NH Ribera del Manzanares Madrid)(37199261)</t>
  </si>
  <si>
    <t>标准房&lt;不退款&gt;&lt;2人入住&gt;</t>
  </si>
  <si>
    <t>YAO/XINTONG,Du/Towel</t>
  </si>
  <si>
    <t>[巴登巴登]鲁蒙斯巴登巴登傲途格精选酒店(Roomers Baden-Baden, Autograph Collection)(37197043)</t>
  </si>
  <si>
    <t>豪华特大床房&lt;不退款&gt;&lt;2人入住&gt;</t>
  </si>
  <si>
    <t>Edel/Marco</t>
  </si>
  <si>
    <t>[迈阿密]布里克尔SLS酒店(SLS Brickell)(37201462)</t>
  </si>
  <si>
    <t>豪华特大床房带阳台&lt;不退款&gt;&lt;2人入住&gt;</t>
  </si>
  <si>
    <t>Zamora/Felipe,Zamora/Felipe</t>
  </si>
  <si>
    <t>[迪拜]迪拜喜来登大酒店(Sheraton Grand Hotel, Dubai)(40721649)</t>
  </si>
  <si>
    <t>Li/Jinbo,Zhang/Pan</t>
  </si>
  <si>
    <t>[波苏埃洛-德阿拉尔孔]欧洲之星马德里酒店(Eurostars I-Hotel Madrid)(37222658)</t>
  </si>
  <si>
    <t>双人床房&lt;不退款&gt;&lt;2人入住&gt;</t>
  </si>
  <si>
    <t>Martinez Duran/Daniel</t>
  </si>
  <si>
    <t>[塞维利亚]塞维利亚国会中心酒店(Hotel M.A. Sevilla Congresos)(39040218)</t>
  </si>
  <si>
    <t>标准双人房&lt;不退款&gt;&lt;2人入住&gt;</t>
  </si>
  <si>
    <t>Requejo Garcia/Alvaro</t>
  </si>
  <si>
    <t>EXP-1837887606；678376</t>
  </si>
  <si>
    <t>[劳德代尔堡]拉戈马尔海滩度假俱乐部酒店(The Lago Mar Beach Resort and Club)(37243943)</t>
  </si>
  <si>
    <t>2张大床房带阳台&lt;不退款&gt;&lt;2人入住&gt;</t>
  </si>
  <si>
    <t>Benson/Makenzie</t>
  </si>
  <si>
    <t>[萨拉戈萨]阿拉贡国王费尔南多二世水疗酒店(Eurostars Rey Fernando)(47469290)</t>
  </si>
  <si>
    <t>cervera gabarda/Francisco Jose</t>
  </si>
  <si>
    <t>[维耶尔宗]普瑞米尔维耶宗经典酒店(Premiere Classe Vierzon)(39684023)</t>
  </si>
  <si>
    <t>三人间（一张双人床和一张单人床）&lt;不退款&gt;&lt;2人入住&gt;</t>
  </si>
  <si>
    <t>beaudouin/guillaume</t>
  </si>
  <si>
    <t>山景特大床房&lt;不退款&gt;&lt;2人入住&gt;</t>
  </si>
  <si>
    <t>Hernandez/Raul</t>
  </si>
  <si>
    <t>[扎芬特姆]布鲁塞尔机场喜来登酒店(Sheraton Brussels Airport Hotel)(37221076)</t>
  </si>
  <si>
    <t>经典特大床房&lt;不退款&gt;&lt;2人入住&gt;</t>
  </si>
  <si>
    <t>Sarr/Ida Isatow</t>
  </si>
  <si>
    <t>[雷丁]瑞丁贝尔特酒店(Pentahotel Reading)(37205110)</t>
  </si>
  <si>
    <t>Wood/Antony</t>
  </si>
  <si>
    <t>Rico /Emilio</t>
  </si>
  <si>
    <t>[里昂]普瑞米尔里昂中央车站经典酒店(Première Classe Lyon Centre Gare Part Dieu)(46578842)</t>
  </si>
  <si>
    <t>舒适三人房&lt;不退款&gt;&lt;2人入住&gt;</t>
  </si>
  <si>
    <t>GAFSI/Nicolas</t>
  </si>
  <si>
    <t>[维也纳]维也纳万丽酒店 - 万豪生活酒店(Renaissance Wien Hotel)(37208282)</t>
  </si>
  <si>
    <t>标准特大床客房&lt;不退款&gt;&lt;2人入住&gt;</t>
  </si>
  <si>
    <t>ZHANG/WENJIAN</t>
  </si>
  <si>
    <t>[西米谷]豪华维斯塔酒店(Grand Vista Hotel)(40076340)</t>
  </si>
  <si>
    <t>标准间1特大床&lt;不退款&gt;&lt;2人入住&gt;</t>
  </si>
  <si>
    <t>Loeza/Julia Davlin</t>
  </si>
  <si>
    <t>baztan velaz/jesus maria</t>
  </si>
  <si>
    <t>[马德里]米拉斯拉欧洲之星套房酒店(Eurostars Suites Mirasierra)(37206162)</t>
  </si>
  <si>
    <t>豪华套房&lt;不退款&gt;&lt;2人入住&gt;</t>
  </si>
  <si>
    <t>Honrubia Molla/Sonia</t>
  </si>
  <si>
    <t>[伍德布里奇]波托马克米尔斯伍德布里奇万怡酒店(Courtyard by Marriott Potomac Mills Woodbridge)(39665886)</t>
  </si>
  <si>
    <t>特大床房&lt;不退款&gt;&lt;2人入住&gt;</t>
  </si>
  <si>
    <t>Chevalier/Louis</t>
  </si>
  <si>
    <t>[吉隆坡]吉隆坡悦榕庄(Banyan Tree Kuala Lumpur)(37209341)</t>
  </si>
  <si>
    <t>悦榕观景房&lt;不退款&gt;&lt;2人入住&gt;</t>
  </si>
  <si>
    <t>SHIERA BT ROMAINON/SAIDATUL,SHIERA BT ROMAINON/SAIDATUL</t>
  </si>
  <si>
    <t>[瓦雷泽省]喜来登米兰马尔彭萨机场酒店及会议中心(Sheraton Milan Malpensa Airport Hotel &amp; Conference Centre)(37225333)</t>
  </si>
  <si>
    <t>经典特大床房&lt;2人入住&gt;&lt;IBU黄金会员专享&gt;&lt;不退款&gt;</t>
  </si>
  <si>
    <t>PINTO/KERSTIN</t>
  </si>
  <si>
    <t>[伍德布里奇]伍德布里奇 - 纽瓦克 - 美国长住酒店(Extended Stay America Suites - Newark - Woodbridge)(39630278)</t>
  </si>
  <si>
    <t>1号工作室大床&lt;不退款&gt;&lt;2人入住&gt;</t>
  </si>
  <si>
    <t>haynes/Lamar</t>
  </si>
  <si>
    <t>[梅里尼亚克]波尔多机场伍德酒店(Hotel Wood Inn Bordeaux Aéroport)(39658884)</t>
  </si>
  <si>
    <t>双床房&lt;不退款&gt;&lt;2人入住&gt;</t>
  </si>
  <si>
    <t>Madignier/Camille</t>
  </si>
  <si>
    <t>[柏林]傲途格精选酒店旗下斯坦普朗兹酒店(Hotel am Steinplatz, Autograph Collection)(37200748)</t>
  </si>
  <si>
    <t>Vincent/George,Hatton krischka/Jese</t>
  </si>
  <si>
    <t>77222706;77222717</t>
  </si>
  <si>
    <t>[罗阿诺克]洛诺克万豪春季山丘套房酒店(SpringHill Suites by Marriott Roanoke)(40126228)</t>
  </si>
  <si>
    <t>套房1特大床，带沙发床&lt;2人入住&gt;&lt;IBU黄金会员专享&gt;&lt;不退款&gt;</t>
  </si>
  <si>
    <t>Baran/Ricky</t>
  </si>
  <si>
    <t>[塔雷城]塔里敦喜来登酒店(Sheraton Tarrytown Hotel)(37203002)</t>
  </si>
  <si>
    <t>客房（1张特大床）&lt;不退款&gt;&lt;2人入住&gt;</t>
  </si>
  <si>
    <t>Almeida/Keith</t>
  </si>
  <si>
    <t>[釜山]阿班酒店(Arban Hotel)(40721394)</t>
  </si>
  <si>
    <t>高级双床房&lt;不退款&gt;&lt;2人入住&gt;</t>
  </si>
  <si>
    <t>LEE/SUJOUNG</t>
  </si>
  <si>
    <t>[吕内勒]东蒙彼利埃 - 吕内尔基里亚德酒店(Kyriad Montpellier Est - Lunel)(46578901)</t>
  </si>
  <si>
    <t>CHATELLIER/CHRISTOPHE</t>
  </si>
  <si>
    <t>[贝纳尔马德纳]海景酒店(Vistamar)(39055248)</t>
  </si>
  <si>
    <t>舒适一卧公寓房&lt;不退款&gt;&lt;2人入住&gt;</t>
  </si>
  <si>
    <t>Serrano/Rafael</t>
  </si>
  <si>
    <t>[圣朱利安斯]比翼酒店(Be.Hotel)(39036498)</t>
  </si>
  <si>
    <t>标准双人房/双床房&lt;2人入住&gt;&lt;不退款&gt;&lt;早餐&gt;</t>
  </si>
  <si>
    <t>kelaty/Levy,kelaty/Levy</t>
  </si>
  <si>
    <t>[马米勒斯]绿洲酒店(Oasis Hotel)(39685820)</t>
  </si>
  <si>
    <t>标准双床房&lt;不退款&gt;&lt;2人入住&gt;</t>
  </si>
  <si>
    <t>Klushina/Svetlana</t>
  </si>
  <si>
    <t>[Ulupinar Mahallesi]柠檬树旅馆(Lemon Garden Lodge)(39651905)</t>
  </si>
  <si>
    <t>平房&lt;不退款&gt;&lt;2人入住&gt;</t>
  </si>
  <si>
    <t>San/Sedat</t>
  </si>
  <si>
    <t>,</t>
  </si>
  <si>
    <t>A211015151053481</t>
  </si>
  <si>
    <t>USD / HKD 当前参考汇率: 7.77981</t>
  </si>
  <si>
    <t>总计： 10661 USD/
82940.55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</si>
  <si>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</si>
  <si>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</si>
  <si>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</si>
  <si>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</si>
  <si>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</si>
  <si>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</si>
  <si>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</si>
  <si>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</si>
  <si>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</si>
  <si>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</si>
  <si>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</si>
  <si>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</si>
  <si>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</si>
  <si>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</si>
  <si>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</si>
  <si>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</si>
  <si>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</si>
  <si>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</si>
  <si>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2275848</t>
  </si>
  <si>
    <t>柠檬树旅馆</t>
  </si>
  <si>
    <t>San Sedat</t>
  </si>
  <si>
    <t>2021-10-12</t>
  </si>
  <si>
    <t>退房日周结</t>
  </si>
  <si>
    <t>425.97</t>
  </si>
  <si>
    <t>66.00</t>
  </si>
  <si>
    <t>0</t>
  </si>
  <si>
    <t>0.00</t>
  </si>
  <si>
    <t>携程盛景国际直连</t>
  </si>
  <si>
    <t>2021-10-11 22:21:32</t>
  </si>
  <si>
    <t>否</t>
  </si>
  <si>
    <t>汇智国际旅游发展有限公司</t>
  </si>
  <si>
    <t>直连</t>
  </si>
  <si>
    <t>2275799</t>
  </si>
  <si>
    <t>绿洲酒店</t>
  </si>
  <si>
    <t>Klushina Svetlana</t>
  </si>
  <si>
    <t>477.60</t>
  </si>
  <si>
    <t>74.00</t>
  </si>
  <si>
    <t>2021-10-11 20:54:48</t>
  </si>
  <si>
    <t>2275700</t>
  </si>
  <si>
    <t>比翼酒店</t>
  </si>
  <si>
    <t>kelaty Levy,kelaty Levy</t>
  </si>
  <si>
    <t>632.50</t>
  </si>
  <si>
    <t>98.00</t>
  </si>
  <si>
    <t>2021-10-11 17:49:05</t>
  </si>
  <si>
    <t>2275647</t>
  </si>
  <si>
    <t>维斯塔马尔酒店</t>
  </si>
  <si>
    <t>Serrano Rafael</t>
  </si>
  <si>
    <t>342.07</t>
  </si>
  <si>
    <t>53.00</t>
  </si>
  <si>
    <t>2021-10-11 15:47:10</t>
  </si>
  <si>
    <t>2275635</t>
  </si>
  <si>
    <t>东蒙彼利埃 - 吕内尔基里亚德酒店</t>
  </si>
  <si>
    <t>CHATELLIER CHRISTOPHE</t>
  </si>
  <si>
    <t>335.61</t>
  </si>
  <si>
    <t>52.00</t>
  </si>
  <si>
    <t>2021-10-11 15:23:21</t>
  </si>
  <si>
    <t>2275605</t>
  </si>
  <si>
    <t>釜山阿尔班酒店</t>
  </si>
  <si>
    <t>LEE SUJOUNG</t>
  </si>
  <si>
    <t>329.16</t>
  </si>
  <si>
    <t>51.00</t>
  </si>
  <si>
    <t>2021-10-11 13:55:49</t>
  </si>
  <si>
    <t>2275478</t>
  </si>
  <si>
    <t>塔雷城喜来登酒店</t>
  </si>
  <si>
    <t>Almeida Keith</t>
  </si>
  <si>
    <t>780.95</t>
  </si>
  <si>
    <t>121.00</t>
  </si>
  <si>
    <t>2021-10-11 07:06:28</t>
  </si>
  <si>
    <t>2275469</t>
  </si>
  <si>
    <t>罗亚诺克万豪春季山丘套房酒店</t>
  </si>
  <si>
    <t>Baran Ricky</t>
  </si>
  <si>
    <t>664.77</t>
  </si>
  <si>
    <t>103.00</t>
  </si>
  <si>
    <t>2021-10-11 06:21:56</t>
  </si>
  <si>
    <t>2275460</t>
  </si>
  <si>
    <t>傲途格精选酒店旗下斯坦普朗兹酒店</t>
  </si>
  <si>
    <t>Vincent George,Hatton krischka Jese</t>
  </si>
  <si>
    <t>2517.10</t>
  </si>
  <si>
    <t>390.00</t>
  </si>
  <si>
    <t>2021-10-11 05:29:57</t>
  </si>
  <si>
    <t>2021-10-10</t>
  </si>
  <si>
    <t>2275238</t>
  </si>
  <si>
    <t>波尔多机场伍德旅馆酒店</t>
  </si>
  <si>
    <t>Madignier Camille</t>
  </si>
  <si>
    <t>367.88</t>
  </si>
  <si>
    <t>57.00</t>
  </si>
  <si>
    <t>2021-10-10 15:43:24</t>
  </si>
  <si>
    <t>2275116</t>
  </si>
  <si>
    <t>伍德布里奇纽瓦克美国长住酒店</t>
  </si>
  <si>
    <t>haynes Lamar</t>
  </si>
  <si>
    <t>1536.08</t>
  </si>
  <si>
    <t>238.00</t>
  </si>
  <si>
    <t>2021-10-10 07:22:00</t>
  </si>
  <si>
    <t>2275093</t>
  </si>
  <si>
    <t>喜来登米兰马尔彭萨机场酒店及会议中心</t>
  </si>
  <si>
    <t>PINTO KERSTIN</t>
  </si>
  <si>
    <t>1110.11</t>
  </si>
  <si>
    <t>172.00</t>
  </si>
  <si>
    <t>2021-10-10 03:38:26</t>
  </si>
  <si>
    <t>2021-10-09</t>
  </si>
  <si>
    <t>2275002</t>
  </si>
  <si>
    <t>吉隆坡悦榕庄</t>
  </si>
  <si>
    <t>SHIERA BT ROMAINON SAIDATUL,SHIERA BT ROMAINON SAIDATUL</t>
  </si>
  <si>
    <t>2092.42</t>
  </si>
  <si>
    <t>324.00</t>
  </si>
  <si>
    <t>2021-10-09 22:14:38</t>
  </si>
  <si>
    <t>2274703</t>
  </si>
  <si>
    <t>米拉斯拉欧洲之星套房酒店</t>
  </si>
  <si>
    <t>Honrubia Molla Sonia</t>
  </si>
  <si>
    <t>1717.85</t>
  </si>
  <si>
    <t>266.00</t>
  </si>
  <si>
    <t>2021-10-09 04:45:26</t>
  </si>
  <si>
    <t>2021-10-08</t>
  </si>
  <si>
    <t>2274444</t>
  </si>
  <si>
    <t>阿拉贡国王费尔南多二世水疗酒店</t>
  </si>
  <si>
    <t>baztan velaz jesus maria</t>
  </si>
  <si>
    <t>1241.32</t>
  </si>
  <si>
    <t>192.00</t>
  </si>
  <si>
    <t>2021-10-08 15:51:58</t>
  </si>
  <si>
    <t>2274226</t>
  </si>
  <si>
    <t>正大远景宾馆</t>
  </si>
  <si>
    <t>Loeza Julia Davlin</t>
  </si>
  <si>
    <t>685.31</t>
  </si>
  <si>
    <t>106.00</t>
  </si>
  <si>
    <t>2021-10-08 03:13:57</t>
  </si>
  <si>
    <t>2021-10-07</t>
  </si>
  <si>
    <t>2273885</t>
  </si>
  <si>
    <t>维也纳万丽酒店 - 万豪生活酒店</t>
  </si>
  <si>
    <t>ZHANG WENJIAN</t>
  </si>
  <si>
    <t>1758.53</t>
  </si>
  <si>
    <t>272.00</t>
  </si>
  <si>
    <t>2021-10-07 02:28:45</t>
  </si>
  <si>
    <t>2021-10-06</t>
  </si>
  <si>
    <t>2273769</t>
  </si>
  <si>
    <t xml:space="preserve">普瑞米尔里昂中央车站经典酒店 </t>
  </si>
  <si>
    <t>GAFSI Nicolas</t>
  </si>
  <si>
    <t>840.22</t>
  </si>
  <si>
    <t>130.00</t>
  </si>
  <si>
    <t>2021-10-06 20:50:33</t>
  </si>
  <si>
    <t>2273753</t>
  </si>
  <si>
    <t>Rico  Emilio</t>
  </si>
  <si>
    <t>458.89</t>
  </si>
  <si>
    <t>71.00</t>
  </si>
  <si>
    <t>2021-10-06 19:58:49</t>
  </si>
  <si>
    <t>2273679</t>
  </si>
  <si>
    <t>雷丁贝尔特酒店</t>
  </si>
  <si>
    <t>Wood Antony</t>
  </si>
  <si>
    <t>879.00</t>
  </si>
  <si>
    <t>136.00</t>
  </si>
  <si>
    <t>2021-10-06 15:56:34</t>
  </si>
  <si>
    <t>2021-10-05</t>
  </si>
  <si>
    <t>2273424</t>
  </si>
  <si>
    <t>布鲁塞尔机场喜来登酒店</t>
  </si>
  <si>
    <t>Sarr Ida Isatow</t>
  </si>
  <si>
    <t>1105.21</t>
  </si>
  <si>
    <t>171.00</t>
  </si>
  <si>
    <t>2021-10-05 23:51:57</t>
  </si>
  <si>
    <t>2272982</t>
  </si>
  <si>
    <t>柯蒂斯- 希尔顿逸林酒店</t>
  </si>
  <si>
    <t>Hernandez Raul</t>
  </si>
  <si>
    <t>3438.42</t>
  </si>
  <si>
    <t>532.00</t>
  </si>
  <si>
    <t>2021-10-05 07:55:24</t>
  </si>
  <si>
    <t>2272860</t>
  </si>
  <si>
    <t>普瑞米尔维耶宗经典酒店</t>
  </si>
  <si>
    <t>beaudouin guillaume</t>
  </si>
  <si>
    <t>252.06</t>
  </si>
  <si>
    <t>39.00</t>
  </si>
  <si>
    <t>2021-10-05 00:28:43</t>
  </si>
  <si>
    <t>2021-10-04</t>
  </si>
  <si>
    <t>2272852</t>
  </si>
  <si>
    <t>cervera gabarda Francisco Jose</t>
  </si>
  <si>
    <t>917.77</t>
  </si>
  <si>
    <t>142.00</t>
  </si>
  <si>
    <t>2021-10-04 23:46:49</t>
  </si>
  <si>
    <t>2021-10-03</t>
  </si>
  <si>
    <t>2271836</t>
  </si>
  <si>
    <t>拉戈马尔海滩度假俱乐部酒店</t>
  </si>
  <si>
    <t>Benson Makenzie</t>
  </si>
  <si>
    <t>5416.16</t>
  </si>
  <si>
    <t>838.00</t>
  </si>
  <si>
    <t>2021-10-03 04:16:56</t>
  </si>
  <si>
    <t>2021-10-02</t>
  </si>
  <si>
    <t>2271476</t>
  </si>
  <si>
    <t>塞维利亚国会中心酒店</t>
  </si>
  <si>
    <t>Requejo Garcia Alvaro</t>
  </si>
  <si>
    <t>995.33</t>
  </si>
  <si>
    <t>154.00</t>
  </si>
  <si>
    <t>2021-10-02 17:52:37</t>
  </si>
  <si>
    <t>2021-10-01</t>
  </si>
  <si>
    <t>2270845</t>
  </si>
  <si>
    <t>欧洲之星马德里酒店</t>
  </si>
  <si>
    <t>Martinez Duran Daniel</t>
  </si>
  <si>
    <t>2430.16</t>
  </si>
  <si>
    <t>376.00</t>
  </si>
  <si>
    <t>2021-10-01 21:46:18</t>
  </si>
  <si>
    <t>2270270</t>
  </si>
  <si>
    <t>迪拜喜来登大酒店</t>
  </si>
  <si>
    <t>Li Jinbo,Zhang Pan</t>
  </si>
  <si>
    <t>723.88</t>
  </si>
  <si>
    <t>112.00</t>
  </si>
  <si>
    <t>2021-10-01 06:06:00</t>
  </si>
  <si>
    <t>2021-09-30</t>
  </si>
  <si>
    <t>2270153</t>
  </si>
  <si>
    <t>布里克尔SLS酒店</t>
  </si>
  <si>
    <t>Zamora Felipe,Zamora Felipe</t>
  </si>
  <si>
    <t>1342.02</t>
  </si>
  <si>
    <t>207.00</t>
  </si>
  <si>
    <t>2021-09-30 23:58:53</t>
  </si>
  <si>
    <t>2021-09-29</t>
  </si>
  <si>
    <t>2268904</t>
  </si>
  <si>
    <t>傲途格精选巴登-巴登房客酒店</t>
  </si>
  <si>
    <t>Edel Marco</t>
  </si>
  <si>
    <t>1333.69</t>
  </si>
  <si>
    <t>206.00</t>
  </si>
  <si>
    <t>2021-09-29 19:18:13</t>
  </si>
  <si>
    <t>2021-09-28</t>
  </si>
  <si>
    <t>2267764</t>
  </si>
  <si>
    <t>马德里曼萨纳雷斯里贝拉NH酒店</t>
  </si>
  <si>
    <t>YAO XINTONG,Du Towel</t>
  </si>
  <si>
    <t>2290.63</t>
  </si>
  <si>
    <t>354.00</t>
  </si>
  <si>
    <t>2021-09-28 18:01:42</t>
  </si>
  <si>
    <t>2267382</t>
  </si>
  <si>
    <t>Sola Christopher,Embry Brenna</t>
  </si>
  <si>
    <t>1928.27</t>
  </si>
  <si>
    <t>298.00</t>
  </si>
  <si>
    <t>2021-09-28 09:18:28</t>
  </si>
  <si>
    <t>2021-09-27</t>
  </si>
  <si>
    <t>2266002</t>
  </si>
  <si>
    <t>阿什维尔市中心希尔顿花园酒店</t>
  </si>
  <si>
    <t>Wilhelm Nicholas</t>
  </si>
  <si>
    <t>6352.17</t>
  </si>
  <si>
    <t>981.00</t>
  </si>
  <si>
    <t>2021-09-27 04:06:36</t>
  </si>
  <si>
    <t>2021-09-25</t>
  </si>
  <si>
    <t>2263952</t>
  </si>
  <si>
    <t>Lawson Kimberly</t>
  </si>
  <si>
    <t>4133.73</t>
  </si>
  <si>
    <t>638.00</t>
  </si>
  <si>
    <t>2021-09-25 04:16:31</t>
  </si>
  <si>
    <t>2021-09-22</t>
  </si>
  <si>
    <t>2261089</t>
  </si>
  <si>
    <t>纽约市中心希尔顿酒店</t>
  </si>
  <si>
    <t>Doostdar Michael</t>
  </si>
  <si>
    <t>8986.41</t>
  </si>
  <si>
    <t>1386.00</t>
  </si>
  <si>
    <t>2021-09-22 13:33:34</t>
  </si>
  <si>
    <t>2021-09-16</t>
  </si>
  <si>
    <t>2255268</t>
  </si>
  <si>
    <t>马拉蓬迪温莎酒店</t>
  </si>
  <si>
    <t>Starling Roosevelt,Carvalho Kellen,Carvalho Antonio,Carvalho Marlene</t>
  </si>
  <si>
    <t>2021-09-16 07:57:49</t>
  </si>
  <si>
    <t>2021-09-15</t>
  </si>
  <si>
    <t>2253997</t>
  </si>
  <si>
    <t xml:space="preserve">纽卡斯尔县酒店 </t>
  </si>
  <si>
    <t>Young James Michael</t>
  </si>
  <si>
    <t>445.26</t>
  </si>
  <si>
    <t>69.00</t>
  </si>
  <si>
    <t>2021-09-15 04:00:10</t>
  </si>
  <si>
    <t>2021-09-10</t>
  </si>
  <si>
    <t>2249156</t>
  </si>
  <si>
    <t>济州神话世界度假酒店-神话</t>
  </si>
  <si>
    <t>CHOI HYUNGYUI</t>
  </si>
  <si>
    <t>5628.20</t>
  </si>
  <si>
    <t>870.00</t>
  </si>
  <si>
    <t>2021-09-10 15:06:14</t>
  </si>
  <si>
    <t>2021-08-25</t>
  </si>
  <si>
    <t>2232845</t>
  </si>
  <si>
    <t>里奥安托宫殿酒店</t>
  </si>
  <si>
    <t>Paez Daniel,Duque Valeria</t>
  </si>
  <si>
    <t>2049.32</t>
  </si>
  <si>
    <t>316.00</t>
  </si>
  <si>
    <t>2021-08-25 19:29:59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</si>
</sst>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7" borderId="7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16132597408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44481</v>
      </c>
      <c r="H2" s="4">
        <v>1</v>
      </c>
      <c r="I2" s="4">
        <v>4</v>
      </c>
      <c r="J2" s="4">
        <v>4</v>
      </c>
      <c r="K2" s="4" t="s">
        <v>29</v>
      </c>
      <c r="L2" s="4">
        <v>316</v>
      </c>
      <c r="M2" s="4">
        <v>316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44433</v>
      </c>
      <c r="S2" s="5">
        <v>44484</v>
      </c>
      <c r="T2" s="4" t="s">
        <v>33</v>
      </c>
      <c r="U2" s="4">
        <v>316</v>
      </c>
      <c r="V2" s="4">
        <v>0</v>
      </c>
      <c r="W2" s="4">
        <v>0</v>
      </c>
      <c r="X2" s="4">
        <v>2232845</v>
      </c>
      <c r="Y2" s="4" t="s">
        <v>34</v>
      </c>
    </row>
    <row r="3" s="4" customFormat="1" spans="1:27">
      <c r="A3" s="4">
        <v>16252676464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44478</v>
      </c>
      <c r="G3" s="5">
        <v>44481</v>
      </c>
      <c r="H3" s="4">
        <v>1</v>
      </c>
      <c r="I3" s="4">
        <v>3</v>
      </c>
      <c r="J3" s="4">
        <v>3</v>
      </c>
      <c r="K3" s="4" t="s">
        <v>29</v>
      </c>
      <c r="L3" s="4">
        <v>870</v>
      </c>
      <c r="M3" s="4">
        <v>870</v>
      </c>
      <c r="N3" s="4" t="s">
        <v>37</v>
      </c>
      <c r="O3" s="4" t="s">
        <v>31</v>
      </c>
      <c r="P3" s="4" t="s">
        <v>32</v>
      </c>
      <c r="Q3" s="4">
        <v>0</v>
      </c>
      <c r="R3" s="6">
        <v>44449</v>
      </c>
      <c r="S3" s="5">
        <v>44484</v>
      </c>
      <c r="T3" s="4" t="s">
        <v>33</v>
      </c>
      <c r="U3" s="4">
        <v>870</v>
      </c>
      <c r="V3" s="4">
        <v>0</v>
      </c>
      <c r="W3" s="4">
        <v>0</v>
      </c>
      <c r="X3" s="4">
        <v>2249156</v>
      </c>
      <c r="Y3" s="4">
        <v>1291632</v>
      </c>
      <c r="Z3" s="4">
        <v>1282638</v>
      </c>
      <c r="AA3" s="4">
        <v>1297673</v>
      </c>
    </row>
    <row r="4" s="4" customFormat="1" spans="1:25">
      <c r="A4" s="4">
        <v>16288082949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44480</v>
      </c>
      <c r="G4" s="5">
        <v>44481</v>
      </c>
      <c r="H4" s="4">
        <v>1</v>
      </c>
      <c r="I4" s="4">
        <v>1</v>
      </c>
      <c r="J4" s="4">
        <v>1</v>
      </c>
      <c r="K4" s="4" t="s">
        <v>29</v>
      </c>
      <c r="L4" s="4">
        <v>69</v>
      </c>
      <c r="M4" s="4">
        <v>69</v>
      </c>
      <c r="N4" s="4" t="s">
        <v>40</v>
      </c>
      <c r="O4" s="4" t="s">
        <v>31</v>
      </c>
      <c r="P4" s="4" t="s">
        <v>32</v>
      </c>
      <c r="Q4" s="4">
        <v>0</v>
      </c>
      <c r="R4" s="6">
        <v>44454</v>
      </c>
      <c r="S4" s="5">
        <v>44484</v>
      </c>
      <c r="T4" s="4" t="s">
        <v>33</v>
      </c>
      <c r="U4" s="4">
        <v>69</v>
      </c>
      <c r="V4" s="4">
        <v>0</v>
      </c>
      <c r="W4" s="4">
        <v>0</v>
      </c>
      <c r="X4" s="4">
        <v>2253997</v>
      </c>
      <c r="Y4" s="4" t="s">
        <v>41</v>
      </c>
    </row>
    <row r="5" s="4" customFormat="1" spans="1:24">
      <c r="A5" s="4">
        <v>16295583355</v>
      </c>
      <c r="B5" s="4" t="s">
        <v>25</v>
      </c>
      <c r="C5" s="4" t="s">
        <v>26</v>
      </c>
      <c r="D5" s="4" t="s">
        <v>42</v>
      </c>
      <c r="E5" s="4" t="s">
        <v>28</v>
      </c>
      <c r="F5" s="5">
        <v>44477</v>
      </c>
      <c r="G5" s="5">
        <v>44481</v>
      </c>
      <c r="H5" s="4">
        <v>2</v>
      </c>
      <c r="I5" s="4">
        <v>4</v>
      </c>
      <c r="J5" s="4">
        <v>8</v>
      </c>
      <c r="K5" s="4" t="s">
        <v>29</v>
      </c>
      <c r="L5" s="4">
        <v>784</v>
      </c>
      <c r="M5" s="4">
        <v>784</v>
      </c>
      <c r="N5" s="4" t="s">
        <v>43</v>
      </c>
      <c r="O5" s="4" t="s">
        <v>31</v>
      </c>
      <c r="P5" s="4" t="s">
        <v>32</v>
      </c>
      <c r="Q5" s="4">
        <v>0</v>
      </c>
      <c r="R5" s="6">
        <v>44455</v>
      </c>
      <c r="S5" s="5">
        <v>44484</v>
      </c>
      <c r="T5" s="4" t="s">
        <v>33</v>
      </c>
      <c r="U5" s="4">
        <v>784</v>
      </c>
      <c r="V5" s="4">
        <v>0</v>
      </c>
      <c r="W5" s="4">
        <v>0</v>
      </c>
      <c r="X5" s="4">
        <v>2255268</v>
      </c>
    </row>
    <row r="6" s="4" customFormat="1" spans="1:24">
      <c r="A6" s="4">
        <v>16337829567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44475</v>
      </c>
      <c r="G6" s="5">
        <v>44481</v>
      </c>
      <c r="H6" s="4">
        <v>1</v>
      </c>
      <c r="I6" s="4">
        <v>6</v>
      </c>
      <c r="J6" s="4">
        <v>6</v>
      </c>
      <c r="K6" s="4" t="s">
        <v>29</v>
      </c>
      <c r="L6" s="4">
        <v>1386</v>
      </c>
      <c r="M6" s="4">
        <v>1386</v>
      </c>
      <c r="N6" s="4" t="s">
        <v>46</v>
      </c>
      <c r="O6" s="4" t="s">
        <v>31</v>
      </c>
      <c r="P6" s="4" t="s">
        <v>32</v>
      </c>
      <c r="Q6" s="4">
        <v>0</v>
      </c>
      <c r="R6" s="6">
        <v>44461</v>
      </c>
      <c r="S6" s="5">
        <v>44484</v>
      </c>
      <c r="T6" s="4" t="s">
        <v>33</v>
      </c>
      <c r="U6" s="4">
        <v>1386</v>
      </c>
      <c r="V6" s="4">
        <v>0</v>
      </c>
      <c r="W6" s="4">
        <v>0</v>
      </c>
      <c r="X6" s="4">
        <v>2261089</v>
      </c>
    </row>
    <row r="7" s="4" customFormat="1" spans="1:24">
      <c r="A7" s="4">
        <v>16295583355</v>
      </c>
      <c r="B7" s="4" t="s">
        <v>25</v>
      </c>
      <c r="C7" s="4" t="s">
        <v>47</v>
      </c>
      <c r="D7" s="4" t="s">
        <v>42</v>
      </c>
      <c r="E7" s="4" t="s">
        <v>28</v>
      </c>
      <c r="F7" s="5">
        <v>44477</v>
      </c>
      <c r="G7" s="5">
        <v>44481</v>
      </c>
      <c r="H7" s="4">
        <v>2</v>
      </c>
      <c r="I7" s="4">
        <v>4</v>
      </c>
      <c r="J7" s="4">
        <v>8</v>
      </c>
      <c r="K7" s="4" t="s">
        <v>29</v>
      </c>
      <c r="L7" s="4">
        <v>-784</v>
      </c>
      <c r="M7" s="4">
        <v>-784</v>
      </c>
      <c r="N7" s="4" t="s">
        <v>43</v>
      </c>
      <c r="O7" s="4" t="s">
        <v>31</v>
      </c>
      <c r="P7" s="4" t="s">
        <v>32</v>
      </c>
      <c r="Q7" s="4">
        <v>0</v>
      </c>
      <c r="R7" s="6">
        <v>44455</v>
      </c>
      <c r="S7" s="5">
        <v>44484</v>
      </c>
      <c r="T7" s="4" t="s">
        <v>33</v>
      </c>
      <c r="U7" s="4">
        <v>-784</v>
      </c>
      <c r="V7" s="4">
        <v>0</v>
      </c>
      <c r="W7" s="4">
        <v>0</v>
      </c>
      <c r="X7" s="4">
        <v>2255268</v>
      </c>
    </row>
    <row r="8" s="4" customFormat="1" spans="1:25">
      <c r="A8" s="4">
        <v>16363846281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44477</v>
      </c>
      <c r="G8" s="5">
        <v>44481</v>
      </c>
      <c r="H8" s="4">
        <v>1</v>
      </c>
      <c r="I8" s="4">
        <v>4</v>
      </c>
      <c r="J8" s="4">
        <v>4</v>
      </c>
      <c r="K8" s="4" t="s">
        <v>29</v>
      </c>
      <c r="L8" s="4">
        <v>638</v>
      </c>
      <c r="M8" s="4">
        <v>638</v>
      </c>
      <c r="N8" s="4" t="s">
        <v>50</v>
      </c>
      <c r="O8" s="4" t="s">
        <v>31</v>
      </c>
      <c r="P8" s="4" t="s">
        <v>32</v>
      </c>
      <c r="Q8" s="4">
        <v>0</v>
      </c>
      <c r="R8" s="6">
        <v>44464</v>
      </c>
      <c r="S8" s="5">
        <v>44484</v>
      </c>
      <c r="T8" s="4" t="s">
        <v>33</v>
      </c>
      <c r="U8" s="4">
        <v>638</v>
      </c>
      <c r="V8" s="4">
        <v>0</v>
      </c>
      <c r="W8" s="4">
        <v>0</v>
      </c>
      <c r="X8" s="4">
        <v>2263952</v>
      </c>
      <c r="Y8" s="4">
        <v>83587839</v>
      </c>
    </row>
    <row r="9" s="4" customFormat="1" spans="1:25">
      <c r="A9" s="4">
        <v>16380104157</v>
      </c>
      <c r="B9" s="4" t="s">
        <v>25</v>
      </c>
      <c r="C9" s="4" t="s">
        <v>26</v>
      </c>
      <c r="D9" s="4" t="s">
        <v>51</v>
      </c>
      <c r="E9" s="4" t="s">
        <v>52</v>
      </c>
      <c r="F9" s="5">
        <v>44478</v>
      </c>
      <c r="G9" s="5">
        <v>44481</v>
      </c>
      <c r="H9" s="4">
        <v>1</v>
      </c>
      <c r="I9" s="4">
        <v>3</v>
      </c>
      <c r="J9" s="4">
        <v>3</v>
      </c>
      <c r="K9" s="4" t="s">
        <v>29</v>
      </c>
      <c r="L9" s="4">
        <v>981</v>
      </c>
      <c r="M9" s="4">
        <v>981</v>
      </c>
      <c r="N9" s="4" t="s">
        <v>53</v>
      </c>
      <c r="O9" s="4" t="s">
        <v>31</v>
      </c>
      <c r="P9" s="4" t="s">
        <v>32</v>
      </c>
      <c r="Q9" s="4">
        <v>0</v>
      </c>
      <c r="R9" s="6">
        <v>44466</v>
      </c>
      <c r="S9" s="5">
        <v>44484</v>
      </c>
      <c r="T9" s="4" t="s">
        <v>33</v>
      </c>
      <c r="U9" s="4">
        <v>981</v>
      </c>
      <c r="V9" s="4">
        <v>0</v>
      </c>
      <c r="W9" s="4">
        <v>0</v>
      </c>
      <c r="X9" s="4">
        <v>2266002</v>
      </c>
      <c r="Y9" s="4">
        <v>3194934787</v>
      </c>
    </row>
    <row r="10" s="4" customFormat="1" spans="1:25">
      <c r="A10" s="4">
        <v>16392024678</v>
      </c>
      <c r="B10" s="4" t="s">
        <v>25</v>
      </c>
      <c r="C10" s="4" t="s">
        <v>26</v>
      </c>
      <c r="D10" s="4" t="s">
        <v>48</v>
      </c>
      <c r="E10" s="4" t="s">
        <v>54</v>
      </c>
      <c r="F10" s="5">
        <v>44479</v>
      </c>
      <c r="G10" s="5">
        <v>44481</v>
      </c>
      <c r="H10" s="4">
        <v>1</v>
      </c>
      <c r="I10" s="4">
        <v>2</v>
      </c>
      <c r="J10" s="4">
        <v>2</v>
      </c>
      <c r="K10" s="4" t="s">
        <v>29</v>
      </c>
      <c r="L10" s="4">
        <v>298</v>
      </c>
      <c r="M10" s="4">
        <v>298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44484</v>
      </c>
      <c r="T10" s="4" t="s">
        <v>33</v>
      </c>
      <c r="U10" s="4">
        <v>298</v>
      </c>
      <c r="V10" s="4">
        <v>0</v>
      </c>
      <c r="W10" s="4">
        <v>0</v>
      </c>
      <c r="X10" s="4">
        <v>2267382</v>
      </c>
      <c r="Y10" s="4">
        <v>54219605</v>
      </c>
    </row>
    <row r="11" s="4" customFormat="1" spans="1:25">
      <c r="A11" s="4">
        <v>16397372528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44478</v>
      </c>
      <c r="G11" s="5">
        <v>44481</v>
      </c>
      <c r="H11" s="4">
        <v>1</v>
      </c>
      <c r="I11" s="4">
        <v>3</v>
      </c>
      <c r="J11" s="4">
        <v>3</v>
      </c>
      <c r="K11" s="4" t="s">
        <v>29</v>
      </c>
      <c r="L11" s="4">
        <v>354</v>
      </c>
      <c r="M11" s="4">
        <v>354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44467</v>
      </c>
      <c r="S11" s="5">
        <v>44484</v>
      </c>
      <c r="T11" s="4" t="s">
        <v>33</v>
      </c>
      <c r="U11" s="4">
        <v>354</v>
      </c>
      <c r="V11" s="4">
        <v>0</v>
      </c>
      <c r="W11" s="4">
        <v>0</v>
      </c>
      <c r="X11" s="4">
        <v>2267764</v>
      </c>
      <c r="Y11" s="4">
        <v>94455180</v>
      </c>
    </row>
    <row r="12" s="4" customFormat="1" spans="1:25">
      <c r="A12" s="4">
        <v>16406417479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44480</v>
      </c>
      <c r="G12" s="5">
        <v>44481</v>
      </c>
      <c r="H12" s="4">
        <v>1</v>
      </c>
      <c r="I12" s="4">
        <v>1</v>
      </c>
      <c r="J12" s="4">
        <v>1</v>
      </c>
      <c r="K12" s="4" t="s">
        <v>29</v>
      </c>
      <c r="L12" s="4">
        <v>206</v>
      </c>
      <c r="M12" s="4">
        <v>206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44468</v>
      </c>
      <c r="S12" s="5">
        <v>44484</v>
      </c>
      <c r="T12" s="4" t="s">
        <v>33</v>
      </c>
      <c r="U12" s="4">
        <v>206</v>
      </c>
      <c r="V12" s="4">
        <v>0</v>
      </c>
      <c r="W12" s="4">
        <v>0</v>
      </c>
      <c r="X12" s="4">
        <v>2268904</v>
      </c>
      <c r="Y12" s="4">
        <v>97598061</v>
      </c>
    </row>
    <row r="13" s="4" customFormat="1" spans="1:24">
      <c r="A13" s="4">
        <v>16420278852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44480</v>
      </c>
      <c r="G13" s="5">
        <v>44481</v>
      </c>
      <c r="H13" s="4">
        <v>1</v>
      </c>
      <c r="I13" s="4">
        <v>1</v>
      </c>
      <c r="J13" s="4">
        <v>1</v>
      </c>
      <c r="K13" s="4" t="s">
        <v>29</v>
      </c>
      <c r="L13" s="4">
        <v>207</v>
      </c>
      <c r="M13" s="4">
        <v>207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44469</v>
      </c>
      <c r="S13" s="5">
        <v>44484</v>
      </c>
      <c r="T13" s="4" t="s">
        <v>33</v>
      </c>
      <c r="U13" s="4">
        <v>207</v>
      </c>
      <c r="V13" s="4">
        <v>0</v>
      </c>
      <c r="W13" s="4">
        <v>0</v>
      </c>
      <c r="X13" s="4">
        <v>2270153</v>
      </c>
    </row>
    <row r="14" s="4" customFormat="1" spans="1:25">
      <c r="A14" s="4">
        <v>16423616835</v>
      </c>
      <c r="B14" s="4" t="s">
        <v>25</v>
      </c>
      <c r="C14" s="4" t="s">
        <v>26</v>
      </c>
      <c r="D14" s="4" t="s">
        <v>65</v>
      </c>
      <c r="E14" s="4" t="s">
        <v>60</v>
      </c>
      <c r="F14" s="5">
        <v>44480</v>
      </c>
      <c r="G14" s="5">
        <v>44481</v>
      </c>
      <c r="H14" s="4">
        <v>1</v>
      </c>
      <c r="I14" s="4">
        <v>1</v>
      </c>
      <c r="J14" s="4">
        <v>1</v>
      </c>
      <c r="K14" s="4" t="s">
        <v>29</v>
      </c>
      <c r="L14" s="4">
        <v>112</v>
      </c>
      <c r="M14" s="4">
        <v>112</v>
      </c>
      <c r="N14" s="4" t="s">
        <v>66</v>
      </c>
      <c r="O14" s="4" t="s">
        <v>31</v>
      </c>
      <c r="P14" s="4" t="s">
        <v>32</v>
      </c>
      <c r="Q14" s="4">
        <v>0</v>
      </c>
      <c r="R14" s="6">
        <v>44470</v>
      </c>
      <c r="S14" s="5">
        <v>44484</v>
      </c>
      <c r="T14" s="4" t="s">
        <v>33</v>
      </c>
      <c r="U14" s="4">
        <v>112</v>
      </c>
      <c r="V14" s="4">
        <v>0</v>
      </c>
      <c r="W14" s="4">
        <v>0</v>
      </c>
      <c r="X14" s="4">
        <v>2270270</v>
      </c>
      <c r="Y14" s="4">
        <v>99123434</v>
      </c>
    </row>
    <row r="15" s="4" customFormat="1" spans="1:24">
      <c r="A15" s="4">
        <v>16432688158</v>
      </c>
      <c r="B15" s="4" t="s">
        <v>25</v>
      </c>
      <c r="C15" s="4" t="s">
        <v>26</v>
      </c>
      <c r="D15" s="4" t="s">
        <v>67</v>
      </c>
      <c r="E15" s="4" t="s">
        <v>68</v>
      </c>
      <c r="F15" s="5">
        <v>44477</v>
      </c>
      <c r="G15" s="5">
        <v>44481</v>
      </c>
      <c r="H15" s="4">
        <v>1</v>
      </c>
      <c r="I15" s="4">
        <v>4</v>
      </c>
      <c r="J15" s="4">
        <v>4</v>
      </c>
      <c r="K15" s="4" t="s">
        <v>29</v>
      </c>
      <c r="L15" s="4">
        <v>376</v>
      </c>
      <c r="M15" s="4">
        <v>376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44470</v>
      </c>
      <c r="S15" s="5">
        <v>44484</v>
      </c>
      <c r="T15" s="4" t="s">
        <v>33</v>
      </c>
      <c r="U15" s="4">
        <v>376</v>
      </c>
      <c r="V15" s="4">
        <v>0</v>
      </c>
      <c r="W15" s="4">
        <v>0</v>
      </c>
      <c r="X15" s="4">
        <v>2270845</v>
      </c>
    </row>
    <row r="16" s="4" customFormat="1" spans="1:25">
      <c r="A16" s="4">
        <v>16441354187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44479</v>
      </c>
      <c r="G16" s="5">
        <v>44481</v>
      </c>
      <c r="H16" s="4">
        <v>1</v>
      </c>
      <c r="I16" s="4">
        <v>2</v>
      </c>
      <c r="J16" s="4">
        <v>2</v>
      </c>
      <c r="K16" s="4" t="s">
        <v>29</v>
      </c>
      <c r="L16" s="4">
        <v>154</v>
      </c>
      <c r="M16" s="4">
        <v>154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44471</v>
      </c>
      <c r="S16" s="5">
        <v>44484</v>
      </c>
      <c r="T16" s="4" t="s">
        <v>33</v>
      </c>
      <c r="U16" s="4">
        <v>154</v>
      </c>
      <c r="V16" s="4">
        <v>0</v>
      </c>
      <c r="W16" s="4">
        <v>0</v>
      </c>
      <c r="X16" s="4">
        <v>2271476</v>
      </c>
      <c r="Y16" s="4" t="s">
        <v>73</v>
      </c>
    </row>
    <row r="17" s="4" customFormat="1" spans="1:25">
      <c r="A17" s="4">
        <v>16448215088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44478</v>
      </c>
      <c r="G17" s="5">
        <v>44481</v>
      </c>
      <c r="H17" s="4">
        <v>1</v>
      </c>
      <c r="I17" s="4">
        <v>3</v>
      </c>
      <c r="J17" s="4">
        <v>3</v>
      </c>
      <c r="K17" s="4" t="s">
        <v>29</v>
      </c>
      <c r="L17" s="4">
        <v>838</v>
      </c>
      <c r="M17" s="4">
        <v>838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44472</v>
      </c>
      <c r="S17" s="5">
        <v>44484</v>
      </c>
      <c r="T17" s="4" t="s">
        <v>33</v>
      </c>
      <c r="U17" s="4">
        <v>838</v>
      </c>
      <c r="V17" s="4">
        <v>0</v>
      </c>
      <c r="W17" s="4">
        <v>0</v>
      </c>
      <c r="X17" s="4">
        <v>2271836</v>
      </c>
      <c r="Y17" s="4">
        <v>646344903</v>
      </c>
    </row>
    <row r="18" s="4" customFormat="1" spans="1:24">
      <c r="A18" s="4">
        <v>16469267313</v>
      </c>
      <c r="B18" s="4" t="s">
        <v>25</v>
      </c>
      <c r="C18" s="4" t="s">
        <v>26</v>
      </c>
      <c r="D18" s="4" t="s">
        <v>77</v>
      </c>
      <c r="E18" s="4" t="s">
        <v>68</v>
      </c>
      <c r="F18" s="5">
        <v>44479</v>
      </c>
      <c r="G18" s="5">
        <v>44481</v>
      </c>
      <c r="H18" s="4">
        <v>1</v>
      </c>
      <c r="I18" s="4">
        <v>2</v>
      </c>
      <c r="J18" s="4">
        <v>2</v>
      </c>
      <c r="K18" s="4" t="s">
        <v>29</v>
      </c>
      <c r="L18" s="4">
        <v>142</v>
      </c>
      <c r="M18" s="4">
        <v>142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44473</v>
      </c>
      <c r="S18" s="5">
        <v>44484</v>
      </c>
      <c r="T18" s="4" t="s">
        <v>33</v>
      </c>
      <c r="U18" s="4">
        <v>142</v>
      </c>
      <c r="V18" s="4">
        <v>0</v>
      </c>
      <c r="W18" s="4">
        <v>0</v>
      </c>
      <c r="X18" s="4">
        <v>2272852</v>
      </c>
    </row>
    <row r="19" s="4" customFormat="1" spans="1:25">
      <c r="A19" s="4">
        <v>16469349273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44480</v>
      </c>
      <c r="G19" s="5">
        <v>44481</v>
      </c>
      <c r="H19" s="4">
        <v>1</v>
      </c>
      <c r="I19" s="4">
        <v>1</v>
      </c>
      <c r="J19" s="4">
        <v>1</v>
      </c>
      <c r="K19" s="4" t="s">
        <v>29</v>
      </c>
      <c r="L19" s="4">
        <v>39</v>
      </c>
      <c r="M19" s="4">
        <v>39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44474</v>
      </c>
      <c r="S19" s="5">
        <v>44484</v>
      </c>
      <c r="T19" s="4" t="s">
        <v>33</v>
      </c>
      <c r="U19" s="4">
        <v>39</v>
      </c>
      <c r="V19" s="4">
        <v>0</v>
      </c>
      <c r="W19" s="4">
        <v>0</v>
      </c>
      <c r="X19" s="4"/>
      <c r="Y19" s="4">
        <v>2353421968</v>
      </c>
    </row>
    <row r="20" s="4" customFormat="1" spans="1:25">
      <c r="A20" s="4">
        <v>16469881310</v>
      </c>
      <c r="B20" s="4" t="s">
        <v>25</v>
      </c>
      <c r="C20" s="4" t="s">
        <v>26</v>
      </c>
      <c r="D20" s="4" t="s">
        <v>48</v>
      </c>
      <c r="E20" s="4" t="s">
        <v>82</v>
      </c>
      <c r="F20" s="5">
        <v>44478</v>
      </c>
      <c r="G20" s="5">
        <v>44481</v>
      </c>
      <c r="H20" s="4">
        <v>1</v>
      </c>
      <c r="I20" s="4">
        <v>3</v>
      </c>
      <c r="J20" s="4">
        <v>3</v>
      </c>
      <c r="K20" s="4" t="s">
        <v>29</v>
      </c>
      <c r="L20" s="4">
        <v>532</v>
      </c>
      <c r="M20" s="4">
        <v>532</v>
      </c>
      <c r="N20" s="4" t="s">
        <v>83</v>
      </c>
      <c r="O20" s="4" t="s">
        <v>31</v>
      </c>
      <c r="P20" s="4" t="s">
        <v>32</v>
      </c>
      <c r="Q20" s="4">
        <v>0</v>
      </c>
      <c r="R20" s="6">
        <v>44474</v>
      </c>
      <c r="S20" s="5">
        <v>44484</v>
      </c>
      <c r="T20" s="4" t="s">
        <v>33</v>
      </c>
      <c r="U20" s="4">
        <v>532</v>
      </c>
      <c r="V20" s="4">
        <v>0</v>
      </c>
      <c r="W20" s="4">
        <v>0</v>
      </c>
      <c r="X20" s="4">
        <v>2272982</v>
      </c>
      <c r="Y20" s="4">
        <v>90418279</v>
      </c>
    </row>
    <row r="21" s="4" customFormat="1" spans="1:25">
      <c r="A21" s="4">
        <v>16478279263</v>
      </c>
      <c r="B21" s="4" t="s">
        <v>25</v>
      </c>
      <c r="C21" s="4" t="s">
        <v>26</v>
      </c>
      <c r="D21" s="4" t="s">
        <v>84</v>
      </c>
      <c r="E21" s="4" t="s">
        <v>85</v>
      </c>
      <c r="F21" s="5">
        <v>44480</v>
      </c>
      <c r="G21" s="5">
        <v>44481</v>
      </c>
      <c r="H21" s="4">
        <v>1</v>
      </c>
      <c r="I21" s="4">
        <v>1</v>
      </c>
      <c r="J21" s="4">
        <v>1</v>
      </c>
      <c r="K21" s="4" t="s">
        <v>29</v>
      </c>
      <c r="L21" s="4">
        <v>171</v>
      </c>
      <c r="M21" s="4">
        <v>171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44474</v>
      </c>
      <c r="S21" s="5">
        <v>44484</v>
      </c>
      <c r="T21" s="4" t="s">
        <v>33</v>
      </c>
      <c r="U21" s="4">
        <v>171</v>
      </c>
      <c r="V21" s="4">
        <v>0</v>
      </c>
      <c r="W21" s="4">
        <v>0</v>
      </c>
      <c r="X21" s="4">
        <v>2273424</v>
      </c>
      <c r="Y21" s="4">
        <v>72781226</v>
      </c>
    </row>
    <row r="22" s="4" customFormat="1" spans="1:25">
      <c r="A22" s="4">
        <v>16480849136</v>
      </c>
      <c r="B22" s="4" t="s">
        <v>25</v>
      </c>
      <c r="C22" s="4" t="s">
        <v>26</v>
      </c>
      <c r="D22" s="4" t="s">
        <v>87</v>
      </c>
      <c r="E22" s="4" t="s">
        <v>57</v>
      </c>
      <c r="F22" s="5">
        <v>44480</v>
      </c>
      <c r="G22" s="5">
        <v>44481</v>
      </c>
      <c r="H22" s="4">
        <v>1</v>
      </c>
      <c r="I22" s="4">
        <v>1</v>
      </c>
      <c r="J22" s="4">
        <v>1</v>
      </c>
      <c r="K22" s="4" t="s">
        <v>29</v>
      </c>
      <c r="L22" s="4">
        <v>136</v>
      </c>
      <c r="M22" s="4">
        <v>136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44475</v>
      </c>
      <c r="S22" s="5">
        <v>44484</v>
      </c>
      <c r="T22" s="4" t="s">
        <v>33</v>
      </c>
      <c r="U22" s="4">
        <v>136</v>
      </c>
      <c r="V22" s="4">
        <v>0</v>
      </c>
      <c r="W22" s="4">
        <v>0</v>
      </c>
      <c r="X22" s="4">
        <v>2273679</v>
      </c>
      <c r="Y22" s="4">
        <v>98595048</v>
      </c>
    </row>
    <row r="23" s="4" customFormat="1" spans="1:23">
      <c r="A23" s="4">
        <v>16484902192</v>
      </c>
      <c r="B23" s="4" t="s">
        <v>25</v>
      </c>
      <c r="C23" s="4" t="s">
        <v>26</v>
      </c>
      <c r="D23" s="4" t="s">
        <v>77</v>
      </c>
      <c r="E23" s="4" t="s">
        <v>68</v>
      </c>
      <c r="F23" s="5">
        <v>44480</v>
      </c>
      <c r="G23" s="5">
        <v>44481</v>
      </c>
      <c r="H23" s="4">
        <v>1</v>
      </c>
      <c r="I23" s="4">
        <v>1</v>
      </c>
      <c r="J23" s="4">
        <v>1</v>
      </c>
      <c r="K23" s="4" t="s">
        <v>29</v>
      </c>
      <c r="L23" s="4">
        <v>71</v>
      </c>
      <c r="M23" s="4">
        <v>71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44475</v>
      </c>
      <c r="S23" s="5">
        <v>44484</v>
      </c>
      <c r="T23" s="4" t="s">
        <v>33</v>
      </c>
      <c r="U23" s="4">
        <v>71</v>
      </c>
      <c r="V23" s="4">
        <v>0</v>
      </c>
      <c r="W23" s="4">
        <v>0</v>
      </c>
    </row>
    <row r="24" s="4" customFormat="1" spans="1:25">
      <c r="A24" s="4">
        <v>16485456805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44480</v>
      </c>
      <c r="G24" s="5">
        <v>44481</v>
      </c>
      <c r="H24" s="4">
        <v>1</v>
      </c>
      <c r="I24" s="4">
        <v>1</v>
      </c>
      <c r="J24" s="4">
        <v>1</v>
      </c>
      <c r="K24" s="4" t="s">
        <v>29</v>
      </c>
      <c r="L24" s="4">
        <v>130</v>
      </c>
      <c r="M24" s="4">
        <v>130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44475</v>
      </c>
      <c r="S24" s="5">
        <v>44484</v>
      </c>
      <c r="T24" s="4" t="s">
        <v>33</v>
      </c>
      <c r="U24" s="4">
        <v>130</v>
      </c>
      <c r="V24" s="4">
        <v>0</v>
      </c>
      <c r="W24" s="4">
        <v>0</v>
      </c>
      <c r="X24" s="4">
        <v>2273769</v>
      </c>
      <c r="Y24" s="4">
        <v>2353503016</v>
      </c>
    </row>
    <row r="25" s="4" customFormat="1" spans="1:25">
      <c r="A25" s="4">
        <v>16486645546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44478</v>
      </c>
      <c r="G25" s="5">
        <v>44481</v>
      </c>
      <c r="H25" s="4">
        <v>1</v>
      </c>
      <c r="I25" s="4">
        <v>3</v>
      </c>
      <c r="J25" s="4">
        <v>3</v>
      </c>
      <c r="K25" s="4" t="s">
        <v>29</v>
      </c>
      <c r="L25" s="4">
        <v>272</v>
      </c>
      <c r="M25" s="4">
        <v>272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44476</v>
      </c>
      <c r="S25" s="5">
        <v>44484</v>
      </c>
      <c r="T25" s="4" t="s">
        <v>33</v>
      </c>
      <c r="U25" s="4">
        <v>272</v>
      </c>
      <c r="V25" s="4">
        <v>0</v>
      </c>
      <c r="W25" s="4">
        <v>0</v>
      </c>
      <c r="X25" s="4">
        <v>2273885</v>
      </c>
      <c r="Y25" s="4">
        <v>73865998</v>
      </c>
    </row>
    <row r="26" s="4" customFormat="1" spans="1:25">
      <c r="A26" s="4">
        <v>16493915641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44480</v>
      </c>
      <c r="G26" s="5">
        <v>44481</v>
      </c>
      <c r="H26" s="4">
        <v>1</v>
      </c>
      <c r="I26" s="4">
        <v>1</v>
      </c>
      <c r="J26" s="4">
        <v>1</v>
      </c>
      <c r="K26" s="4" t="s">
        <v>29</v>
      </c>
      <c r="L26" s="4">
        <v>106</v>
      </c>
      <c r="M26" s="4">
        <v>106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44477</v>
      </c>
      <c r="S26" s="5">
        <v>44484</v>
      </c>
      <c r="T26" s="4" t="s">
        <v>33</v>
      </c>
      <c r="U26" s="4">
        <v>106</v>
      </c>
      <c r="V26" s="4">
        <v>0</v>
      </c>
      <c r="W26" s="4">
        <v>0</v>
      </c>
      <c r="X26" s="4">
        <v>2274226</v>
      </c>
      <c r="Y26" s="4">
        <v>3500929</v>
      </c>
    </row>
    <row r="27" s="4" customFormat="1" spans="1:24">
      <c r="A27" s="4">
        <v>16496039157</v>
      </c>
      <c r="B27" s="4" t="s">
        <v>25</v>
      </c>
      <c r="C27" s="4" t="s">
        <v>26</v>
      </c>
      <c r="D27" s="4" t="s">
        <v>77</v>
      </c>
      <c r="E27" s="4" t="s">
        <v>68</v>
      </c>
      <c r="F27" s="5">
        <v>44479</v>
      </c>
      <c r="G27" s="5">
        <v>44481</v>
      </c>
      <c r="H27" s="4">
        <v>1</v>
      </c>
      <c r="I27" s="4">
        <v>2</v>
      </c>
      <c r="J27" s="4">
        <v>2</v>
      </c>
      <c r="K27" s="4" t="s">
        <v>29</v>
      </c>
      <c r="L27" s="4">
        <v>192</v>
      </c>
      <c r="M27" s="4">
        <v>192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44477</v>
      </c>
      <c r="S27" s="5">
        <v>44484</v>
      </c>
      <c r="T27" s="4" t="s">
        <v>33</v>
      </c>
      <c r="U27" s="4">
        <v>192</v>
      </c>
      <c r="V27" s="4">
        <v>0</v>
      </c>
      <c r="W27" s="4">
        <v>0</v>
      </c>
      <c r="X27" s="4">
        <v>2274444</v>
      </c>
    </row>
    <row r="28" s="4" customFormat="1" spans="1:24">
      <c r="A28" s="4">
        <v>16498679892</v>
      </c>
      <c r="B28" s="4" t="s">
        <v>25</v>
      </c>
      <c r="C28" s="4" t="s">
        <v>26</v>
      </c>
      <c r="D28" s="4" t="s">
        <v>100</v>
      </c>
      <c r="E28" s="4" t="s">
        <v>101</v>
      </c>
      <c r="F28" s="5">
        <v>44479</v>
      </c>
      <c r="G28" s="5">
        <v>44481</v>
      </c>
      <c r="H28" s="4">
        <v>1</v>
      </c>
      <c r="I28" s="4">
        <v>2</v>
      </c>
      <c r="J28" s="4">
        <v>2</v>
      </c>
      <c r="K28" s="4" t="s">
        <v>29</v>
      </c>
      <c r="L28" s="4">
        <v>266</v>
      </c>
      <c r="M28" s="4">
        <v>266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44478</v>
      </c>
      <c r="S28" s="5">
        <v>44484</v>
      </c>
      <c r="T28" s="4" t="s">
        <v>33</v>
      </c>
      <c r="U28" s="4">
        <v>266</v>
      </c>
      <c r="V28" s="4">
        <v>0</v>
      </c>
      <c r="W28" s="4">
        <v>0</v>
      </c>
      <c r="X28" s="4">
        <v>2274703</v>
      </c>
    </row>
    <row r="29" s="4" customFormat="1" spans="1:25">
      <c r="A29" s="4">
        <v>16498697417</v>
      </c>
      <c r="B29" s="4" t="s">
        <v>25</v>
      </c>
      <c r="C29" s="4" t="s">
        <v>26</v>
      </c>
      <c r="D29" s="4" t="s">
        <v>103</v>
      </c>
      <c r="E29" s="4" t="s">
        <v>104</v>
      </c>
      <c r="F29" s="5">
        <v>44480</v>
      </c>
      <c r="G29" s="5">
        <v>44481</v>
      </c>
      <c r="H29" s="4">
        <v>1</v>
      </c>
      <c r="I29" s="4">
        <v>1</v>
      </c>
      <c r="J29" s="4">
        <v>1</v>
      </c>
      <c r="K29" s="4" t="s">
        <v>29</v>
      </c>
      <c r="L29" s="4">
        <v>99</v>
      </c>
      <c r="M29" s="4">
        <v>99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44478</v>
      </c>
      <c r="S29" s="5">
        <v>44484</v>
      </c>
      <c r="T29" s="4" t="s">
        <v>33</v>
      </c>
      <c r="U29" s="4">
        <v>99</v>
      </c>
      <c r="V29" s="4">
        <v>0</v>
      </c>
      <c r="W29" s="4">
        <v>0</v>
      </c>
      <c r="X29" s="4">
        <v>2274710</v>
      </c>
      <c r="Y29" s="4">
        <v>75932658</v>
      </c>
    </row>
    <row r="30" s="4" customFormat="1" spans="1:25">
      <c r="A30" s="4">
        <v>16498697417</v>
      </c>
      <c r="B30" s="4" t="s">
        <v>25</v>
      </c>
      <c r="C30" s="4" t="s">
        <v>47</v>
      </c>
      <c r="D30" s="4" t="s">
        <v>103</v>
      </c>
      <c r="E30" s="4" t="s">
        <v>104</v>
      </c>
      <c r="F30" s="5">
        <v>44480</v>
      </c>
      <c r="G30" s="5">
        <v>44481</v>
      </c>
      <c r="H30" s="4">
        <v>1</v>
      </c>
      <c r="I30" s="4">
        <v>1</v>
      </c>
      <c r="J30" s="4">
        <v>1</v>
      </c>
      <c r="K30" s="4" t="s">
        <v>29</v>
      </c>
      <c r="L30" s="4">
        <v>-99</v>
      </c>
      <c r="M30" s="4">
        <v>-99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44478</v>
      </c>
      <c r="S30" s="5">
        <v>44484</v>
      </c>
      <c r="T30" s="4" t="s">
        <v>33</v>
      </c>
      <c r="U30" s="4">
        <v>-99</v>
      </c>
      <c r="V30" s="4">
        <v>0</v>
      </c>
      <c r="W30" s="4">
        <v>0</v>
      </c>
      <c r="X30" s="4">
        <v>2274710</v>
      </c>
      <c r="Y30" s="4">
        <v>75932658</v>
      </c>
    </row>
    <row r="31" s="4" customFormat="1" spans="1:24">
      <c r="A31" s="4">
        <v>16506129794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44479</v>
      </c>
      <c r="G31" s="5">
        <v>44481</v>
      </c>
      <c r="H31" s="4">
        <v>1</v>
      </c>
      <c r="I31" s="4">
        <v>2</v>
      </c>
      <c r="J31" s="4">
        <v>2</v>
      </c>
      <c r="K31" s="4" t="s">
        <v>29</v>
      </c>
      <c r="L31" s="4">
        <v>324</v>
      </c>
      <c r="M31" s="4">
        <v>324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44478</v>
      </c>
      <c r="S31" s="5">
        <v>44484</v>
      </c>
      <c r="T31" s="4" t="s">
        <v>33</v>
      </c>
      <c r="U31" s="4">
        <v>324</v>
      </c>
      <c r="V31" s="4">
        <v>0</v>
      </c>
      <c r="W31" s="4">
        <v>0</v>
      </c>
      <c r="X31" s="4">
        <v>2275002</v>
      </c>
    </row>
    <row r="32" s="4" customFormat="1" spans="1:25">
      <c r="A32" s="4">
        <v>16506865828</v>
      </c>
      <c r="B32" s="4" t="s">
        <v>25</v>
      </c>
      <c r="C32" s="4" t="s">
        <v>26</v>
      </c>
      <c r="D32" s="4" t="s">
        <v>109</v>
      </c>
      <c r="E32" s="4" t="s">
        <v>110</v>
      </c>
      <c r="F32" s="5">
        <v>44480</v>
      </c>
      <c r="G32" s="5">
        <v>44481</v>
      </c>
      <c r="H32" s="4">
        <v>1</v>
      </c>
      <c r="I32" s="4">
        <v>1</v>
      </c>
      <c r="J32" s="4">
        <v>1</v>
      </c>
      <c r="K32" s="4" t="s">
        <v>29</v>
      </c>
      <c r="L32" s="4">
        <v>172</v>
      </c>
      <c r="M32" s="4">
        <v>172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44479</v>
      </c>
      <c r="S32" s="5">
        <v>44484</v>
      </c>
      <c r="T32" s="4" t="s">
        <v>33</v>
      </c>
      <c r="U32" s="4">
        <v>172</v>
      </c>
      <c r="V32" s="4">
        <v>0</v>
      </c>
      <c r="W32" s="4">
        <v>0</v>
      </c>
      <c r="X32" s="4">
        <v>2275093</v>
      </c>
      <c r="Y32" s="4">
        <v>76555525</v>
      </c>
    </row>
    <row r="33" s="4" customFormat="1" spans="1:25">
      <c r="A33" s="4">
        <v>16506950691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44479</v>
      </c>
      <c r="G33" s="5">
        <v>44481</v>
      </c>
      <c r="H33" s="4">
        <v>1</v>
      </c>
      <c r="I33" s="4">
        <v>2</v>
      </c>
      <c r="J33" s="4">
        <v>2</v>
      </c>
      <c r="K33" s="4" t="s">
        <v>29</v>
      </c>
      <c r="L33" s="4">
        <v>238</v>
      </c>
      <c r="M33" s="4">
        <v>238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44479</v>
      </c>
      <c r="S33" s="5">
        <v>44484</v>
      </c>
      <c r="T33" s="4" t="s">
        <v>33</v>
      </c>
      <c r="U33" s="4">
        <v>238</v>
      </c>
      <c r="V33" s="4">
        <v>0</v>
      </c>
      <c r="W33" s="4">
        <v>0</v>
      </c>
      <c r="X33" s="4">
        <v>2275116</v>
      </c>
      <c r="Y33" s="4">
        <v>148088873</v>
      </c>
    </row>
    <row r="34" s="4" customFormat="1" spans="1:24">
      <c r="A34" s="4">
        <v>16511049112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44480</v>
      </c>
      <c r="G34" s="5">
        <v>44481</v>
      </c>
      <c r="H34" s="4">
        <v>1</v>
      </c>
      <c r="I34" s="4">
        <v>1</v>
      </c>
      <c r="J34" s="4">
        <v>1</v>
      </c>
      <c r="K34" s="4" t="s">
        <v>29</v>
      </c>
      <c r="L34" s="4">
        <v>57</v>
      </c>
      <c r="M34" s="4">
        <v>57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44479</v>
      </c>
      <c r="S34" s="5">
        <v>44484</v>
      </c>
      <c r="T34" s="4" t="s">
        <v>33</v>
      </c>
      <c r="U34" s="4">
        <v>57</v>
      </c>
      <c r="V34" s="4">
        <v>0</v>
      </c>
      <c r="W34" s="4">
        <v>0</v>
      </c>
      <c r="X34" s="4">
        <v>2275238</v>
      </c>
    </row>
    <row r="35" s="4" customFormat="1" spans="1:25">
      <c r="A35" s="4">
        <v>16513519568</v>
      </c>
      <c r="B35" s="4" t="s">
        <v>25</v>
      </c>
      <c r="C35" s="4" t="s">
        <v>26</v>
      </c>
      <c r="D35" s="4" t="s">
        <v>118</v>
      </c>
      <c r="E35" s="4" t="s">
        <v>60</v>
      </c>
      <c r="F35" s="5">
        <v>44480</v>
      </c>
      <c r="G35" s="5">
        <v>44481</v>
      </c>
      <c r="H35" s="4">
        <v>2</v>
      </c>
      <c r="I35" s="4">
        <v>1</v>
      </c>
      <c r="J35" s="4">
        <v>2</v>
      </c>
      <c r="K35" s="4" t="s">
        <v>29</v>
      </c>
      <c r="L35" s="4">
        <v>390</v>
      </c>
      <c r="M35" s="4">
        <v>390</v>
      </c>
      <c r="N35" s="4" t="s">
        <v>119</v>
      </c>
      <c r="O35" s="4" t="s">
        <v>31</v>
      </c>
      <c r="P35" s="4" t="s">
        <v>32</v>
      </c>
      <c r="Q35" s="4">
        <v>0</v>
      </c>
      <c r="R35" s="6">
        <v>44480</v>
      </c>
      <c r="S35" s="5">
        <v>44484</v>
      </c>
      <c r="T35" s="4" t="s">
        <v>33</v>
      </c>
      <c r="U35" s="4">
        <v>390</v>
      </c>
      <c r="V35" s="4">
        <v>0</v>
      </c>
      <c r="W35" s="4">
        <v>0</v>
      </c>
      <c r="X35" s="4">
        <v>2275460</v>
      </c>
      <c r="Y35" s="4" t="s">
        <v>120</v>
      </c>
    </row>
    <row r="36" s="4" customFormat="1" spans="1:25">
      <c r="A36" s="4">
        <v>16513537326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44480</v>
      </c>
      <c r="G36" s="5">
        <v>44481</v>
      </c>
      <c r="H36" s="4">
        <v>1</v>
      </c>
      <c r="I36" s="4">
        <v>1</v>
      </c>
      <c r="J36" s="4">
        <v>1</v>
      </c>
      <c r="K36" s="4" t="s">
        <v>29</v>
      </c>
      <c r="L36" s="4">
        <v>103</v>
      </c>
      <c r="M36" s="4">
        <v>103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44480</v>
      </c>
      <c r="S36" s="5">
        <v>44484</v>
      </c>
      <c r="T36" s="4" t="s">
        <v>33</v>
      </c>
      <c r="U36" s="4">
        <v>103</v>
      </c>
      <c r="V36" s="4">
        <v>0</v>
      </c>
      <c r="W36" s="4">
        <v>0</v>
      </c>
      <c r="X36" s="4">
        <v>2275469</v>
      </c>
      <c r="Y36" s="4">
        <v>77250532</v>
      </c>
    </row>
    <row r="37" s="4" customFormat="1" spans="1:25">
      <c r="A37" s="4">
        <v>16513559977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44480</v>
      </c>
      <c r="G37" s="5">
        <v>44481</v>
      </c>
      <c r="H37" s="4">
        <v>1</v>
      </c>
      <c r="I37" s="4">
        <v>1</v>
      </c>
      <c r="J37" s="4">
        <v>1</v>
      </c>
      <c r="K37" s="4" t="s">
        <v>29</v>
      </c>
      <c r="L37" s="4">
        <v>121</v>
      </c>
      <c r="M37" s="4">
        <v>121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44480</v>
      </c>
      <c r="S37" s="5">
        <v>44484</v>
      </c>
      <c r="T37" s="4" t="s">
        <v>33</v>
      </c>
      <c r="U37" s="4">
        <v>121</v>
      </c>
      <c r="V37" s="4">
        <v>0</v>
      </c>
      <c r="W37" s="4">
        <v>0</v>
      </c>
      <c r="X37" s="4">
        <v>2275478</v>
      </c>
      <c r="Y37" s="4">
        <v>77273178</v>
      </c>
    </row>
    <row r="38" s="4" customFormat="1" spans="1:24">
      <c r="A38" s="4">
        <v>16515132664</v>
      </c>
      <c r="B38" s="4" t="s">
        <v>25</v>
      </c>
      <c r="C38" s="4" t="s">
        <v>26</v>
      </c>
      <c r="D38" s="4" t="s">
        <v>127</v>
      </c>
      <c r="E38" s="4" t="s">
        <v>128</v>
      </c>
      <c r="F38" s="5">
        <v>44480</v>
      </c>
      <c r="G38" s="5">
        <v>44481</v>
      </c>
      <c r="H38" s="4">
        <v>1</v>
      </c>
      <c r="I38" s="4">
        <v>1</v>
      </c>
      <c r="J38" s="4">
        <v>1</v>
      </c>
      <c r="K38" s="4" t="s">
        <v>29</v>
      </c>
      <c r="L38" s="4">
        <v>51</v>
      </c>
      <c r="M38" s="4">
        <v>51</v>
      </c>
      <c r="N38" s="4" t="s">
        <v>129</v>
      </c>
      <c r="O38" s="4" t="s">
        <v>31</v>
      </c>
      <c r="P38" s="4" t="s">
        <v>32</v>
      </c>
      <c r="Q38" s="4">
        <v>0</v>
      </c>
      <c r="R38" s="6">
        <v>44480</v>
      </c>
      <c r="S38" s="5">
        <v>44484</v>
      </c>
      <c r="T38" s="4" t="s">
        <v>33</v>
      </c>
      <c r="U38" s="4">
        <v>51</v>
      </c>
      <c r="V38" s="4">
        <v>0</v>
      </c>
      <c r="W38" s="4">
        <v>0</v>
      </c>
      <c r="X38" s="4">
        <v>2275605</v>
      </c>
    </row>
    <row r="39" s="4" customFormat="1" spans="1:24">
      <c r="A39" s="4">
        <v>16518783192</v>
      </c>
      <c r="B39" s="4" t="s">
        <v>25</v>
      </c>
      <c r="C39" s="4" t="s">
        <v>26</v>
      </c>
      <c r="D39" s="4" t="s">
        <v>130</v>
      </c>
      <c r="E39" s="4" t="s">
        <v>68</v>
      </c>
      <c r="F39" s="5">
        <v>44480</v>
      </c>
      <c r="G39" s="5">
        <v>44481</v>
      </c>
      <c r="H39" s="4">
        <v>1</v>
      </c>
      <c r="I39" s="4">
        <v>1</v>
      </c>
      <c r="J39" s="4">
        <v>1</v>
      </c>
      <c r="K39" s="4" t="s">
        <v>29</v>
      </c>
      <c r="L39" s="4">
        <v>52</v>
      </c>
      <c r="M39" s="4">
        <v>52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44480</v>
      </c>
      <c r="S39" s="5">
        <v>44484</v>
      </c>
      <c r="T39" s="4" t="s">
        <v>33</v>
      </c>
      <c r="U39" s="4">
        <v>52</v>
      </c>
      <c r="V39" s="4">
        <v>0</v>
      </c>
      <c r="W39" s="4">
        <v>0</v>
      </c>
      <c r="X39" s="4">
        <v>2275635</v>
      </c>
    </row>
    <row r="40" s="4" customFormat="1" spans="1:25">
      <c r="A40" s="4">
        <v>16518970972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44480</v>
      </c>
      <c r="G40" s="5">
        <v>44481</v>
      </c>
      <c r="H40" s="4">
        <v>1</v>
      </c>
      <c r="I40" s="4">
        <v>1</v>
      </c>
      <c r="J40" s="4">
        <v>1</v>
      </c>
      <c r="K40" s="4" t="s">
        <v>29</v>
      </c>
      <c r="L40" s="4">
        <v>53</v>
      </c>
      <c r="M40" s="4">
        <v>53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44480</v>
      </c>
      <c r="S40" s="5">
        <v>44484</v>
      </c>
      <c r="T40" s="4" t="s">
        <v>33</v>
      </c>
      <c r="U40" s="4">
        <v>53</v>
      </c>
      <c r="V40" s="4">
        <v>0</v>
      </c>
      <c r="W40" s="4">
        <v>0</v>
      </c>
      <c r="X40" s="4">
        <v>2275647</v>
      </c>
      <c r="Y40" s="4">
        <v>24653261</v>
      </c>
    </row>
    <row r="41" s="4" customFormat="1" spans="1:25">
      <c r="A41" s="4">
        <v>16519679150</v>
      </c>
      <c r="B41" s="4" t="s">
        <v>25</v>
      </c>
      <c r="C41" s="4" t="s">
        <v>26</v>
      </c>
      <c r="D41" s="4" t="s">
        <v>135</v>
      </c>
      <c r="E41" s="4" t="s">
        <v>136</v>
      </c>
      <c r="F41" s="5">
        <v>44480</v>
      </c>
      <c r="G41" s="5">
        <v>44481</v>
      </c>
      <c r="H41" s="4">
        <v>1</v>
      </c>
      <c r="I41" s="4">
        <v>1</v>
      </c>
      <c r="J41" s="4">
        <v>1</v>
      </c>
      <c r="K41" s="4" t="s">
        <v>29</v>
      </c>
      <c r="L41" s="4">
        <v>98</v>
      </c>
      <c r="M41" s="4">
        <v>98</v>
      </c>
      <c r="N41" s="4" t="s">
        <v>137</v>
      </c>
      <c r="O41" s="4" t="s">
        <v>31</v>
      </c>
      <c r="P41" s="4" t="s">
        <v>32</v>
      </c>
      <c r="Q41" s="4">
        <v>0</v>
      </c>
      <c r="R41" s="6">
        <v>44480</v>
      </c>
      <c r="S41" s="5">
        <v>44484</v>
      </c>
      <c r="T41" s="4" t="s">
        <v>33</v>
      </c>
      <c r="U41" s="4">
        <v>98</v>
      </c>
      <c r="V41" s="4">
        <v>0</v>
      </c>
      <c r="W41" s="4">
        <v>0</v>
      </c>
      <c r="X41" s="4">
        <v>2275700</v>
      </c>
      <c r="Y41" s="4">
        <v>5693894</v>
      </c>
    </row>
    <row r="42" s="4" customFormat="1" spans="1:24">
      <c r="A42" s="4">
        <v>16520705243</v>
      </c>
      <c r="B42" s="4" t="s">
        <v>25</v>
      </c>
      <c r="C42" s="4" t="s">
        <v>26</v>
      </c>
      <c r="D42" s="4" t="s">
        <v>138</v>
      </c>
      <c r="E42" s="4" t="s">
        <v>139</v>
      </c>
      <c r="F42" s="5">
        <v>44480</v>
      </c>
      <c r="G42" s="5">
        <v>44481</v>
      </c>
      <c r="H42" s="4">
        <v>2</v>
      </c>
      <c r="I42" s="4">
        <v>1</v>
      </c>
      <c r="J42" s="4">
        <v>2</v>
      </c>
      <c r="K42" s="4" t="s">
        <v>29</v>
      </c>
      <c r="L42" s="4">
        <v>74</v>
      </c>
      <c r="M42" s="4">
        <v>74</v>
      </c>
      <c r="N42" s="4" t="s">
        <v>140</v>
      </c>
      <c r="O42" s="4" t="s">
        <v>31</v>
      </c>
      <c r="P42" s="4" t="s">
        <v>32</v>
      </c>
      <c r="Q42" s="4">
        <v>0</v>
      </c>
      <c r="R42" s="6">
        <v>44480</v>
      </c>
      <c r="S42" s="5">
        <v>44484</v>
      </c>
      <c r="T42" s="4" t="s">
        <v>33</v>
      </c>
      <c r="U42" s="4">
        <v>74</v>
      </c>
      <c r="V42" s="4">
        <v>0</v>
      </c>
      <c r="W42" s="4">
        <v>0</v>
      </c>
      <c r="X42" s="4">
        <v>2275799</v>
      </c>
    </row>
    <row r="43" s="4" customFormat="1" spans="1:24">
      <c r="A43" s="4">
        <v>16521148824</v>
      </c>
      <c r="B43" s="4" t="s">
        <v>25</v>
      </c>
      <c r="C43" s="4" t="s">
        <v>26</v>
      </c>
      <c r="D43" s="4" t="s">
        <v>141</v>
      </c>
      <c r="E43" s="4" t="s">
        <v>142</v>
      </c>
      <c r="F43" s="5">
        <v>44480</v>
      </c>
      <c r="G43" s="5">
        <v>44481</v>
      </c>
      <c r="H43" s="4">
        <v>1</v>
      </c>
      <c r="I43" s="4">
        <v>1</v>
      </c>
      <c r="J43" s="4">
        <v>1</v>
      </c>
      <c r="K43" s="4" t="s">
        <v>29</v>
      </c>
      <c r="L43" s="4">
        <v>66</v>
      </c>
      <c r="M43" s="4">
        <v>66</v>
      </c>
      <c r="N43" s="4" t="s">
        <v>143</v>
      </c>
      <c r="O43" s="4" t="s">
        <v>31</v>
      </c>
      <c r="P43" s="4" t="s">
        <v>32</v>
      </c>
      <c r="Q43" s="4">
        <v>0</v>
      </c>
      <c r="R43" s="6">
        <v>44480</v>
      </c>
      <c r="S43" s="5">
        <v>44484</v>
      </c>
      <c r="T43" s="4" t="s">
        <v>33</v>
      </c>
      <c r="U43" s="4">
        <v>66</v>
      </c>
      <c r="V43" s="4">
        <v>0</v>
      </c>
      <c r="W43" s="4">
        <v>0</v>
      </c>
      <c r="X43" s="4">
        <v>2275848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9"/>
  <sheetViews>
    <sheetView tabSelected="1" topLeftCell="A22" workbookViewId="0">
      <selection activeCell="E55" sqref="E55"/>
    </sheetView>
  </sheetViews>
  <sheetFormatPr defaultColWidth="9" defaultRowHeight="13.5"/>
  <cols>
    <col min="1" max="1" width="12.625" style="4" customWidth="1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144</v>
      </c>
    </row>
    <row r="2" s="4" customFormat="1" spans="1:9">
      <c r="A2" s="4">
        <v>16132597408</v>
      </c>
      <c r="B2" s="5">
        <v>44477</v>
      </c>
      <c r="C2" s="5">
        <v>44481</v>
      </c>
      <c r="D2" s="4">
        <v>316</v>
      </c>
      <c r="E2" s="4" t="str">
        <f>VLOOKUP(A2,HOP!A:L,12,0)</f>
        <v>316.00</v>
      </c>
      <c r="F2" s="4" t="str">
        <f>VLOOKUP(A2,HOP!A:C,3,0)</f>
        <v>2232845</v>
      </c>
      <c r="G2" s="4">
        <f>D2-E2</f>
        <v>0</v>
      </c>
      <c r="H2" s="4" t="str">
        <f>$H$1&amp;F2</f>
        <v>,2232845</v>
      </c>
      <c r="I2" s="4" t="str">
        <f>VLOOKUP(A2,HOP!A:T,20,0)</f>
        <v>直连</v>
      </c>
    </row>
    <row r="3" s="4" customFormat="1" spans="1:9">
      <c r="A3" s="4">
        <v>16252676464</v>
      </c>
      <c r="B3" s="5">
        <v>44478</v>
      </c>
      <c r="C3" s="5">
        <v>44481</v>
      </c>
      <c r="D3" s="4">
        <v>870</v>
      </c>
      <c r="E3" s="4" t="str">
        <f>VLOOKUP(A3,HOP!A:L,12,0)</f>
        <v>870.00</v>
      </c>
      <c r="F3" s="4" t="str">
        <f>VLOOKUP(A3,HOP!A:C,3,0)</f>
        <v>2249156</v>
      </c>
      <c r="G3" s="4">
        <f t="shared" ref="G3:G41" si="0">D3-E3</f>
        <v>0</v>
      </c>
      <c r="H3" s="4" t="str">
        <f t="shared" ref="H3:H41" si="1">$H$1&amp;F3</f>
        <v>,2249156</v>
      </c>
      <c r="I3" s="4" t="str">
        <f>VLOOKUP(A3,HOP!A:T,20,0)</f>
        <v>直连</v>
      </c>
    </row>
    <row r="4" s="4" customFormat="1" spans="1:9">
      <c r="A4" s="4">
        <v>16288082949</v>
      </c>
      <c r="B4" s="5">
        <v>44480</v>
      </c>
      <c r="C4" s="5">
        <v>44481</v>
      </c>
      <c r="D4" s="4">
        <v>69</v>
      </c>
      <c r="E4" s="4" t="str">
        <f>VLOOKUP(A4,HOP!A:L,12,0)</f>
        <v>69.00</v>
      </c>
      <c r="F4" s="4" t="str">
        <f>VLOOKUP(A4,HOP!A:C,3,0)</f>
        <v>2253997</v>
      </c>
      <c r="G4" s="4">
        <f t="shared" si="0"/>
        <v>0</v>
      </c>
      <c r="H4" s="4" t="str">
        <f t="shared" si="1"/>
        <v>,2253997</v>
      </c>
      <c r="I4" s="4" t="str">
        <f>VLOOKUP(A4,HOP!A:T,20,0)</f>
        <v>直连</v>
      </c>
    </row>
    <row r="5" s="4" customFormat="1" hidden="1" spans="1:9">
      <c r="A5" s="4">
        <v>16295583355</v>
      </c>
      <c r="B5" s="5">
        <v>44477</v>
      </c>
      <c r="C5" s="5">
        <v>44481</v>
      </c>
      <c r="D5" s="4">
        <v>0</v>
      </c>
      <c r="E5" s="4" t="str">
        <f>VLOOKUP(A5,HOP!A:L,12,0)</f>
        <v>0.00</v>
      </c>
      <c r="F5" s="4" t="str">
        <f>VLOOKUP(A5,HOP!A:C,3,0)</f>
        <v>2255268</v>
      </c>
      <c r="G5" s="4">
        <f t="shared" si="0"/>
        <v>0</v>
      </c>
      <c r="H5" s="4" t="str">
        <f t="shared" si="1"/>
        <v>,2255268</v>
      </c>
      <c r="I5" s="4" t="str">
        <f>VLOOKUP(A5,HOP!A:T,20,0)</f>
        <v>直连</v>
      </c>
    </row>
    <row r="6" s="4" customFormat="1" spans="1:9">
      <c r="A6" s="4">
        <v>16337829567</v>
      </c>
      <c r="B6" s="5">
        <v>44475</v>
      </c>
      <c r="C6" s="5">
        <v>44481</v>
      </c>
      <c r="D6" s="4">
        <v>1386</v>
      </c>
      <c r="E6" s="4" t="str">
        <f>VLOOKUP(A6,HOP!A:L,12,0)</f>
        <v>1386.00</v>
      </c>
      <c r="F6" s="4" t="str">
        <f>VLOOKUP(A6,HOP!A:C,3,0)</f>
        <v>2261089</v>
      </c>
      <c r="G6" s="4">
        <f t="shared" si="0"/>
        <v>0</v>
      </c>
      <c r="H6" s="4" t="str">
        <f t="shared" si="1"/>
        <v>,2261089</v>
      </c>
      <c r="I6" s="4" t="str">
        <f>VLOOKUP(A6,HOP!A:T,20,0)</f>
        <v>直连</v>
      </c>
    </row>
    <row r="7" s="4" customFormat="1" spans="1:9">
      <c r="A7" s="4">
        <v>16363846281</v>
      </c>
      <c r="B7" s="5">
        <v>44477</v>
      </c>
      <c r="C7" s="5">
        <v>44481</v>
      </c>
      <c r="D7" s="4">
        <v>638</v>
      </c>
      <c r="E7" s="4" t="str">
        <f>VLOOKUP(A7,HOP!A:L,12,0)</f>
        <v>638.00</v>
      </c>
      <c r="F7" s="4" t="str">
        <f>VLOOKUP(A7,HOP!A:C,3,0)</f>
        <v>2263952</v>
      </c>
      <c r="G7" s="4">
        <f t="shared" si="0"/>
        <v>0</v>
      </c>
      <c r="H7" s="4" t="str">
        <f t="shared" si="1"/>
        <v>,2263952</v>
      </c>
      <c r="I7" s="4" t="str">
        <f>VLOOKUP(A7,HOP!A:T,20,0)</f>
        <v>直连</v>
      </c>
    </row>
    <row r="8" s="4" customFormat="1" spans="1:9">
      <c r="A8" s="4">
        <v>16380104157</v>
      </c>
      <c r="B8" s="5">
        <v>44478</v>
      </c>
      <c r="C8" s="5">
        <v>44481</v>
      </c>
      <c r="D8" s="4">
        <v>981</v>
      </c>
      <c r="E8" s="4" t="str">
        <f>VLOOKUP(A8,HOP!A:L,12,0)</f>
        <v>981.00</v>
      </c>
      <c r="F8" s="4" t="str">
        <f>VLOOKUP(A8,HOP!A:C,3,0)</f>
        <v>2266002</v>
      </c>
      <c r="G8" s="4">
        <f t="shared" si="0"/>
        <v>0</v>
      </c>
      <c r="H8" s="4" t="str">
        <f t="shared" si="1"/>
        <v>,2266002</v>
      </c>
      <c r="I8" s="4" t="str">
        <f>VLOOKUP(A8,HOP!A:T,20,0)</f>
        <v>直连</v>
      </c>
    </row>
    <row r="9" s="4" customFormat="1" spans="1:9">
      <c r="A9" s="4">
        <v>16392024678</v>
      </c>
      <c r="B9" s="5">
        <v>44479</v>
      </c>
      <c r="C9" s="5">
        <v>44481</v>
      </c>
      <c r="D9" s="4">
        <v>298</v>
      </c>
      <c r="E9" s="4" t="str">
        <f>VLOOKUP(A9,HOP!A:L,12,0)</f>
        <v>298.00</v>
      </c>
      <c r="F9" s="4" t="str">
        <f>VLOOKUP(A9,HOP!A:C,3,0)</f>
        <v>2267382</v>
      </c>
      <c r="G9" s="4">
        <f t="shared" si="0"/>
        <v>0</v>
      </c>
      <c r="H9" s="4" t="str">
        <f t="shared" si="1"/>
        <v>,2267382</v>
      </c>
      <c r="I9" s="4" t="str">
        <f>VLOOKUP(A9,HOP!A:T,20,0)</f>
        <v>直连</v>
      </c>
    </row>
    <row r="10" s="4" customFormat="1" spans="1:9">
      <c r="A10" s="4">
        <v>16397372528</v>
      </c>
      <c r="B10" s="5">
        <v>44478</v>
      </c>
      <c r="C10" s="5">
        <v>44481</v>
      </c>
      <c r="D10" s="4">
        <v>354</v>
      </c>
      <c r="E10" s="4" t="str">
        <f>VLOOKUP(A10,HOP!A:L,12,0)</f>
        <v>354.00</v>
      </c>
      <c r="F10" s="4" t="str">
        <f>VLOOKUP(A10,HOP!A:C,3,0)</f>
        <v>2267764</v>
      </c>
      <c r="G10" s="4">
        <f t="shared" si="0"/>
        <v>0</v>
      </c>
      <c r="H10" s="4" t="str">
        <f t="shared" si="1"/>
        <v>,2267764</v>
      </c>
      <c r="I10" s="4" t="str">
        <f>VLOOKUP(A10,HOP!A:T,20,0)</f>
        <v>直连</v>
      </c>
    </row>
    <row r="11" s="4" customFormat="1" spans="1:9">
      <c r="A11" s="4">
        <v>16406417479</v>
      </c>
      <c r="B11" s="5">
        <v>44480</v>
      </c>
      <c r="C11" s="5">
        <v>44481</v>
      </c>
      <c r="D11" s="4">
        <v>206</v>
      </c>
      <c r="E11" s="4" t="str">
        <f>VLOOKUP(A11,HOP!A:L,12,0)</f>
        <v>206.00</v>
      </c>
      <c r="F11" s="4" t="str">
        <f>VLOOKUP(A11,HOP!A:C,3,0)</f>
        <v>2268904</v>
      </c>
      <c r="G11" s="4">
        <f t="shared" si="0"/>
        <v>0</v>
      </c>
      <c r="H11" s="4" t="str">
        <f t="shared" si="1"/>
        <v>,2268904</v>
      </c>
      <c r="I11" s="4" t="str">
        <f>VLOOKUP(A11,HOP!A:T,20,0)</f>
        <v>直连</v>
      </c>
    </row>
    <row r="12" s="4" customFormat="1" spans="1:9">
      <c r="A12" s="4">
        <v>16420278852</v>
      </c>
      <c r="B12" s="5">
        <v>44480</v>
      </c>
      <c r="C12" s="5">
        <v>44481</v>
      </c>
      <c r="D12" s="4">
        <v>207</v>
      </c>
      <c r="E12" s="4" t="str">
        <f>VLOOKUP(A12,HOP!A:L,12,0)</f>
        <v>207.00</v>
      </c>
      <c r="F12" s="4" t="str">
        <f>VLOOKUP(A12,HOP!A:C,3,0)</f>
        <v>2270153</v>
      </c>
      <c r="G12" s="4">
        <f t="shared" si="0"/>
        <v>0</v>
      </c>
      <c r="H12" s="4" t="str">
        <f t="shared" si="1"/>
        <v>,2270153</v>
      </c>
      <c r="I12" s="4" t="str">
        <f>VLOOKUP(A12,HOP!A:T,20,0)</f>
        <v>直连</v>
      </c>
    </row>
    <row r="13" s="4" customFormat="1" spans="1:9">
      <c r="A13" s="4">
        <v>16423616835</v>
      </c>
      <c r="B13" s="5">
        <v>44480</v>
      </c>
      <c r="C13" s="5">
        <v>44481</v>
      </c>
      <c r="D13" s="4">
        <v>112</v>
      </c>
      <c r="E13" s="4" t="str">
        <f>VLOOKUP(A13,HOP!A:L,12,0)</f>
        <v>112.00</v>
      </c>
      <c r="F13" s="4" t="str">
        <f>VLOOKUP(A13,HOP!A:C,3,0)</f>
        <v>2270270</v>
      </c>
      <c r="G13" s="4">
        <f t="shared" si="0"/>
        <v>0</v>
      </c>
      <c r="H13" s="4" t="str">
        <f t="shared" si="1"/>
        <v>,2270270</v>
      </c>
      <c r="I13" s="4" t="str">
        <f>VLOOKUP(A13,HOP!A:T,20,0)</f>
        <v>直连</v>
      </c>
    </row>
    <row r="14" s="4" customFormat="1" spans="1:9">
      <c r="A14" s="4">
        <v>16432688158</v>
      </c>
      <c r="B14" s="5">
        <v>44477</v>
      </c>
      <c r="C14" s="5">
        <v>44481</v>
      </c>
      <c r="D14" s="4">
        <v>376</v>
      </c>
      <c r="E14" s="4" t="str">
        <f>VLOOKUP(A14,HOP!A:L,12,0)</f>
        <v>376.00</v>
      </c>
      <c r="F14" s="4" t="str">
        <f>VLOOKUP(A14,HOP!A:C,3,0)</f>
        <v>2270845</v>
      </c>
      <c r="G14" s="4">
        <f t="shared" si="0"/>
        <v>0</v>
      </c>
      <c r="H14" s="4" t="str">
        <f t="shared" si="1"/>
        <v>,2270845</v>
      </c>
      <c r="I14" s="4" t="str">
        <f>VLOOKUP(A14,HOP!A:T,20,0)</f>
        <v>直连</v>
      </c>
    </row>
    <row r="15" s="4" customFormat="1" spans="1:9">
      <c r="A15" s="4">
        <v>16441354187</v>
      </c>
      <c r="B15" s="5">
        <v>44479</v>
      </c>
      <c r="C15" s="5">
        <v>44481</v>
      </c>
      <c r="D15" s="4">
        <v>154</v>
      </c>
      <c r="E15" s="4" t="str">
        <f>VLOOKUP(A15,HOP!A:L,12,0)</f>
        <v>154.00</v>
      </c>
      <c r="F15" s="4" t="str">
        <f>VLOOKUP(A15,HOP!A:C,3,0)</f>
        <v>2271476</v>
      </c>
      <c r="G15" s="4">
        <f t="shared" si="0"/>
        <v>0</v>
      </c>
      <c r="H15" s="4" t="str">
        <f t="shared" si="1"/>
        <v>,2271476</v>
      </c>
      <c r="I15" s="4" t="str">
        <f>VLOOKUP(A15,HOP!A:T,20,0)</f>
        <v>直连</v>
      </c>
    </row>
    <row r="16" s="4" customFormat="1" spans="1:9">
      <c r="A16" s="4">
        <v>16448215088</v>
      </c>
      <c r="B16" s="5">
        <v>44478</v>
      </c>
      <c r="C16" s="5">
        <v>44481</v>
      </c>
      <c r="D16" s="4">
        <v>838</v>
      </c>
      <c r="E16" s="4" t="str">
        <f>VLOOKUP(A16,HOP!A:L,12,0)</f>
        <v>838.00</v>
      </c>
      <c r="F16" s="4" t="str">
        <f>VLOOKUP(A16,HOP!A:C,3,0)</f>
        <v>2271836</v>
      </c>
      <c r="G16" s="4">
        <f t="shared" si="0"/>
        <v>0</v>
      </c>
      <c r="H16" s="4" t="str">
        <f t="shared" si="1"/>
        <v>,2271836</v>
      </c>
      <c r="I16" s="4" t="str">
        <f>VLOOKUP(A16,HOP!A:T,20,0)</f>
        <v>直连</v>
      </c>
    </row>
    <row r="17" s="4" customFormat="1" spans="1:9">
      <c r="A17" s="4">
        <v>16469267313</v>
      </c>
      <c r="B17" s="5">
        <v>44479</v>
      </c>
      <c r="C17" s="5">
        <v>44481</v>
      </c>
      <c r="D17" s="4">
        <v>142</v>
      </c>
      <c r="E17" s="4" t="str">
        <f>VLOOKUP(A17,HOP!A:L,12,0)</f>
        <v>142.00</v>
      </c>
      <c r="F17" s="4" t="str">
        <f>VLOOKUP(A17,HOP!A:C,3,0)</f>
        <v>2272852</v>
      </c>
      <c r="G17" s="4">
        <f t="shared" si="0"/>
        <v>0</v>
      </c>
      <c r="H17" s="4" t="str">
        <f t="shared" si="1"/>
        <v>,2272852</v>
      </c>
      <c r="I17" s="4" t="str">
        <f>VLOOKUP(A17,HOP!A:T,20,0)</f>
        <v>直连</v>
      </c>
    </row>
    <row r="18" s="4" customFormat="1" spans="1:9">
      <c r="A18" s="4">
        <v>16469349273</v>
      </c>
      <c r="B18" s="5">
        <v>44480</v>
      </c>
      <c r="C18" s="5">
        <v>44481</v>
      </c>
      <c r="D18" s="4">
        <v>39</v>
      </c>
      <c r="E18" s="4" t="str">
        <f>VLOOKUP(A18,HOP!A:L,12,0)</f>
        <v>39.00</v>
      </c>
      <c r="F18" s="4" t="str">
        <f>VLOOKUP(A18,HOP!A:C,3,0)</f>
        <v>2272860</v>
      </c>
      <c r="G18" s="4">
        <f t="shared" si="0"/>
        <v>0</v>
      </c>
      <c r="H18" s="4" t="str">
        <f t="shared" si="1"/>
        <v>,2272860</v>
      </c>
      <c r="I18" s="4" t="str">
        <f>VLOOKUP(A18,HOP!A:T,20,0)</f>
        <v>直连</v>
      </c>
    </row>
    <row r="19" s="4" customFormat="1" spans="1:9">
      <c r="A19" s="4">
        <v>16469881310</v>
      </c>
      <c r="B19" s="5">
        <v>44478</v>
      </c>
      <c r="C19" s="5">
        <v>44481</v>
      </c>
      <c r="D19" s="4">
        <v>532</v>
      </c>
      <c r="E19" s="4" t="str">
        <f>VLOOKUP(A19,HOP!A:L,12,0)</f>
        <v>532.00</v>
      </c>
      <c r="F19" s="4" t="str">
        <f>VLOOKUP(A19,HOP!A:C,3,0)</f>
        <v>2272982</v>
      </c>
      <c r="G19" s="4">
        <f t="shared" si="0"/>
        <v>0</v>
      </c>
      <c r="H19" s="4" t="str">
        <f t="shared" si="1"/>
        <v>,2272982</v>
      </c>
      <c r="I19" s="4" t="str">
        <f>VLOOKUP(A19,HOP!A:T,20,0)</f>
        <v>直连</v>
      </c>
    </row>
    <row r="20" s="4" customFormat="1" spans="1:9">
      <c r="A20" s="4">
        <v>16478279263</v>
      </c>
      <c r="B20" s="5">
        <v>44480</v>
      </c>
      <c r="C20" s="5">
        <v>44481</v>
      </c>
      <c r="D20" s="4">
        <v>171</v>
      </c>
      <c r="E20" s="4" t="str">
        <f>VLOOKUP(A20,HOP!A:L,12,0)</f>
        <v>171.00</v>
      </c>
      <c r="F20" s="4" t="str">
        <f>VLOOKUP(A20,HOP!A:C,3,0)</f>
        <v>2273424</v>
      </c>
      <c r="G20" s="4">
        <f t="shared" si="0"/>
        <v>0</v>
      </c>
      <c r="H20" s="4" t="str">
        <f t="shared" si="1"/>
        <v>,2273424</v>
      </c>
      <c r="I20" s="4" t="str">
        <f>VLOOKUP(A20,HOP!A:T,20,0)</f>
        <v>直连</v>
      </c>
    </row>
    <row r="21" s="4" customFormat="1" spans="1:9">
      <c r="A21" s="4">
        <v>16480849136</v>
      </c>
      <c r="B21" s="5">
        <v>44480</v>
      </c>
      <c r="C21" s="5">
        <v>44481</v>
      </c>
      <c r="D21" s="4">
        <v>136</v>
      </c>
      <c r="E21" s="4" t="str">
        <f>VLOOKUP(A21,HOP!A:L,12,0)</f>
        <v>136.00</v>
      </c>
      <c r="F21" s="4" t="str">
        <f>VLOOKUP(A21,HOP!A:C,3,0)</f>
        <v>2273679</v>
      </c>
      <c r="G21" s="4">
        <f t="shared" si="0"/>
        <v>0</v>
      </c>
      <c r="H21" s="4" t="str">
        <f t="shared" si="1"/>
        <v>,2273679</v>
      </c>
      <c r="I21" s="4" t="str">
        <f>VLOOKUP(A21,HOP!A:T,20,0)</f>
        <v>直连</v>
      </c>
    </row>
    <row r="22" s="4" customFormat="1" spans="1:9">
      <c r="A22" s="4">
        <v>16484902192</v>
      </c>
      <c r="B22" s="5">
        <v>44480</v>
      </c>
      <c r="C22" s="5">
        <v>44481</v>
      </c>
      <c r="D22" s="4">
        <v>71</v>
      </c>
      <c r="E22" s="4" t="str">
        <f>VLOOKUP(A22,HOP!A:L,12,0)</f>
        <v>71.00</v>
      </c>
      <c r="F22" s="4" t="str">
        <f>VLOOKUP(A22,HOP!A:C,3,0)</f>
        <v>2273753</v>
      </c>
      <c r="G22" s="4">
        <f t="shared" si="0"/>
        <v>0</v>
      </c>
      <c r="H22" s="4" t="str">
        <f t="shared" si="1"/>
        <v>,2273753</v>
      </c>
      <c r="I22" s="4" t="str">
        <f>VLOOKUP(A22,HOP!A:T,20,0)</f>
        <v>直连</v>
      </c>
    </row>
    <row r="23" s="4" customFormat="1" spans="1:9">
      <c r="A23" s="4">
        <v>16485456805</v>
      </c>
      <c r="B23" s="5">
        <v>44480</v>
      </c>
      <c r="C23" s="5">
        <v>44481</v>
      </c>
      <c r="D23" s="4">
        <v>130</v>
      </c>
      <c r="E23" s="4" t="str">
        <f>VLOOKUP(A23,HOP!A:L,12,0)</f>
        <v>130.00</v>
      </c>
      <c r="F23" s="4" t="str">
        <f>VLOOKUP(A23,HOP!A:C,3,0)</f>
        <v>2273769</v>
      </c>
      <c r="G23" s="4">
        <f t="shared" si="0"/>
        <v>0</v>
      </c>
      <c r="H23" s="4" t="str">
        <f t="shared" si="1"/>
        <v>,2273769</v>
      </c>
      <c r="I23" s="4" t="str">
        <f>VLOOKUP(A23,HOP!A:T,20,0)</f>
        <v>直连</v>
      </c>
    </row>
    <row r="24" s="4" customFormat="1" spans="1:9">
      <c r="A24" s="4">
        <v>16486645546</v>
      </c>
      <c r="B24" s="5">
        <v>44478</v>
      </c>
      <c r="C24" s="5">
        <v>44481</v>
      </c>
      <c r="D24" s="4">
        <v>272</v>
      </c>
      <c r="E24" s="4" t="str">
        <f>VLOOKUP(A24,HOP!A:L,12,0)</f>
        <v>272.00</v>
      </c>
      <c r="F24" s="4" t="str">
        <f>VLOOKUP(A24,HOP!A:C,3,0)</f>
        <v>2273885</v>
      </c>
      <c r="G24" s="4">
        <f t="shared" si="0"/>
        <v>0</v>
      </c>
      <c r="H24" s="4" t="str">
        <f t="shared" si="1"/>
        <v>,2273885</v>
      </c>
      <c r="I24" s="4" t="str">
        <f>VLOOKUP(A24,HOP!A:T,20,0)</f>
        <v>直连</v>
      </c>
    </row>
    <row r="25" s="4" customFormat="1" spans="1:9">
      <c r="A25" s="4">
        <v>16493915641</v>
      </c>
      <c r="B25" s="5">
        <v>44480</v>
      </c>
      <c r="C25" s="5">
        <v>44481</v>
      </c>
      <c r="D25" s="4">
        <v>106</v>
      </c>
      <c r="E25" s="4" t="str">
        <f>VLOOKUP(A25,HOP!A:L,12,0)</f>
        <v>106.00</v>
      </c>
      <c r="F25" s="4" t="str">
        <f>VLOOKUP(A25,HOP!A:C,3,0)</f>
        <v>2274226</v>
      </c>
      <c r="G25" s="4">
        <f t="shared" si="0"/>
        <v>0</v>
      </c>
      <c r="H25" s="4" t="str">
        <f t="shared" si="1"/>
        <v>,2274226</v>
      </c>
      <c r="I25" s="4" t="str">
        <f>VLOOKUP(A25,HOP!A:T,20,0)</f>
        <v>直连</v>
      </c>
    </row>
    <row r="26" s="4" customFormat="1" spans="1:9">
      <c r="A26" s="4">
        <v>16496039157</v>
      </c>
      <c r="B26" s="5">
        <v>44479</v>
      </c>
      <c r="C26" s="5">
        <v>44481</v>
      </c>
      <c r="D26" s="4">
        <v>192</v>
      </c>
      <c r="E26" s="4" t="str">
        <f>VLOOKUP(A26,HOP!A:L,12,0)</f>
        <v>192.00</v>
      </c>
      <c r="F26" s="4" t="str">
        <f>VLOOKUP(A26,HOP!A:C,3,0)</f>
        <v>2274444</v>
      </c>
      <c r="G26" s="4">
        <f t="shared" si="0"/>
        <v>0</v>
      </c>
      <c r="H26" s="4" t="str">
        <f t="shared" si="1"/>
        <v>,2274444</v>
      </c>
      <c r="I26" s="4" t="str">
        <f>VLOOKUP(A26,HOP!A:T,20,0)</f>
        <v>直连</v>
      </c>
    </row>
    <row r="27" s="4" customFormat="1" spans="1:9">
      <c r="A27" s="4">
        <v>16498679892</v>
      </c>
      <c r="B27" s="5">
        <v>44479</v>
      </c>
      <c r="C27" s="5">
        <v>44481</v>
      </c>
      <c r="D27" s="4">
        <v>266</v>
      </c>
      <c r="E27" s="4" t="str">
        <f>VLOOKUP(A27,HOP!A:L,12,0)</f>
        <v>266.00</v>
      </c>
      <c r="F27" s="4" t="str">
        <f>VLOOKUP(A27,HOP!A:C,3,0)</f>
        <v>2274703</v>
      </c>
      <c r="G27" s="4">
        <f t="shared" si="0"/>
        <v>0</v>
      </c>
      <c r="H27" s="4" t="str">
        <f t="shared" si="1"/>
        <v>,2274703</v>
      </c>
      <c r="I27" s="4" t="str">
        <f>VLOOKUP(A27,HOP!A:T,20,0)</f>
        <v>直连</v>
      </c>
    </row>
    <row r="28" s="4" customFormat="1" hidden="1" spans="1:9">
      <c r="A28" s="4">
        <v>16498697417</v>
      </c>
      <c r="B28" s="5">
        <v>44480</v>
      </c>
      <c r="C28" s="5">
        <v>44481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VLOOKUP(A28,HOP!A:T,20,0)</f>
        <v>#N/A</v>
      </c>
    </row>
    <row r="29" s="4" customFormat="1" spans="1:9">
      <c r="A29" s="4">
        <v>16506129794</v>
      </c>
      <c r="B29" s="5">
        <v>44479</v>
      </c>
      <c r="C29" s="5">
        <v>44481</v>
      </c>
      <c r="D29" s="4">
        <v>324</v>
      </c>
      <c r="E29" s="4" t="str">
        <f>VLOOKUP(A29,HOP!A:L,12,0)</f>
        <v>324.00</v>
      </c>
      <c r="F29" s="4" t="str">
        <f>VLOOKUP(A29,HOP!A:C,3,0)</f>
        <v>2275002</v>
      </c>
      <c r="G29" s="4">
        <f t="shared" si="0"/>
        <v>0</v>
      </c>
      <c r="H29" s="4" t="str">
        <f t="shared" si="1"/>
        <v>,2275002</v>
      </c>
      <c r="I29" s="4" t="str">
        <f>VLOOKUP(A29,HOP!A:T,20,0)</f>
        <v>直连</v>
      </c>
    </row>
    <row r="30" s="4" customFormat="1" spans="1:9">
      <c r="A30" s="4">
        <v>16506865828</v>
      </c>
      <c r="B30" s="5">
        <v>44480</v>
      </c>
      <c r="C30" s="5">
        <v>44481</v>
      </c>
      <c r="D30" s="4">
        <v>172</v>
      </c>
      <c r="E30" s="4" t="str">
        <f>VLOOKUP(A30,HOP!A:L,12,0)</f>
        <v>172.00</v>
      </c>
      <c r="F30" s="4" t="str">
        <f>VLOOKUP(A30,HOP!A:C,3,0)</f>
        <v>2275093</v>
      </c>
      <c r="G30" s="4">
        <f t="shared" si="0"/>
        <v>0</v>
      </c>
      <c r="H30" s="4" t="str">
        <f t="shared" si="1"/>
        <v>,2275093</v>
      </c>
      <c r="I30" s="4" t="str">
        <f>VLOOKUP(A30,HOP!A:T,20,0)</f>
        <v>直连</v>
      </c>
    </row>
    <row r="31" s="4" customFormat="1" spans="1:9">
      <c r="A31" s="4">
        <v>16506950691</v>
      </c>
      <c r="B31" s="5">
        <v>44479</v>
      </c>
      <c r="C31" s="5">
        <v>44481</v>
      </c>
      <c r="D31" s="4">
        <v>238</v>
      </c>
      <c r="E31" s="4" t="str">
        <f>VLOOKUP(A31,HOP!A:L,12,0)</f>
        <v>238.00</v>
      </c>
      <c r="F31" s="4" t="str">
        <f>VLOOKUP(A31,HOP!A:C,3,0)</f>
        <v>2275116</v>
      </c>
      <c r="G31" s="4">
        <f t="shared" si="0"/>
        <v>0</v>
      </c>
      <c r="H31" s="4" t="str">
        <f t="shared" si="1"/>
        <v>,2275116</v>
      </c>
      <c r="I31" s="4" t="str">
        <f>VLOOKUP(A31,HOP!A:T,20,0)</f>
        <v>直连</v>
      </c>
    </row>
    <row r="32" s="4" customFormat="1" spans="1:9">
      <c r="A32" s="4">
        <v>16511049112</v>
      </c>
      <c r="B32" s="5">
        <v>44480</v>
      </c>
      <c r="C32" s="5">
        <v>44481</v>
      </c>
      <c r="D32" s="4">
        <v>57</v>
      </c>
      <c r="E32" s="4" t="str">
        <f>VLOOKUP(A32,HOP!A:L,12,0)</f>
        <v>57.00</v>
      </c>
      <c r="F32" s="4" t="str">
        <f>VLOOKUP(A32,HOP!A:C,3,0)</f>
        <v>2275238</v>
      </c>
      <c r="G32" s="4">
        <f t="shared" si="0"/>
        <v>0</v>
      </c>
      <c r="H32" s="4" t="str">
        <f t="shared" si="1"/>
        <v>,2275238</v>
      </c>
      <c r="I32" s="4" t="str">
        <f>VLOOKUP(A32,HOP!A:T,20,0)</f>
        <v>直连</v>
      </c>
    </row>
    <row r="33" s="4" customFormat="1" spans="1:9">
      <c r="A33" s="4">
        <v>16513519568</v>
      </c>
      <c r="B33" s="5">
        <v>44480</v>
      </c>
      <c r="C33" s="5">
        <v>44481</v>
      </c>
      <c r="D33" s="4">
        <v>390</v>
      </c>
      <c r="E33" s="4" t="str">
        <f>VLOOKUP(A33,HOP!A:L,12,0)</f>
        <v>390.00</v>
      </c>
      <c r="F33" s="4" t="str">
        <f>VLOOKUP(A33,HOP!A:C,3,0)</f>
        <v>2275460</v>
      </c>
      <c r="G33" s="4">
        <f t="shared" si="0"/>
        <v>0</v>
      </c>
      <c r="H33" s="4" t="str">
        <f t="shared" si="1"/>
        <v>,2275460</v>
      </c>
      <c r="I33" s="4" t="str">
        <f>VLOOKUP(A33,HOP!A:T,20,0)</f>
        <v>直连</v>
      </c>
    </row>
    <row r="34" s="4" customFormat="1" spans="1:9">
      <c r="A34" s="4">
        <v>16513537326</v>
      </c>
      <c r="B34" s="5">
        <v>44480</v>
      </c>
      <c r="C34" s="5">
        <v>44481</v>
      </c>
      <c r="D34" s="4">
        <v>103</v>
      </c>
      <c r="E34" s="4" t="str">
        <f>VLOOKUP(A34,HOP!A:L,12,0)</f>
        <v>103.00</v>
      </c>
      <c r="F34" s="4" t="str">
        <f>VLOOKUP(A34,HOP!A:C,3,0)</f>
        <v>2275469</v>
      </c>
      <c r="G34" s="4">
        <f t="shared" si="0"/>
        <v>0</v>
      </c>
      <c r="H34" s="4" t="str">
        <f t="shared" si="1"/>
        <v>,2275469</v>
      </c>
      <c r="I34" s="4" t="str">
        <f>VLOOKUP(A34,HOP!A:T,20,0)</f>
        <v>直连</v>
      </c>
    </row>
    <row r="35" s="4" customFormat="1" spans="1:9">
      <c r="A35" s="4">
        <v>16513559977</v>
      </c>
      <c r="B35" s="5">
        <v>44480</v>
      </c>
      <c r="C35" s="5">
        <v>44481</v>
      </c>
      <c r="D35" s="4">
        <v>121</v>
      </c>
      <c r="E35" s="4" t="str">
        <f>VLOOKUP(A35,HOP!A:L,12,0)</f>
        <v>121.00</v>
      </c>
      <c r="F35" s="4" t="str">
        <f>VLOOKUP(A35,HOP!A:C,3,0)</f>
        <v>2275478</v>
      </c>
      <c r="G35" s="4">
        <f t="shared" si="0"/>
        <v>0</v>
      </c>
      <c r="H35" s="4" t="str">
        <f t="shared" si="1"/>
        <v>,2275478</v>
      </c>
      <c r="I35" s="4" t="str">
        <f>VLOOKUP(A35,HOP!A:T,20,0)</f>
        <v>直连</v>
      </c>
    </row>
    <row r="36" s="4" customFormat="1" spans="1:9">
      <c r="A36" s="4">
        <v>16515132664</v>
      </c>
      <c r="B36" s="5">
        <v>44480</v>
      </c>
      <c r="C36" s="5">
        <v>44481</v>
      </c>
      <c r="D36" s="4">
        <v>51</v>
      </c>
      <c r="E36" s="4" t="str">
        <f>VLOOKUP(A36,HOP!A:L,12,0)</f>
        <v>51.00</v>
      </c>
      <c r="F36" s="4" t="str">
        <f>VLOOKUP(A36,HOP!A:C,3,0)</f>
        <v>2275605</v>
      </c>
      <c r="G36" s="4">
        <f t="shared" si="0"/>
        <v>0</v>
      </c>
      <c r="H36" s="4" t="str">
        <f t="shared" si="1"/>
        <v>,2275605</v>
      </c>
      <c r="I36" s="4" t="str">
        <f>VLOOKUP(A36,HOP!A:T,20,0)</f>
        <v>直连</v>
      </c>
    </row>
    <row r="37" s="4" customFormat="1" spans="1:9">
      <c r="A37" s="4">
        <v>16518783192</v>
      </c>
      <c r="B37" s="5">
        <v>44480</v>
      </c>
      <c r="C37" s="5">
        <v>44481</v>
      </c>
      <c r="D37" s="4">
        <v>52</v>
      </c>
      <c r="E37" s="4" t="str">
        <f>VLOOKUP(A37,HOP!A:L,12,0)</f>
        <v>52.00</v>
      </c>
      <c r="F37" s="4" t="str">
        <f>VLOOKUP(A37,HOP!A:C,3,0)</f>
        <v>2275635</v>
      </c>
      <c r="G37" s="4">
        <f t="shared" si="0"/>
        <v>0</v>
      </c>
      <c r="H37" s="4" t="str">
        <f t="shared" si="1"/>
        <v>,2275635</v>
      </c>
      <c r="I37" s="4" t="str">
        <f>VLOOKUP(A37,HOP!A:T,20,0)</f>
        <v>直连</v>
      </c>
    </row>
    <row r="38" s="4" customFormat="1" spans="1:9">
      <c r="A38" s="4">
        <v>16518970972</v>
      </c>
      <c r="B38" s="5">
        <v>44480</v>
      </c>
      <c r="C38" s="5">
        <v>44481</v>
      </c>
      <c r="D38" s="4">
        <v>53</v>
      </c>
      <c r="E38" s="4" t="str">
        <f>VLOOKUP(A38,HOP!A:L,12,0)</f>
        <v>53.00</v>
      </c>
      <c r="F38" s="4" t="str">
        <f>VLOOKUP(A38,HOP!A:C,3,0)</f>
        <v>2275647</v>
      </c>
      <c r="G38" s="4">
        <f t="shared" si="0"/>
        <v>0</v>
      </c>
      <c r="H38" s="4" t="str">
        <f t="shared" si="1"/>
        <v>,2275647</v>
      </c>
      <c r="I38" s="4" t="str">
        <f>VLOOKUP(A38,HOP!A:T,20,0)</f>
        <v>直连</v>
      </c>
    </row>
    <row r="39" s="4" customFormat="1" spans="1:9">
      <c r="A39" s="4">
        <v>16519679150</v>
      </c>
      <c r="B39" s="5">
        <v>44480</v>
      </c>
      <c r="C39" s="5">
        <v>44481</v>
      </c>
      <c r="D39" s="4">
        <v>98</v>
      </c>
      <c r="E39" s="4" t="str">
        <f>VLOOKUP(A39,HOP!A:L,12,0)</f>
        <v>98.00</v>
      </c>
      <c r="F39" s="4" t="str">
        <f>VLOOKUP(A39,HOP!A:C,3,0)</f>
        <v>2275700</v>
      </c>
      <c r="G39" s="4">
        <f t="shared" si="0"/>
        <v>0</v>
      </c>
      <c r="H39" s="4" t="str">
        <f t="shared" si="1"/>
        <v>,2275700</v>
      </c>
      <c r="I39" s="4" t="str">
        <f>VLOOKUP(A39,HOP!A:T,20,0)</f>
        <v>直连</v>
      </c>
    </row>
    <row r="40" s="4" customFormat="1" spans="1:9">
      <c r="A40" s="4">
        <v>16520705243</v>
      </c>
      <c r="B40" s="5">
        <v>44480</v>
      </c>
      <c r="C40" s="5">
        <v>44481</v>
      </c>
      <c r="D40" s="4">
        <v>74</v>
      </c>
      <c r="E40" s="4" t="str">
        <f>VLOOKUP(A40,HOP!A:L,12,0)</f>
        <v>74.00</v>
      </c>
      <c r="F40" s="4" t="str">
        <f>VLOOKUP(A40,HOP!A:C,3,0)</f>
        <v>2275799</v>
      </c>
      <c r="G40" s="4">
        <f t="shared" si="0"/>
        <v>0</v>
      </c>
      <c r="H40" s="4" t="str">
        <f t="shared" si="1"/>
        <v>,2275799</v>
      </c>
      <c r="I40" s="4" t="str">
        <f>VLOOKUP(A40,HOP!A:T,20,0)</f>
        <v>直连</v>
      </c>
    </row>
    <row r="41" s="4" customFormat="1" spans="1:9">
      <c r="A41" s="4">
        <v>16521148824</v>
      </c>
      <c r="B41" s="5">
        <v>44480</v>
      </c>
      <c r="C41" s="5">
        <v>44481</v>
      </c>
      <c r="D41" s="4">
        <v>66</v>
      </c>
      <c r="E41" s="4" t="str">
        <f>VLOOKUP(A41,HOP!A:L,12,0)</f>
        <v>66.00</v>
      </c>
      <c r="F41" s="4" t="str">
        <f>VLOOKUP(A41,HOP!A:C,3,0)</f>
        <v>2275848</v>
      </c>
      <c r="G41" s="4">
        <f t="shared" si="0"/>
        <v>0</v>
      </c>
      <c r="H41" s="4" t="str">
        <f t="shared" si="1"/>
        <v>,2275848</v>
      </c>
      <c r="I41" s="4" t="str">
        <f>VLOOKUP(A41,HOP!A:T,20,0)</f>
        <v>直连</v>
      </c>
    </row>
    <row r="43" spans="4:4">
      <c r="D43" s="4">
        <f>SUM(D2:D42)</f>
        <v>10661</v>
      </c>
    </row>
    <row r="47" spans="1:1">
      <c r="A47" s="4" t="s">
        <v>145</v>
      </c>
    </row>
    <row r="48" spans="1:1">
      <c r="A48" s="4" t="s">
        <v>146</v>
      </c>
    </row>
    <row r="49" spans="1:1">
      <c r="A49" s="4" t="s">
        <v>147</v>
      </c>
    </row>
  </sheetData>
  <autoFilter ref="A1:XFD49">
    <filterColumn colId="3">
      <filters blank="1">
        <filter val="390"/>
        <filter val="51"/>
        <filter val="52"/>
        <filter val="112"/>
        <filter val="192"/>
        <filter val="53"/>
        <filter val="154"/>
        <filter val="354"/>
        <filter val="316"/>
        <filter val="57"/>
        <filter val="98"/>
        <filter val="298"/>
        <filter val="121"/>
        <filter val="10661"/>
        <filter val="324"/>
        <filter val="66"/>
        <filter val="266"/>
        <filter val="69"/>
        <filter val="130"/>
        <filter val="870"/>
        <filter val="71"/>
        <filter val="171"/>
        <filter val="172"/>
        <filter val="272"/>
        <filter val="532"/>
        <filter val="74"/>
        <filter val="136"/>
        <filter val="376"/>
        <filter val="238"/>
        <filter val="638"/>
        <filter val="838"/>
        <filter val="39"/>
        <filter val="981"/>
        <filter val="142"/>
        <filter val="103"/>
        <filter val="106"/>
        <filter val="206"/>
        <filter val="1386"/>
        <filter val="2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3">
        <v>16521148824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29</v>
      </c>
      <c r="K2" s="1" t="s">
        <v>172</v>
      </c>
      <c r="L2" s="1" t="s">
        <v>172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</row>
    <row r="3" s="1" customFormat="1" spans="1:20">
      <c r="A3" s="3">
        <v>16520705243</v>
      </c>
      <c r="B3" s="1" t="s">
        <v>165</v>
      </c>
      <c r="C3" s="1" t="s">
        <v>180</v>
      </c>
      <c r="D3" s="1" t="s">
        <v>181</v>
      </c>
      <c r="E3" s="1" t="s">
        <v>182</v>
      </c>
      <c r="F3" s="1" t="s">
        <v>165</v>
      </c>
      <c r="G3" s="1" t="s">
        <v>169</v>
      </c>
      <c r="H3" s="1" t="s">
        <v>170</v>
      </c>
      <c r="I3" s="1" t="s">
        <v>183</v>
      </c>
      <c r="J3" s="1" t="s">
        <v>29</v>
      </c>
      <c r="K3" s="1" t="s">
        <v>184</v>
      </c>
      <c r="L3" s="1" t="s">
        <v>184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185</v>
      </c>
      <c r="R3" s="1" t="s">
        <v>177</v>
      </c>
      <c r="S3" s="1" t="s">
        <v>178</v>
      </c>
      <c r="T3" s="1" t="s">
        <v>179</v>
      </c>
    </row>
    <row r="4" s="1" customFormat="1" spans="1:20">
      <c r="A4" s="3">
        <v>16519679150</v>
      </c>
      <c r="B4" s="1" t="s">
        <v>165</v>
      </c>
      <c r="C4" s="1" t="s">
        <v>186</v>
      </c>
      <c r="D4" s="1" t="s">
        <v>187</v>
      </c>
      <c r="E4" s="1" t="s">
        <v>188</v>
      </c>
      <c r="F4" s="1" t="s">
        <v>165</v>
      </c>
      <c r="G4" s="1" t="s">
        <v>169</v>
      </c>
      <c r="H4" s="1" t="s">
        <v>170</v>
      </c>
      <c r="I4" s="1" t="s">
        <v>189</v>
      </c>
      <c r="J4" s="1" t="s">
        <v>29</v>
      </c>
      <c r="K4" s="1" t="s">
        <v>190</v>
      </c>
      <c r="L4" s="1" t="s">
        <v>190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191</v>
      </c>
      <c r="R4" s="1" t="s">
        <v>177</v>
      </c>
      <c r="S4" s="1" t="s">
        <v>178</v>
      </c>
      <c r="T4" s="1" t="s">
        <v>179</v>
      </c>
    </row>
    <row r="5" s="1" customFormat="1" spans="1:20">
      <c r="A5" s="3">
        <v>16518970972</v>
      </c>
      <c r="B5" s="1" t="s">
        <v>165</v>
      </c>
      <c r="C5" s="1" t="s">
        <v>192</v>
      </c>
      <c r="D5" s="1" t="s">
        <v>193</v>
      </c>
      <c r="E5" s="1" t="s">
        <v>194</v>
      </c>
      <c r="F5" s="1" t="s">
        <v>165</v>
      </c>
      <c r="G5" s="1" t="s">
        <v>169</v>
      </c>
      <c r="H5" s="1" t="s">
        <v>170</v>
      </c>
      <c r="I5" s="1" t="s">
        <v>195</v>
      </c>
      <c r="J5" s="1" t="s">
        <v>29</v>
      </c>
      <c r="K5" s="1" t="s">
        <v>196</v>
      </c>
      <c r="L5" s="1" t="s">
        <v>196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197</v>
      </c>
      <c r="R5" s="1" t="s">
        <v>177</v>
      </c>
      <c r="S5" s="1" t="s">
        <v>178</v>
      </c>
      <c r="T5" s="1" t="s">
        <v>179</v>
      </c>
    </row>
    <row r="6" s="1" customFormat="1" spans="1:20">
      <c r="A6" s="3">
        <v>16518783192</v>
      </c>
      <c r="B6" s="1" t="s">
        <v>165</v>
      </c>
      <c r="C6" s="1" t="s">
        <v>198</v>
      </c>
      <c r="D6" s="1" t="s">
        <v>199</v>
      </c>
      <c r="E6" s="1" t="s">
        <v>200</v>
      </c>
      <c r="F6" s="1" t="s">
        <v>165</v>
      </c>
      <c r="G6" s="1" t="s">
        <v>169</v>
      </c>
      <c r="H6" s="1" t="s">
        <v>170</v>
      </c>
      <c r="I6" s="1" t="s">
        <v>201</v>
      </c>
      <c r="J6" s="1" t="s">
        <v>29</v>
      </c>
      <c r="K6" s="1" t="s">
        <v>202</v>
      </c>
      <c r="L6" s="1" t="s">
        <v>202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203</v>
      </c>
      <c r="R6" s="1" t="s">
        <v>177</v>
      </c>
      <c r="S6" s="1" t="s">
        <v>178</v>
      </c>
      <c r="T6" s="1" t="s">
        <v>179</v>
      </c>
    </row>
    <row r="7" s="1" customFormat="1" spans="1:20">
      <c r="A7" s="3">
        <v>16515132664</v>
      </c>
      <c r="B7" s="1" t="s">
        <v>165</v>
      </c>
      <c r="C7" s="1" t="s">
        <v>204</v>
      </c>
      <c r="D7" s="1" t="s">
        <v>205</v>
      </c>
      <c r="E7" s="1" t="s">
        <v>206</v>
      </c>
      <c r="F7" s="1" t="s">
        <v>165</v>
      </c>
      <c r="G7" s="1" t="s">
        <v>169</v>
      </c>
      <c r="H7" s="1" t="s">
        <v>170</v>
      </c>
      <c r="I7" s="1" t="s">
        <v>207</v>
      </c>
      <c r="J7" s="1" t="s">
        <v>29</v>
      </c>
      <c r="K7" s="1" t="s">
        <v>208</v>
      </c>
      <c r="L7" s="1" t="s">
        <v>208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209</v>
      </c>
      <c r="R7" s="1" t="s">
        <v>177</v>
      </c>
      <c r="S7" s="1" t="s">
        <v>178</v>
      </c>
      <c r="T7" s="1" t="s">
        <v>179</v>
      </c>
    </row>
    <row r="8" s="1" customFormat="1" spans="1:20">
      <c r="A8" s="3">
        <v>16513559977</v>
      </c>
      <c r="B8" s="1" t="s">
        <v>165</v>
      </c>
      <c r="C8" s="1" t="s">
        <v>210</v>
      </c>
      <c r="D8" s="1" t="s">
        <v>211</v>
      </c>
      <c r="E8" s="1" t="s">
        <v>212</v>
      </c>
      <c r="F8" s="1" t="s">
        <v>165</v>
      </c>
      <c r="G8" s="1" t="s">
        <v>169</v>
      </c>
      <c r="H8" s="1" t="s">
        <v>170</v>
      </c>
      <c r="I8" s="1" t="s">
        <v>213</v>
      </c>
      <c r="J8" s="1" t="s">
        <v>29</v>
      </c>
      <c r="K8" s="1" t="s">
        <v>214</v>
      </c>
      <c r="L8" s="1" t="s">
        <v>214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215</v>
      </c>
      <c r="R8" s="1" t="s">
        <v>177</v>
      </c>
      <c r="S8" s="1" t="s">
        <v>178</v>
      </c>
      <c r="T8" s="1" t="s">
        <v>179</v>
      </c>
    </row>
    <row r="9" s="1" customFormat="1" spans="1:20">
      <c r="A9" s="3">
        <v>16513537326</v>
      </c>
      <c r="B9" s="1" t="s">
        <v>165</v>
      </c>
      <c r="C9" s="1" t="s">
        <v>216</v>
      </c>
      <c r="D9" s="1" t="s">
        <v>217</v>
      </c>
      <c r="E9" s="1" t="s">
        <v>218</v>
      </c>
      <c r="F9" s="1" t="s">
        <v>165</v>
      </c>
      <c r="G9" s="1" t="s">
        <v>169</v>
      </c>
      <c r="H9" s="1" t="s">
        <v>170</v>
      </c>
      <c r="I9" s="1" t="s">
        <v>219</v>
      </c>
      <c r="J9" s="1" t="s">
        <v>29</v>
      </c>
      <c r="K9" s="1" t="s">
        <v>220</v>
      </c>
      <c r="L9" s="1" t="s">
        <v>220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221</v>
      </c>
      <c r="R9" s="1" t="s">
        <v>177</v>
      </c>
      <c r="S9" s="1" t="s">
        <v>178</v>
      </c>
      <c r="T9" s="1" t="s">
        <v>179</v>
      </c>
    </row>
    <row r="10" s="1" customFormat="1" spans="1:20">
      <c r="A10" s="3">
        <v>16513519568</v>
      </c>
      <c r="B10" s="1" t="s">
        <v>165</v>
      </c>
      <c r="C10" s="1" t="s">
        <v>222</v>
      </c>
      <c r="D10" s="1" t="s">
        <v>223</v>
      </c>
      <c r="E10" s="1" t="s">
        <v>224</v>
      </c>
      <c r="F10" s="1" t="s">
        <v>165</v>
      </c>
      <c r="G10" s="1" t="s">
        <v>169</v>
      </c>
      <c r="H10" s="1" t="s">
        <v>170</v>
      </c>
      <c r="I10" s="1" t="s">
        <v>225</v>
      </c>
      <c r="J10" s="1" t="s">
        <v>29</v>
      </c>
      <c r="K10" s="1" t="s">
        <v>226</v>
      </c>
      <c r="L10" s="1" t="s">
        <v>226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227</v>
      </c>
      <c r="R10" s="1" t="s">
        <v>177</v>
      </c>
      <c r="S10" s="1" t="s">
        <v>178</v>
      </c>
      <c r="T10" s="1" t="s">
        <v>179</v>
      </c>
    </row>
    <row r="11" s="1" customFormat="1" spans="1:20">
      <c r="A11" s="3">
        <v>16511049112</v>
      </c>
      <c r="B11" s="1" t="s">
        <v>228</v>
      </c>
      <c r="C11" s="1" t="s">
        <v>229</v>
      </c>
      <c r="D11" s="1" t="s">
        <v>230</v>
      </c>
      <c r="E11" s="1" t="s">
        <v>231</v>
      </c>
      <c r="F11" s="1" t="s">
        <v>165</v>
      </c>
      <c r="G11" s="1" t="s">
        <v>169</v>
      </c>
      <c r="H11" s="1" t="s">
        <v>170</v>
      </c>
      <c r="I11" s="1" t="s">
        <v>232</v>
      </c>
      <c r="J11" s="1" t="s">
        <v>29</v>
      </c>
      <c r="K11" s="1" t="s">
        <v>233</v>
      </c>
      <c r="L11" s="1" t="s">
        <v>233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234</v>
      </c>
      <c r="R11" s="1" t="s">
        <v>177</v>
      </c>
      <c r="S11" s="1" t="s">
        <v>178</v>
      </c>
      <c r="T11" s="1" t="s">
        <v>179</v>
      </c>
    </row>
    <row r="12" s="1" customFormat="1" spans="1:20">
      <c r="A12" s="3">
        <v>16506950691</v>
      </c>
      <c r="B12" s="1" t="s">
        <v>228</v>
      </c>
      <c r="C12" s="1" t="s">
        <v>235</v>
      </c>
      <c r="D12" s="1" t="s">
        <v>236</v>
      </c>
      <c r="E12" s="1" t="s">
        <v>237</v>
      </c>
      <c r="F12" s="1" t="s">
        <v>228</v>
      </c>
      <c r="G12" s="1" t="s">
        <v>169</v>
      </c>
      <c r="H12" s="1" t="s">
        <v>170</v>
      </c>
      <c r="I12" s="1" t="s">
        <v>238</v>
      </c>
      <c r="J12" s="1" t="s">
        <v>29</v>
      </c>
      <c r="K12" s="1" t="s">
        <v>239</v>
      </c>
      <c r="L12" s="1" t="s">
        <v>239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240</v>
      </c>
      <c r="R12" s="1" t="s">
        <v>177</v>
      </c>
      <c r="S12" s="1" t="s">
        <v>178</v>
      </c>
      <c r="T12" s="1" t="s">
        <v>179</v>
      </c>
    </row>
    <row r="13" s="1" customFormat="1" spans="1:20">
      <c r="A13" s="3">
        <v>16506865828</v>
      </c>
      <c r="B13" s="1" t="s">
        <v>228</v>
      </c>
      <c r="C13" s="1" t="s">
        <v>241</v>
      </c>
      <c r="D13" s="1" t="s">
        <v>242</v>
      </c>
      <c r="E13" s="1" t="s">
        <v>243</v>
      </c>
      <c r="F13" s="1" t="s">
        <v>165</v>
      </c>
      <c r="G13" s="1" t="s">
        <v>169</v>
      </c>
      <c r="H13" s="1" t="s">
        <v>170</v>
      </c>
      <c r="I13" s="1" t="s">
        <v>244</v>
      </c>
      <c r="J13" s="1" t="s">
        <v>29</v>
      </c>
      <c r="K13" s="1" t="s">
        <v>245</v>
      </c>
      <c r="L13" s="1" t="s">
        <v>245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246</v>
      </c>
      <c r="R13" s="1" t="s">
        <v>177</v>
      </c>
      <c r="S13" s="1" t="s">
        <v>178</v>
      </c>
      <c r="T13" s="1" t="s">
        <v>179</v>
      </c>
    </row>
    <row r="14" s="1" customFormat="1" spans="1:20">
      <c r="A14" s="3">
        <v>16506129794</v>
      </c>
      <c r="B14" s="1" t="s">
        <v>247</v>
      </c>
      <c r="C14" s="1" t="s">
        <v>248</v>
      </c>
      <c r="D14" s="1" t="s">
        <v>249</v>
      </c>
      <c r="E14" s="1" t="s">
        <v>250</v>
      </c>
      <c r="F14" s="1" t="s">
        <v>228</v>
      </c>
      <c r="G14" s="1" t="s">
        <v>169</v>
      </c>
      <c r="H14" s="1" t="s">
        <v>170</v>
      </c>
      <c r="I14" s="1" t="s">
        <v>251</v>
      </c>
      <c r="J14" s="1" t="s">
        <v>29</v>
      </c>
      <c r="K14" s="1" t="s">
        <v>252</v>
      </c>
      <c r="L14" s="1" t="s">
        <v>252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253</v>
      </c>
      <c r="R14" s="1" t="s">
        <v>177</v>
      </c>
      <c r="S14" s="1" t="s">
        <v>178</v>
      </c>
      <c r="T14" s="1" t="s">
        <v>179</v>
      </c>
    </row>
    <row r="15" s="1" customFormat="1" spans="1:20">
      <c r="A15" s="3">
        <v>16498679892</v>
      </c>
      <c r="B15" s="1" t="s">
        <v>247</v>
      </c>
      <c r="C15" s="1" t="s">
        <v>254</v>
      </c>
      <c r="D15" s="1" t="s">
        <v>255</v>
      </c>
      <c r="E15" s="1" t="s">
        <v>256</v>
      </c>
      <c r="F15" s="1" t="s">
        <v>228</v>
      </c>
      <c r="G15" s="1" t="s">
        <v>169</v>
      </c>
      <c r="H15" s="1" t="s">
        <v>170</v>
      </c>
      <c r="I15" s="1" t="s">
        <v>257</v>
      </c>
      <c r="J15" s="1" t="s">
        <v>29</v>
      </c>
      <c r="K15" s="1" t="s">
        <v>258</v>
      </c>
      <c r="L15" s="1" t="s">
        <v>258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259</v>
      </c>
      <c r="R15" s="1" t="s">
        <v>177</v>
      </c>
      <c r="S15" s="1" t="s">
        <v>178</v>
      </c>
      <c r="T15" s="1" t="s">
        <v>179</v>
      </c>
    </row>
    <row r="16" s="1" customFormat="1" spans="1:20">
      <c r="A16" s="3">
        <v>16496039157</v>
      </c>
      <c r="B16" s="1" t="s">
        <v>260</v>
      </c>
      <c r="C16" s="1" t="s">
        <v>261</v>
      </c>
      <c r="D16" s="1" t="s">
        <v>262</v>
      </c>
      <c r="E16" s="1" t="s">
        <v>263</v>
      </c>
      <c r="F16" s="1" t="s">
        <v>228</v>
      </c>
      <c r="G16" s="1" t="s">
        <v>169</v>
      </c>
      <c r="H16" s="1" t="s">
        <v>170</v>
      </c>
      <c r="I16" s="1" t="s">
        <v>264</v>
      </c>
      <c r="J16" s="1" t="s">
        <v>29</v>
      </c>
      <c r="K16" s="1" t="s">
        <v>265</v>
      </c>
      <c r="L16" s="1" t="s">
        <v>265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266</v>
      </c>
      <c r="R16" s="1" t="s">
        <v>177</v>
      </c>
      <c r="S16" s="1" t="s">
        <v>178</v>
      </c>
      <c r="T16" s="1" t="s">
        <v>179</v>
      </c>
    </row>
    <row r="17" s="1" customFormat="1" spans="1:20">
      <c r="A17" s="3">
        <v>16493915641</v>
      </c>
      <c r="B17" s="1" t="s">
        <v>260</v>
      </c>
      <c r="C17" s="1" t="s">
        <v>267</v>
      </c>
      <c r="D17" s="1" t="s">
        <v>268</v>
      </c>
      <c r="E17" s="1" t="s">
        <v>269</v>
      </c>
      <c r="F17" s="1" t="s">
        <v>165</v>
      </c>
      <c r="G17" s="1" t="s">
        <v>169</v>
      </c>
      <c r="H17" s="1" t="s">
        <v>170</v>
      </c>
      <c r="I17" s="1" t="s">
        <v>270</v>
      </c>
      <c r="J17" s="1" t="s">
        <v>29</v>
      </c>
      <c r="K17" s="1" t="s">
        <v>271</v>
      </c>
      <c r="L17" s="1" t="s">
        <v>271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272</v>
      </c>
      <c r="R17" s="1" t="s">
        <v>177</v>
      </c>
      <c r="S17" s="1" t="s">
        <v>178</v>
      </c>
      <c r="T17" s="1" t="s">
        <v>179</v>
      </c>
    </row>
    <row r="18" s="1" customFormat="1" spans="1:20">
      <c r="A18" s="3">
        <v>16486645546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247</v>
      </c>
      <c r="G18" s="1" t="s">
        <v>169</v>
      </c>
      <c r="H18" s="1" t="s">
        <v>170</v>
      </c>
      <c r="I18" s="1" t="s">
        <v>277</v>
      </c>
      <c r="J18" s="1" t="s">
        <v>29</v>
      </c>
      <c r="K18" s="1" t="s">
        <v>278</v>
      </c>
      <c r="L18" s="1" t="s">
        <v>278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279</v>
      </c>
      <c r="R18" s="1" t="s">
        <v>177</v>
      </c>
      <c r="S18" s="1" t="s">
        <v>178</v>
      </c>
      <c r="T18" s="1" t="s">
        <v>179</v>
      </c>
    </row>
    <row r="19" s="1" customFormat="1" spans="1:20">
      <c r="A19" s="3">
        <v>16485456805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165</v>
      </c>
      <c r="G19" s="1" t="s">
        <v>169</v>
      </c>
      <c r="H19" s="1" t="s">
        <v>170</v>
      </c>
      <c r="I19" s="1" t="s">
        <v>284</v>
      </c>
      <c r="J19" s="1" t="s">
        <v>29</v>
      </c>
      <c r="K19" s="1" t="s">
        <v>285</v>
      </c>
      <c r="L19" s="1" t="s">
        <v>285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286</v>
      </c>
      <c r="R19" s="1" t="s">
        <v>177</v>
      </c>
      <c r="S19" s="1" t="s">
        <v>178</v>
      </c>
      <c r="T19" s="1" t="s">
        <v>179</v>
      </c>
    </row>
    <row r="20" s="1" customFormat="1" spans="1:20">
      <c r="A20" s="3">
        <v>16484902192</v>
      </c>
      <c r="B20" s="1" t="s">
        <v>280</v>
      </c>
      <c r="C20" s="1" t="s">
        <v>287</v>
      </c>
      <c r="D20" s="1" t="s">
        <v>262</v>
      </c>
      <c r="E20" s="1" t="s">
        <v>288</v>
      </c>
      <c r="F20" s="1" t="s">
        <v>165</v>
      </c>
      <c r="G20" s="1" t="s">
        <v>169</v>
      </c>
      <c r="H20" s="1" t="s">
        <v>170</v>
      </c>
      <c r="I20" s="1" t="s">
        <v>289</v>
      </c>
      <c r="J20" s="1" t="s">
        <v>29</v>
      </c>
      <c r="K20" s="1" t="s">
        <v>290</v>
      </c>
      <c r="L20" s="1" t="s">
        <v>290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291</v>
      </c>
      <c r="R20" s="1" t="s">
        <v>177</v>
      </c>
      <c r="S20" s="1" t="s">
        <v>178</v>
      </c>
      <c r="T20" s="1" t="s">
        <v>179</v>
      </c>
    </row>
    <row r="21" s="1" customFormat="1" spans="1:20">
      <c r="A21" s="3">
        <v>16480849136</v>
      </c>
      <c r="B21" s="1" t="s">
        <v>280</v>
      </c>
      <c r="C21" s="1" t="s">
        <v>292</v>
      </c>
      <c r="D21" s="1" t="s">
        <v>293</v>
      </c>
      <c r="E21" s="1" t="s">
        <v>294</v>
      </c>
      <c r="F21" s="1" t="s">
        <v>165</v>
      </c>
      <c r="G21" s="1" t="s">
        <v>169</v>
      </c>
      <c r="H21" s="1" t="s">
        <v>170</v>
      </c>
      <c r="I21" s="1" t="s">
        <v>295</v>
      </c>
      <c r="J21" s="1" t="s">
        <v>29</v>
      </c>
      <c r="K21" s="1" t="s">
        <v>296</v>
      </c>
      <c r="L21" s="1" t="s">
        <v>296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297</v>
      </c>
      <c r="R21" s="1" t="s">
        <v>177</v>
      </c>
      <c r="S21" s="1" t="s">
        <v>178</v>
      </c>
      <c r="T21" s="1" t="s">
        <v>179</v>
      </c>
    </row>
    <row r="22" s="1" customFormat="1" spans="1:20">
      <c r="A22" s="3">
        <v>16478279263</v>
      </c>
      <c r="B22" s="1" t="s">
        <v>298</v>
      </c>
      <c r="C22" s="1" t="s">
        <v>299</v>
      </c>
      <c r="D22" s="1" t="s">
        <v>300</v>
      </c>
      <c r="E22" s="1" t="s">
        <v>301</v>
      </c>
      <c r="F22" s="1" t="s">
        <v>165</v>
      </c>
      <c r="G22" s="1" t="s">
        <v>169</v>
      </c>
      <c r="H22" s="1" t="s">
        <v>170</v>
      </c>
      <c r="I22" s="1" t="s">
        <v>302</v>
      </c>
      <c r="J22" s="1" t="s">
        <v>29</v>
      </c>
      <c r="K22" s="1" t="s">
        <v>303</v>
      </c>
      <c r="L22" s="1" t="s">
        <v>303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304</v>
      </c>
      <c r="R22" s="1" t="s">
        <v>177</v>
      </c>
      <c r="S22" s="1" t="s">
        <v>178</v>
      </c>
      <c r="T22" s="1" t="s">
        <v>179</v>
      </c>
    </row>
    <row r="23" s="1" customFormat="1" spans="1:20">
      <c r="A23" s="3">
        <v>16469881310</v>
      </c>
      <c r="B23" s="1" t="s">
        <v>298</v>
      </c>
      <c r="C23" s="1" t="s">
        <v>305</v>
      </c>
      <c r="D23" s="1" t="s">
        <v>306</v>
      </c>
      <c r="E23" s="1" t="s">
        <v>307</v>
      </c>
      <c r="F23" s="1" t="s">
        <v>247</v>
      </c>
      <c r="G23" s="1" t="s">
        <v>169</v>
      </c>
      <c r="H23" s="1" t="s">
        <v>170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310</v>
      </c>
      <c r="R23" s="1" t="s">
        <v>177</v>
      </c>
      <c r="S23" s="1" t="s">
        <v>178</v>
      </c>
      <c r="T23" s="1" t="s">
        <v>179</v>
      </c>
    </row>
    <row r="24" s="1" customFormat="1" spans="1:20">
      <c r="A24" s="3">
        <v>16469349273</v>
      </c>
      <c r="B24" s="1" t="s">
        <v>298</v>
      </c>
      <c r="C24" s="1" t="s">
        <v>311</v>
      </c>
      <c r="D24" s="1" t="s">
        <v>312</v>
      </c>
      <c r="E24" s="1" t="s">
        <v>313</v>
      </c>
      <c r="F24" s="1" t="s">
        <v>165</v>
      </c>
      <c r="G24" s="1" t="s">
        <v>169</v>
      </c>
      <c r="H24" s="1" t="s">
        <v>170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316</v>
      </c>
      <c r="R24" s="1" t="s">
        <v>177</v>
      </c>
      <c r="S24" s="1" t="s">
        <v>178</v>
      </c>
      <c r="T24" s="1" t="s">
        <v>179</v>
      </c>
    </row>
    <row r="25" s="1" customFormat="1" spans="1:20">
      <c r="A25" s="3">
        <v>16469267313</v>
      </c>
      <c r="B25" s="1" t="s">
        <v>317</v>
      </c>
      <c r="C25" s="1" t="s">
        <v>318</v>
      </c>
      <c r="D25" s="1" t="s">
        <v>262</v>
      </c>
      <c r="E25" s="1" t="s">
        <v>319</v>
      </c>
      <c r="F25" s="1" t="s">
        <v>228</v>
      </c>
      <c r="G25" s="1" t="s">
        <v>169</v>
      </c>
      <c r="H25" s="1" t="s">
        <v>170</v>
      </c>
      <c r="I25" s="1" t="s">
        <v>320</v>
      </c>
      <c r="J25" s="1" t="s">
        <v>29</v>
      </c>
      <c r="K25" s="1" t="s">
        <v>321</v>
      </c>
      <c r="L25" s="1" t="s">
        <v>321</v>
      </c>
      <c r="M25" s="1" t="s">
        <v>173</v>
      </c>
      <c r="N25" s="1" t="s">
        <v>173</v>
      </c>
      <c r="O25" s="1" t="s">
        <v>174</v>
      </c>
      <c r="P25" s="1" t="s">
        <v>175</v>
      </c>
      <c r="Q25" s="1" t="s">
        <v>322</v>
      </c>
      <c r="R25" s="1" t="s">
        <v>177</v>
      </c>
      <c r="S25" s="1" t="s">
        <v>178</v>
      </c>
      <c r="T25" s="1" t="s">
        <v>179</v>
      </c>
    </row>
    <row r="26" s="1" customFormat="1" spans="1:20">
      <c r="A26" s="3">
        <v>16448215088</v>
      </c>
      <c r="B26" s="1" t="s">
        <v>323</v>
      </c>
      <c r="C26" s="1" t="s">
        <v>324</v>
      </c>
      <c r="D26" s="1" t="s">
        <v>325</v>
      </c>
      <c r="E26" s="1" t="s">
        <v>326</v>
      </c>
      <c r="F26" s="1" t="s">
        <v>247</v>
      </c>
      <c r="G26" s="1" t="s">
        <v>169</v>
      </c>
      <c r="H26" s="1" t="s">
        <v>170</v>
      </c>
      <c r="I26" s="1" t="s">
        <v>327</v>
      </c>
      <c r="J26" s="1" t="s">
        <v>29</v>
      </c>
      <c r="K26" s="1" t="s">
        <v>328</v>
      </c>
      <c r="L26" s="1" t="s">
        <v>328</v>
      </c>
      <c r="M26" s="1" t="s">
        <v>173</v>
      </c>
      <c r="N26" s="1" t="s">
        <v>173</v>
      </c>
      <c r="O26" s="1" t="s">
        <v>174</v>
      </c>
      <c r="P26" s="1" t="s">
        <v>175</v>
      </c>
      <c r="Q26" s="1" t="s">
        <v>329</v>
      </c>
      <c r="R26" s="1" t="s">
        <v>177</v>
      </c>
      <c r="S26" s="1" t="s">
        <v>178</v>
      </c>
      <c r="T26" s="1" t="s">
        <v>179</v>
      </c>
    </row>
    <row r="27" s="1" customFormat="1" spans="1:20">
      <c r="A27" s="3">
        <v>16441354187</v>
      </c>
      <c r="B27" s="1" t="s">
        <v>330</v>
      </c>
      <c r="C27" s="1" t="s">
        <v>331</v>
      </c>
      <c r="D27" s="1" t="s">
        <v>332</v>
      </c>
      <c r="E27" s="1" t="s">
        <v>333</v>
      </c>
      <c r="F27" s="1" t="s">
        <v>228</v>
      </c>
      <c r="G27" s="1" t="s">
        <v>169</v>
      </c>
      <c r="H27" s="1" t="s">
        <v>170</v>
      </c>
      <c r="I27" s="1" t="s">
        <v>334</v>
      </c>
      <c r="J27" s="1" t="s">
        <v>29</v>
      </c>
      <c r="K27" s="1" t="s">
        <v>335</v>
      </c>
      <c r="L27" s="1" t="s">
        <v>335</v>
      </c>
      <c r="M27" s="1" t="s">
        <v>173</v>
      </c>
      <c r="N27" s="1" t="s">
        <v>173</v>
      </c>
      <c r="O27" s="1" t="s">
        <v>174</v>
      </c>
      <c r="P27" s="1" t="s">
        <v>175</v>
      </c>
      <c r="Q27" s="1" t="s">
        <v>336</v>
      </c>
      <c r="R27" s="1" t="s">
        <v>177</v>
      </c>
      <c r="S27" s="1" t="s">
        <v>178</v>
      </c>
      <c r="T27" s="1" t="s">
        <v>179</v>
      </c>
    </row>
    <row r="28" s="1" customFormat="1" spans="1:20">
      <c r="A28" s="3">
        <v>16432688158</v>
      </c>
      <c r="B28" s="1" t="s">
        <v>337</v>
      </c>
      <c r="C28" s="1" t="s">
        <v>338</v>
      </c>
      <c r="D28" s="1" t="s">
        <v>339</v>
      </c>
      <c r="E28" s="1" t="s">
        <v>340</v>
      </c>
      <c r="F28" s="1" t="s">
        <v>260</v>
      </c>
      <c r="G28" s="1" t="s">
        <v>169</v>
      </c>
      <c r="H28" s="1" t="s">
        <v>170</v>
      </c>
      <c r="I28" s="1" t="s">
        <v>341</v>
      </c>
      <c r="J28" s="1" t="s">
        <v>29</v>
      </c>
      <c r="K28" s="1" t="s">
        <v>342</v>
      </c>
      <c r="L28" s="1" t="s">
        <v>342</v>
      </c>
      <c r="M28" s="1" t="s">
        <v>173</v>
      </c>
      <c r="N28" s="1" t="s">
        <v>173</v>
      </c>
      <c r="O28" s="1" t="s">
        <v>174</v>
      </c>
      <c r="P28" s="1" t="s">
        <v>175</v>
      </c>
      <c r="Q28" s="1" t="s">
        <v>343</v>
      </c>
      <c r="R28" s="1" t="s">
        <v>177</v>
      </c>
      <c r="S28" s="1" t="s">
        <v>178</v>
      </c>
      <c r="T28" s="1" t="s">
        <v>179</v>
      </c>
    </row>
    <row r="29" s="1" customFormat="1" spans="1:20">
      <c r="A29" s="3">
        <v>16423616835</v>
      </c>
      <c r="B29" s="1" t="s">
        <v>337</v>
      </c>
      <c r="C29" s="1" t="s">
        <v>344</v>
      </c>
      <c r="D29" s="1" t="s">
        <v>345</v>
      </c>
      <c r="E29" s="1" t="s">
        <v>346</v>
      </c>
      <c r="F29" s="1" t="s">
        <v>165</v>
      </c>
      <c r="G29" s="1" t="s">
        <v>169</v>
      </c>
      <c r="H29" s="1" t="s">
        <v>170</v>
      </c>
      <c r="I29" s="1" t="s">
        <v>347</v>
      </c>
      <c r="J29" s="1" t="s">
        <v>29</v>
      </c>
      <c r="K29" s="1" t="s">
        <v>348</v>
      </c>
      <c r="L29" s="1" t="s">
        <v>348</v>
      </c>
      <c r="M29" s="1" t="s">
        <v>173</v>
      </c>
      <c r="N29" s="1" t="s">
        <v>173</v>
      </c>
      <c r="O29" s="1" t="s">
        <v>174</v>
      </c>
      <c r="P29" s="1" t="s">
        <v>175</v>
      </c>
      <c r="Q29" s="1" t="s">
        <v>349</v>
      </c>
      <c r="R29" s="1" t="s">
        <v>177</v>
      </c>
      <c r="S29" s="1" t="s">
        <v>178</v>
      </c>
      <c r="T29" s="1" t="s">
        <v>179</v>
      </c>
    </row>
    <row r="30" s="1" customFormat="1" spans="1:20">
      <c r="A30" s="3">
        <v>16420278852</v>
      </c>
      <c r="B30" s="1" t="s">
        <v>350</v>
      </c>
      <c r="C30" s="1" t="s">
        <v>351</v>
      </c>
      <c r="D30" s="1" t="s">
        <v>352</v>
      </c>
      <c r="E30" s="1" t="s">
        <v>353</v>
      </c>
      <c r="F30" s="1" t="s">
        <v>165</v>
      </c>
      <c r="G30" s="1" t="s">
        <v>169</v>
      </c>
      <c r="H30" s="1" t="s">
        <v>170</v>
      </c>
      <c r="I30" s="1" t="s">
        <v>354</v>
      </c>
      <c r="J30" s="1" t="s">
        <v>29</v>
      </c>
      <c r="K30" s="1" t="s">
        <v>355</v>
      </c>
      <c r="L30" s="1" t="s">
        <v>355</v>
      </c>
      <c r="M30" s="1" t="s">
        <v>173</v>
      </c>
      <c r="N30" s="1" t="s">
        <v>173</v>
      </c>
      <c r="O30" s="1" t="s">
        <v>174</v>
      </c>
      <c r="P30" s="1" t="s">
        <v>175</v>
      </c>
      <c r="Q30" s="1" t="s">
        <v>356</v>
      </c>
      <c r="R30" s="1" t="s">
        <v>177</v>
      </c>
      <c r="S30" s="1" t="s">
        <v>178</v>
      </c>
      <c r="T30" s="1" t="s">
        <v>179</v>
      </c>
    </row>
    <row r="31" s="1" customFormat="1" spans="1:20">
      <c r="A31" s="3">
        <v>16406417479</v>
      </c>
      <c r="B31" s="1" t="s">
        <v>357</v>
      </c>
      <c r="C31" s="1" t="s">
        <v>358</v>
      </c>
      <c r="D31" s="1" t="s">
        <v>359</v>
      </c>
      <c r="E31" s="1" t="s">
        <v>360</v>
      </c>
      <c r="F31" s="1" t="s">
        <v>165</v>
      </c>
      <c r="G31" s="1" t="s">
        <v>169</v>
      </c>
      <c r="H31" s="1" t="s">
        <v>170</v>
      </c>
      <c r="I31" s="1" t="s">
        <v>361</v>
      </c>
      <c r="J31" s="1" t="s">
        <v>29</v>
      </c>
      <c r="K31" s="1" t="s">
        <v>362</v>
      </c>
      <c r="L31" s="1" t="s">
        <v>362</v>
      </c>
      <c r="M31" s="1" t="s">
        <v>173</v>
      </c>
      <c r="N31" s="1" t="s">
        <v>173</v>
      </c>
      <c r="O31" s="1" t="s">
        <v>174</v>
      </c>
      <c r="P31" s="1" t="s">
        <v>175</v>
      </c>
      <c r="Q31" s="1" t="s">
        <v>363</v>
      </c>
      <c r="R31" s="1" t="s">
        <v>177</v>
      </c>
      <c r="S31" s="1" t="s">
        <v>178</v>
      </c>
      <c r="T31" s="1" t="s">
        <v>179</v>
      </c>
    </row>
    <row r="32" s="1" customFormat="1" spans="1:20">
      <c r="A32" s="3">
        <v>16397372528</v>
      </c>
      <c r="B32" s="1" t="s">
        <v>364</v>
      </c>
      <c r="C32" s="1" t="s">
        <v>365</v>
      </c>
      <c r="D32" s="1" t="s">
        <v>366</v>
      </c>
      <c r="E32" s="1" t="s">
        <v>367</v>
      </c>
      <c r="F32" s="1" t="s">
        <v>247</v>
      </c>
      <c r="G32" s="1" t="s">
        <v>169</v>
      </c>
      <c r="H32" s="1" t="s">
        <v>170</v>
      </c>
      <c r="I32" s="1" t="s">
        <v>368</v>
      </c>
      <c r="J32" s="1" t="s">
        <v>29</v>
      </c>
      <c r="K32" s="1" t="s">
        <v>369</v>
      </c>
      <c r="L32" s="1" t="s">
        <v>369</v>
      </c>
      <c r="M32" s="1" t="s">
        <v>173</v>
      </c>
      <c r="N32" s="1" t="s">
        <v>173</v>
      </c>
      <c r="O32" s="1" t="s">
        <v>174</v>
      </c>
      <c r="P32" s="1" t="s">
        <v>175</v>
      </c>
      <c r="Q32" s="1" t="s">
        <v>370</v>
      </c>
      <c r="R32" s="1" t="s">
        <v>177</v>
      </c>
      <c r="S32" s="1" t="s">
        <v>178</v>
      </c>
      <c r="T32" s="1" t="s">
        <v>179</v>
      </c>
    </row>
    <row r="33" s="1" customFormat="1" spans="1:20">
      <c r="A33" s="3">
        <v>16392024678</v>
      </c>
      <c r="B33" s="1" t="s">
        <v>364</v>
      </c>
      <c r="C33" s="1" t="s">
        <v>371</v>
      </c>
      <c r="D33" s="1" t="s">
        <v>306</v>
      </c>
      <c r="E33" s="1" t="s">
        <v>372</v>
      </c>
      <c r="F33" s="1" t="s">
        <v>228</v>
      </c>
      <c r="G33" s="1" t="s">
        <v>169</v>
      </c>
      <c r="H33" s="1" t="s">
        <v>170</v>
      </c>
      <c r="I33" s="1" t="s">
        <v>373</v>
      </c>
      <c r="J33" s="1" t="s">
        <v>29</v>
      </c>
      <c r="K33" s="1" t="s">
        <v>374</v>
      </c>
      <c r="L33" s="1" t="s">
        <v>374</v>
      </c>
      <c r="M33" s="1" t="s">
        <v>173</v>
      </c>
      <c r="N33" s="1" t="s">
        <v>173</v>
      </c>
      <c r="O33" s="1" t="s">
        <v>174</v>
      </c>
      <c r="P33" s="1" t="s">
        <v>175</v>
      </c>
      <c r="Q33" s="1" t="s">
        <v>375</v>
      </c>
      <c r="R33" s="1" t="s">
        <v>177</v>
      </c>
      <c r="S33" s="1" t="s">
        <v>178</v>
      </c>
      <c r="T33" s="1" t="s">
        <v>179</v>
      </c>
    </row>
    <row r="34" s="1" customFormat="1" spans="1:20">
      <c r="A34" s="3">
        <v>16380104157</v>
      </c>
      <c r="B34" s="1" t="s">
        <v>376</v>
      </c>
      <c r="C34" s="1" t="s">
        <v>377</v>
      </c>
      <c r="D34" s="1" t="s">
        <v>378</v>
      </c>
      <c r="E34" s="1" t="s">
        <v>379</v>
      </c>
      <c r="F34" s="1" t="s">
        <v>247</v>
      </c>
      <c r="G34" s="1" t="s">
        <v>169</v>
      </c>
      <c r="H34" s="1" t="s">
        <v>170</v>
      </c>
      <c r="I34" s="1" t="s">
        <v>380</v>
      </c>
      <c r="J34" s="1" t="s">
        <v>29</v>
      </c>
      <c r="K34" s="1" t="s">
        <v>381</v>
      </c>
      <c r="L34" s="1" t="s">
        <v>381</v>
      </c>
      <c r="M34" s="1" t="s">
        <v>173</v>
      </c>
      <c r="N34" s="1" t="s">
        <v>173</v>
      </c>
      <c r="O34" s="1" t="s">
        <v>174</v>
      </c>
      <c r="P34" s="1" t="s">
        <v>175</v>
      </c>
      <c r="Q34" s="1" t="s">
        <v>382</v>
      </c>
      <c r="R34" s="1" t="s">
        <v>177</v>
      </c>
      <c r="S34" s="1" t="s">
        <v>178</v>
      </c>
      <c r="T34" s="1" t="s">
        <v>179</v>
      </c>
    </row>
    <row r="35" s="1" customFormat="1" spans="1:20">
      <c r="A35" s="3">
        <v>16363846281</v>
      </c>
      <c r="B35" s="1" t="s">
        <v>383</v>
      </c>
      <c r="C35" s="1" t="s">
        <v>384</v>
      </c>
      <c r="D35" s="1" t="s">
        <v>306</v>
      </c>
      <c r="E35" s="1" t="s">
        <v>385</v>
      </c>
      <c r="F35" s="1" t="s">
        <v>260</v>
      </c>
      <c r="G35" s="1" t="s">
        <v>169</v>
      </c>
      <c r="H35" s="1" t="s">
        <v>170</v>
      </c>
      <c r="I35" s="1" t="s">
        <v>386</v>
      </c>
      <c r="J35" s="1" t="s">
        <v>29</v>
      </c>
      <c r="K35" s="1" t="s">
        <v>387</v>
      </c>
      <c r="L35" s="1" t="s">
        <v>387</v>
      </c>
      <c r="M35" s="1" t="s">
        <v>173</v>
      </c>
      <c r="N35" s="1" t="s">
        <v>173</v>
      </c>
      <c r="O35" s="1" t="s">
        <v>174</v>
      </c>
      <c r="P35" s="1" t="s">
        <v>175</v>
      </c>
      <c r="Q35" s="1" t="s">
        <v>388</v>
      </c>
      <c r="R35" s="1" t="s">
        <v>177</v>
      </c>
      <c r="S35" s="1" t="s">
        <v>178</v>
      </c>
      <c r="T35" s="1" t="s">
        <v>179</v>
      </c>
    </row>
    <row r="36" s="1" customFormat="1" spans="1:20">
      <c r="A36" s="3">
        <v>16337829567</v>
      </c>
      <c r="B36" s="1" t="s">
        <v>389</v>
      </c>
      <c r="C36" s="1" t="s">
        <v>390</v>
      </c>
      <c r="D36" s="1" t="s">
        <v>391</v>
      </c>
      <c r="E36" s="1" t="s">
        <v>392</v>
      </c>
      <c r="F36" s="1" t="s">
        <v>280</v>
      </c>
      <c r="G36" s="1" t="s">
        <v>169</v>
      </c>
      <c r="H36" s="1" t="s">
        <v>170</v>
      </c>
      <c r="I36" s="1" t="s">
        <v>393</v>
      </c>
      <c r="J36" s="1" t="s">
        <v>29</v>
      </c>
      <c r="K36" s="1" t="s">
        <v>394</v>
      </c>
      <c r="L36" s="1" t="s">
        <v>394</v>
      </c>
      <c r="M36" s="1" t="s">
        <v>173</v>
      </c>
      <c r="N36" s="1" t="s">
        <v>173</v>
      </c>
      <c r="O36" s="1" t="s">
        <v>174</v>
      </c>
      <c r="P36" s="1" t="s">
        <v>175</v>
      </c>
      <c r="Q36" s="1" t="s">
        <v>395</v>
      </c>
      <c r="R36" s="1" t="s">
        <v>177</v>
      </c>
      <c r="S36" s="1" t="s">
        <v>178</v>
      </c>
      <c r="T36" s="1" t="s">
        <v>179</v>
      </c>
    </row>
    <row r="37" s="1" customFormat="1" spans="1:20">
      <c r="A37" s="3">
        <v>16295583355</v>
      </c>
      <c r="B37" s="1" t="s">
        <v>396</v>
      </c>
      <c r="C37" s="1" t="s">
        <v>397</v>
      </c>
      <c r="D37" s="1" t="s">
        <v>398</v>
      </c>
      <c r="E37" s="1" t="s">
        <v>399</v>
      </c>
      <c r="F37" s="1" t="s">
        <v>260</v>
      </c>
      <c r="G37" s="1" t="s">
        <v>169</v>
      </c>
      <c r="H37" s="1" t="s">
        <v>170</v>
      </c>
      <c r="I37" s="1" t="s">
        <v>174</v>
      </c>
      <c r="J37" s="1" t="s">
        <v>29</v>
      </c>
      <c r="K37" s="1" t="s">
        <v>174</v>
      </c>
      <c r="L37" s="1" t="s">
        <v>174</v>
      </c>
      <c r="M37" s="1" t="s">
        <v>173</v>
      </c>
      <c r="N37" s="1" t="s">
        <v>173</v>
      </c>
      <c r="O37" s="1" t="s">
        <v>174</v>
      </c>
      <c r="P37" s="1" t="s">
        <v>175</v>
      </c>
      <c r="Q37" s="1" t="s">
        <v>400</v>
      </c>
      <c r="R37" s="1" t="s">
        <v>177</v>
      </c>
      <c r="S37" s="1" t="s">
        <v>178</v>
      </c>
      <c r="T37" s="1" t="s">
        <v>179</v>
      </c>
    </row>
    <row r="38" s="1" customFormat="1" spans="1:20">
      <c r="A38" s="3">
        <v>16288082949</v>
      </c>
      <c r="B38" s="1" t="s">
        <v>401</v>
      </c>
      <c r="C38" s="1" t="s">
        <v>402</v>
      </c>
      <c r="D38" s="1" t="s">
        <v>403</v>
      </c>
      <c r="E38" s="1" t="s">
        <v>404</v>
      </c>
      <c r="F38" s="1" t="s">
        <v>165</v>
      </c>
      <c r="G38" s="1" t="s">
        <v>169</v>
      </c>
      <c r="H38" s="1" t="s">
        <v>170</v>
      </c>
      <c r="I38" s="1" t="s">
        <v>405</v>
      </c>
      <c r="J38" s="1" t="s">
        <v>29</v>
      </c>
      <c r="K38" s="1" t="s">
        <v>406</v>
      </c>
      <c r="L38" s="1" t="s">
        <v>406</v>
      </c>
      <c r="M38" s="1" t="s">
        <v>173</v>
      </c>
      <c r="N38" s="1" t="s">
        <v>173</v>
      </c>
      <c r="O38" s="1" t="s">
        <v>174</v>
      </c>
      <c r="P38" s="1" t="s">
        <v>175</v>
      </c>
      <c r="Q38" s="1" t="s">
        <v>407</v>
      </c>
      <c r="R38" s="1" t="s">
        <v>177</v>
      </c>
      <c r="S38" s="1" t="s">
        <v>178</v>
      </c>
      <c r="T38" s="1" t="s">
        <v>179</v>
      </c>
    </row>
    <row r="39" s="1" customFormat="1" spans="1:20">
      <c r="A39" s="3">
        <v>16252676464</v>
      </c>
      <c r="B39" s="1" t="s">
        <v>408</v>
      </c>
      <c r="C39" s="1" t="s">
        <v>409</v>
      </c>
      <c r="D39" s="1" t="s">
        <v>410</v>
      </c>
      <c r="E39" s="1" t="s">
        <v>411</v>
      </c>
      <c r="F39" s="1" t="s">
        <v>247</v>
      </c>
      <c r="G39" s="1" t="s">
        <v>169</v>
      </c>
      <c r="H39" s="1" t="s">
        <v>170</v>
      </c>
      <c r="I39" s="1" t="s">
        <v>412</v>
      </c>
      <c r="J39" s="1" t="s">
        <v>29</v>
      </c>
      <c r="K39" s="1" t="s">
        <v>413</v>
      </c>
      <c r="L39" s="1" t="s">
        <v>413</v>
      </c>
      <c r="M39" s="1" t="s">
        <v>173</v>
      </c>
      <c r="N39" s="1" t="s">
        <v>173</v>
      </c>
      <c r="O39" s="1" t="s">
        <v>174</v>
      </c>
      <c r="P39" s="1" t="s">
        <v>175</v>
      </c>
      <c r="Q39" s="1" t="s">
        <v>414</v>
      </c>
      <c r="R39" s="1" t="s">
        <v>177</v>
      </c>
      <c r="S39" s="1" t="s">
        <v>178</v>
      </c>
      <c r="T39" s="1" t="s">
        <v>179</v>
      </c>
    </row>
    <row r="40" s="1" customFormat="1" spans="1:20">
      <c r="A40" s="3">
        <v>16132597408</v>
      </c>
      <c r="B40" s="1" t="s">
        <v>415</v>
      </c>
      <c r="C40" s="1" t="s">
        <v>416</v>
      </c>
      <c r="D40" s="1" t="s">
        <v>417</v>
      </c>
      <c r="E40" s="1" t="s">
        <v>418</v>
      </c>
      <c r="F40" s="1" t="s">
        <v>260</v>
      </c>
      <c r="G40" s="1" t="s">
        <v>169</v>
      </c>
      <c r="H40" s="1" t="s">
        <v>170</v>
      </c>
      <c r="I40" s="1" t="s">
        <v>419</v>
      </c>
      <c r="J40" s="1" t="s">
        <v>29</v>
      </c>
      <c r="K40" s="1" t="s">
        <v>420</v>
      </c>
      <c r="L40" s="1" t="s">
        <v>420</v>
      </c>
      <c r="M40" s="1" t="s">
        <v>173</v>
      </c>
      <c r="N40" s="1" t="s">
        <v>173</v>
      </c>
      <c r="O40" s="1" t="s">
        <v>174</v>
      </c>
      <c r="P40" s="1" t="s">
        <v>175</v>
      </c>
      <c r="Q40" s="1" t="s">
        <v>421</v>
      </c>
      <c r="R40" s="1" t="s">
        <v>177</v>
      </c>
      <c r="S40" s="1" t="s">
        <v>178</v>
      </c>
      <c r="T40" s="1" t="s">
        <v>179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2021-10-15T02:56:30Z</dcterms:created>
  <dcterms:modified xsi:type="dcterms:W3CDTF">2021-10-15T07:10:20Z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56448EF2B73346C39A3E72C5351CE0FF</vt:lpwstr>
  </property>
  <property fmtid="{D5CDD505-2E9C-101B-9397-08002B2CF9AE}" pid="3" name="KSOProductBuildVer">
    <vt:lpwstr>2052-11.1.0.10938</vt:lpwstr>
  </property>
</Properties>
</file>