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<sst xmlns="http://schemas.openxmlformats.org/spreadsheetml/2006/main" count="1029" uniqueCount="288">
  <si>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</si>
  <si>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</si>
  <si>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</si>
  <si>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</si>
  <si>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</si>
  <si>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</si>
  <si>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</si>
  <si>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</si>
  <si>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</si>
  <si>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</si>
  <si>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</si>
  <si>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</si>
  <si>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</si>
  <si>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</si>
  <si>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</si>
  <si>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</si>
  <si>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</si>
  <si>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</si>
  <si>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</si>
  <si>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</si>
  <si>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</si>
  <si>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</si>
  <si>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</si>
  <si>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</si>
  <si>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</si>
  <si>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</si>
  <si>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</si>
  <si>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[香港]香港悦品海景酒店(Hotel COZI Harbour View)(80243688)</t>
  </si>
  <si>
    <t>高级悦品双床房&lt;2人入住&gt;</t>
  </si>
  <si>
    <t>CNY</t>
  </si>
  <si>
    <t>MA/YAN</t>
  </si>
  <si>
    <t>CA13744211016CNY</t>
  </si>
  <si>
    <t>未提现</t>
  </si>
  <si>
    <t>携程开票</t>
  </si>
  <si>
    <t>[西安]汉庭酒店(西安小寨历史博物馆店)(80249224)</t>
  </si>
  <si>
    <t>单床房&lt;2人入住&gt;</t>
  </si>
  <si>
    <t>罗成泽</t>
  </si>
  <si>
    <t>R7100611064798127001</t>
  </si>
  <si>
    <t>[西宁]喆啡酒店(西宁中心广场店)(80244049)</t>
  </si>
  <si>
    <t>啡凡大床房&lt;2人入住&gt;</t>
  </si>
  <si>
    <t>林国华</t>
  </si>
  <si>
    <t>[香港]香港九龙东智选假日酒店(Holiday Inn Express Hong Kong Kowloon East)(80247431)</t>
  </si>
  <si>
    <t>标准客房&lt;2人入住&gt;</t>
  </si>
  <si>
    <t>KAM/ION PIO,LAU/ON NAI</t>
  </si>
  <si>
    <t>Tsoi/Lohung</t>
  </si>
  <si>
    <t>[广州]维也纳酒店(广州南湖乐园店)(68323912)</t>
  </si>
  <si>
    <t>豪华大床房&lt;2人入住&gt;</t>
  </si>
  <si>
    <t>过春晨</t>
  </si>
  <si>
    <t>[香港]富豪香港酒店(Regal Hongkong Hotel)(76478807)</t>
  </si>
  <si>
    <t>Chow/Hok fung,Ba/Ya</t>
  </si>
  <si>
    <t>[珠海]贝壳酒店(珠海拱北口岸富华里沃尔玛店)(80245877)</t>
  </si>
  <si>
    <t>双床房(无窗)&lt;2人入住&gt;</t>
  </si>
  <si>
    <t>吴学</t>
  </si>
  <si>
    <t>[上海]锦江都城经典上海南京路步行街南京饭店(80895769)</t>
  </si>
  <si>
    <t>时尚双床房&lt;2人入住&gt;&lt;早餐&gt;</t>
  </si>
  <si>
    <t>袁红</t>
  </si>
  <si>
    <t>[鞍山]白玉兰酒店(鞍山万象汇火车站店)(80896601)</t>
  </si>
  <si>
    <t>静雅大床房&lt;2人入住&gt;&lt;早餐&gt;</t>
  </si>
  <si>
    <t>赵若彤</t>
  </si>
  <si>
    <t>[上海]上海日航饭店(80242898)</t>
  </si>
  <si>
    <t>日航豪华房&lt;2人入住&gt;</t>
  </si>
  <si>
    <t>谢淼崴</t>
  </si>
  <si>
    <t>[广州]广州新世界大酒店(76479037)</t>
  </si>
  <si>
    <t>豪华商务双床房&lt;2人入住&gt;</t>
  </si>
  <si>
    <t>陈宝珍</t>
  </si>
  <si>
    <t>[磁县]尚客优精选酒店(邯郸磁县新世纪店)(80247128)</t>
  </si>
  <si>
    <t>商务大床房&lt;2人入住&gt;</t>
  </si>
  <si>
    <t>牛亚琳</t>
  </si>
  <si>
    <t>[雅安]尚客优骏怡连锁酒店(雅安羌江南路店)(80248476)</t>
  </si>
  <si>
    <t>高级大床房&lt;2人入住&gt;</t>
  </si>
  <si>
    <t>杨秀远,刘欢</t>
  </si>
  <si>
    <t>Acknowledged</t>
  </si>
  <si>
    <t>[菏泽]菏泽希尔顿花园酒店(80249855)</t>
  </si>
  <si>
    <t>花园大床房&lt;2人入住&gt;</t>
  </si>
  <si>
    <t>宗婧</t>
  </si>
  <si>
    <t>杜文姬</t>
  </si>
  <si>
    <t>[六安]贝壳酒店（六安将军路店）(80249372)</t>
  </si>
  <si>
    <t>高级双床房&lt;2人入住&gt;</t>
  </si>
  <si>
    <t>侯赵圣</t>
  </si>
  <si>
    <t>取消</t>
  </si>
  <si>
    <t>刘文斌</t>
  </si>
  <si>
    <t>[苏州]尚客优快捷酒店(苏州通安店)(80247198)</t>
  </si>
  <si>
    <t>特惠大床房&lt;2人入住&gt;</t>
  </si>
  <si>
    <t>陈悦</t>
  </si>
  <si>
    <t>[广州]广州长风凯莱酒店(80243444)</t>
  </si>
  <si>
    <t>精致套房&lt;2人入住&gt;&lt;早餐&gt;</t>
  </si>
  <si>
    <t>何帅</t>
  </si>
  <si>
    <t>[北京]北京昆泰嘉华酒店(76296635)</t>
  </si>
  <si>
    <t>标准双床间&lt;2人入住&gt;</t>
  </si>
  <si>
    <t>邢广成</t>
  </si>
  <si>
    <t>[香港]帝乐文娜公馆(The Luxe Manor)(80243672)</t>
  </si>
  <si>
    <t>高级房&lt;2人入住&gt;</t>
  </si>
  <si>
    <t>CHAN/CHUN KIT</t>
  </si>
  <si>
    <t>EXP-1836910098</t>
  </si>
  <si>
    <t>豪华大床间&lt;2人入住&gt;</t>
  </si>
  <si>
    <t>王楠</t>
  </si>
  <si>
    <t>[重庆]派酒店(重庆大足石刻店)(80248071)</t>
  </si>
  <si>
    <t>惠选双床房&lt;2人入住&gt;</t>
  </si>
  <si>
    <t>张安民</t>
  </si>
  <si>
    <t>王连斌</t>
  </si>
  <si>
    <t>[长治]格林豪泰(长治英雄南路解放西街店)(80248946)</t>
  </si>
  <si>
    <t>马刚</t>
  </si>
  <si>
    <t>(GRT)71670798;</t>
  </si>
  <si>
    <t>豪华双床房&lt;2人入住&gt;</t>
  </si>
  <si>
    <t>杨鸿宾</t>
  </si>
  <si>
    <t>(GRT)71673359;</t>
  </si>
  <si>
    <t>[香港]M1酒店(M1 Hotel)(77151759)</t>
  </si>
  <si>
    <t>CHAN/KA LING</t>
  </si>
  <si>
    <t>杨飞</t>
  </si>
  <si>
    <t>[郑州]IU酒店(郑州郑东新区郑大一附院店)(80246457)</t>
  </si>
  <si>
    <t>小U·舒适双床房&lt;2人入住&gt;</t>
  </si>
  <si>
    <t>王夏兵</t>
  </si>
  <si>
    <t>[浦北]维也纳3好酒店(浦北汽车站店)(68337369)</t>
  </si>
  <si>
    <t>标准大床房&lt;2人入住&gt;</t>
  </si>
  <si>
    <t>梁静慧</t>
  </si>
  <si>
    <t>黄锋锴</t>
  </si>
  <si>
    <t>[香港]香港园景轩(Garden View Hong Kong)(80243579)</t>
  </si>
  <si>
    <t>高级客房&lt;2人入住&gt;</t>
  </si>
  <si>
    <t>Ngan/Kit Ying</t>
  </si>
  <si>
    <t>冯现伟</t>
  </si>
  <si>
    <t>，</t>
  </si>
  <si>
    <t xml:space="preserve"> 13055.76 CNY</t>
  </si>
  <si>
    <t>A211016094654481</t>
  </si>
  <si>
    <t>总计：13055.76元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</si>
  <si>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</si>
  <si>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</si>
  <si>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</si>
  <si>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</si>
  <si>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</si>
  <si>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</si>
  <si>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</si>
  <si>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</si>
  <si>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</si>
  <si>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</si>
  <si>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</si>
  <si>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</si>
  <si>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</si>
  <si>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</si>
  <si>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</si>
  <si>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</si>
  <si>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</si>
  <si>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2021-09-30</t>
  </si>
  <si>
    <t>2270133</t>
  </si>
  <si>
    <t>菏泽希尔顿花园酒店</t>
  </si>
  <si>
    <t>2021-10-01</t>
  </si>
  <si>
    <t>退房日月结</t>
  </si>
  <si>
    <t>271.72</t>
  </si>
  <si>
    <t>RMB</t>
  </si>
  <si>
    <t>0</t>
  </si>
  <si>
    <t>0.00</t>
  </si>
  <si>
    <t>携程汇登国内直连</t>
  </si>
  <si>
    <t>2021-09-30 23:14:50</t>
  </si>
  <si>
    <t>否</t>
  </si>
  <si>
    <t>广州汇登信息科技有限公司</t>
  </si>
  <si>
    <t>直连</t>
  </si>
  <si>
    <t>2270088</t>
  </si>
  <si>
    <t>香港园景轩</t>
  </si>
  <si>
    <t>Ngan Kit Ying</t>
  </si>
  <si>
    <t>321.30</t>
  </si>
  <si>
    <t>2021-09-30 22:37:43</t>
  </si>
  <si>
    <t>2270046</t>
  </si>
  <si>
    <t>维也纳酒店(广州南湖乐园店)</t>
  </si>
  <si>
    <t>323.90</t>
  </si>
  <si>
    <t>2021-09-30 22:07:17</t>
  </si>
  <si>
    <t>2270032</t>
  </si>
  <si>
    <t>维也纳3好酒店(浦北汽车站店)</t>
  </si>
  <si>
    <t>194.48</t>
  </si>
  <si>
    <t>2021-09-30 22:00:08</t>
  </si>
  <si>
    <t>2269960</t>
  </si>
  <si>
    <t>IU酒店(郑州郑东新区郑大一附院店)</t>
  </si>
  <si>
    <t>211.88</t>
  </si>
  <si>
    <t>2021-09-30 20:50:32</t>
  </si>
  <si>
    <t>2269926</t>
  </si>
  <si>
    <t>2021-09-30 20:25:22</t>
  </si>
  <si>
    <t>2269904</t>
  </si>
  <si>
    <t>M1酒店</t>
  </si>
  <si>
    <t>CHAN KA LING</t>
  </si>
  <si>
    <t>238.26</t>
  </si>
  <si>
    <t>2021-09-30 20:08:36</t>
  </si>
  <si>
    <t>2269899</t>
  </si>
  <si>
    <t>贝壳酒店（六安将军路店）</t>
  </si>
  <si>
    <t>132.52</t>
  </si>
  <si>
    <t>2021-09-30 19:59:40</t>
  </si>
  <si>
    <t>2269870</t>
  </si>
  <si>
    <t>303.07</t>
  </si>
  <si>
    <t>2021-09-30 19:22:55</t>
  </si>
  <si>
    <t>2269844</t>
  </si>
  <si>
    <t>格林豪泰快捷酒店（长治城区解放西街英雄南路店）</t>
  </si>
  <si>
    <t>157.12</t>
  </si>
  <si>
    <t>2021-09-30 18:50:19</t>
  </si>
  <si>
    <t>2269837</t>
  </si>
  <si>
    <t>北京昆泰嘉华酒店</t>
  </si>
  <si>
    <t>549.00</t>
  </si>
  <si>
    <t>2021-09-30 18:43:11</t>
  </si>
  <si>
    <t>2269771</t>
  </si>
  <si>
    <t>派酒店(重庆大足石刻店)</t>
  </si>
  <si>
    <t>114.40</t>
  </si>
  <si>
    <t>2021-09-30 17:23:48</t>
  </si>
  <si>
    <t>2269689</t>
  </si>
  <si>
    <t>2021-09-30 16:07:35</t>
  </si>
  <si>
    <t>2269679</t>
  </si>
  <si>
    <t>帝乐文娜公馆</t>
  </si>
  <si>
    <t>CHAN CHUN KIT</t>
  </si>
  <si>
    <t>548.28</t>
  </si>
  <si>
    <t>2021-09-30 16:04:56</t>
  </si>
  <si>
    <t>2269673</t>
  </si>
  <si>
    <t>2021-09-30 15:51:08</t>
  </si>
  <si>
    <t>2269584</t>
  </si>
  <si>
    <t>广州长风凯莱酒店</t>
  </si>
  <si>
    <t>566.72</t>
  </si>
  <si>
    <t>2021-09-30 14:11:18</t>
  </si>
  <si>
    <t>2269519</t>
  </si>
  <si>
    <t>尚客优快捷酒店(苏州通安店)</t>
  </si>
  <si>
    <t>109.14</t>
  </si>
  <si>
    <t>2021-09-30 13:09:29</t>
  </si>
  <si>
    <t>2269508</t>
  </si>
  <si>
    <t>2021-09-30 12:54:19</t>
  </si>
  <si>
    <t>2269332</t>
  </si>
  <si>
    <t>2021-09-30 08:35:52</t>
  </si>
  <si>
    <t>2269263</t>
  </si>
  <si>
    <t>2021-09-30 02:56:29</t>
  </si>
  <si>
    <t>2269260</t>
  </si>
  <si>
    <t>骏怡连锁酒店（羌江南路店）</t>
  </si>
  <si>
    <t>419.54</t>
  </si>
  <si>
    <t>2021-09-30 02:54:06</t>
  </si>
  <si>
    <t>2021-09-29</t>
  </si>
  <si>
    <t>2269005</t>
  </si>
  <si>
    <t>尚客优精选酒店(邯郸磁县新世纪店)</t>
  </si>
  <si>
    <t>124.44</t>
  </si>
  <si>
    <t>2021-09-29 20:36:40</t>
  </si>
  <si>
    <t>2268945</t>
  </si>
  <si>
    <t>广州新世界大酒店</t>
  </si>
  <si>
    <t>430.86</t>
  </si>
  <si>
    <t>2021-09-29 19:43:29</t>
  </si>
  <si>
    <t>2268826</t>
  </si>
  <si>
    <t>上海日航饭店</t>
  </si>
  <si>
    <t>1025.29</t>
  </si>
  <si>
    <t>2021-09-29 17:50:08</t>
  </si>
  <si>
    <t>2268249</t>
  </si>
  <si>
    <t>白玉兰酒店(鞍山万象汇火车站店)</t>
  </si>
  <si>
    <t>210.70</t>
  </si>
  <si>
    <t>2021-09-29 00:15:08</t>
  </si>
  <si>
    <t>2021-09-28</t>
  </si>
  <si>
    <t>2268227</t>
  </si>
  <si>
    <t>锦江都城经典酒店(上海南京路步行街南京饭店 )</t>
  </si>
  <si>
    <t>424.63</t>
  </si>
  <si>
    <t>2021-09-28 23:54:30</t>
  </si>
  <si>
    <t>2021-09-27</t>
  </si>
  <si>
    <t>2266203</t>
  </si>
  <si>
    <t>贝壳酒店(珠海拱北口岸富华里沃尔玛店)</t>
  </si>
  <si>
    <t>173.57</t>
  </si>
  <si>
    <t>2021-09-27 11:15:46</t>
  </si>
  <si>
    <t>2266084</t>
  </si>
  <si>
    <t>富豪香港酒店</t>
  </si>
  <si>
    <t>Chow Hok fung,Ba Ya</t>
  </si>
  <si>
    <t>387.39</t>
  </si>
  <si>
    <t>2021-09-27 08:37:30</t>
  </si>
  <si>
    <t>2021-09-26</t>
  </si>
  <si>
    <t>2265159</t>
  </si>
  <si>
    <t>270.03</t>
  </si>
  <si>
    <t>2021-09-26 10:49:06</t>
  </si>
  <si>
    <t>2021-09-25</t>
  </si>
  <si>
    <t>2264228</t>
  </si>
  <si>
    <t>香港九龙东智选假日酒店</t>
  </si>
  <si>
    <t>Tsoi Lohung</t>
  </si>
  <si>
    <t>360.33</t>
  </si>
  <si>
    <t>2021-09-25 12:27:37</t>
  </si>
  <si>
    <t>2021-09-23</t>
  </si>
  <si>
    <t>2262300</t>
  </si>
  <si>
    <t>KAM ION PIO,LAU ON NAI</t>
  </si>
  <si>
    <t>2161.98</t>
  </si>
  <si>
    <t>2021-09-23 17:48:20</t>
  </si>
  <si>
    <t>2021-09-22</t>
  </si>
  <si>
    <t>2260926</t>
  </si>
  <si>
    <t>喆啡酒店(西宁中心广场店)</t>
  </si>
  <si>
    <t>381.69</t>
  </si>
  <si>
    <t>2021-09-22 09:41:48</t>
  </si>
  <si>
    <t>2021-09-19</t>
  </si>
  <si>
    <t>2259302</t>
  </si>
  <si>
    <t>汉庭（西安小寨历史博物馆店）</t>
  </si>
  <si>
    <t>162.86</t>
  </si>
  <si>
    <t>2021-09-19 23:28:50</t>
  </si>
  <si>
    <t>2021-09-09</t>
  </si>
  <si>
    <t>2248552</t>
  </si>
  <si>
    <t>香港悦品海景酒店</t>
  </si>
  <si>
    <t>MA YAN</t>
  </si>
  <si>
    <t>243.60</t>
  </si>
  <si>
    <t>2021-09-09 21:13:04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</si>
</sst>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6" fillId="3" borderId="1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16247222654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44469</v>
      </c>
      <c r="G2" s="5">
        <v>44470</v>
      </c>
      <c r="H2" s="4">
        <v>1</v>
      </c>
      <c r="I2" s="4">
        <v>1</v>
      </c>
      <c r="J2" s="4">
        <v>1</v>
      </c>
      <c r="K2" s="4" t="s">
        <v>29</v>
      </c>
      <c r="L2" s="4">
        <v>243.6</v>
      </c>
      <c r="M2" s="4">
        <v>243.6</v>
      </c>
      <c r="N2" s="4" t="s">
        <v>30</v>
      </c>
      <c r="O2" s="4" t="s">
        <v>31</v>
      </c>
      <c r="P2" s="4" t="s">
        <v>32</v>
      </c>
      <c r="Q2" s="4">
        <v>0</v>
      </c>
      <c r="R2" s="6">
        <v>44448</v>
      </c>
      <c r="S2" s="5">
        <v>44485</v>
      </c>
      <c r="T2" s="4" t="s">
        <v>33</v>
      </c>
      <c r="U2" s="4">
        <v>243.6</v>
      </c>
      <c r="V2" s="4">
        <v>0</v>
      </c>
      <c r="W2" s="4">
        <v>0</v>
      </c>
    </row>
    <row r="3" s="4" customFormat="1" spans="1:25">
      <c r="A3" s="4">
        <v>16323836786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44469</v>
      </c>
      <c r="G3" s="5">
        <v>44470</v>
      </c>
      <c r="H3" s="4">
        <v>1</v>
      </c>
      <c r="I3" s="4">
        <v>1</v>
      </c>
      <c r="J3" s="4">
        <v>1</v>
      </c>
      <c r="K3" s="4" t="s">
        <v>29</v>
      </c>
      <c r="L3" s="4">
        <v>162.86</v>
      </c>
      <c r="M3" s="4">
        <v>162.86</v>
      </c>
      <c r="N3" s="4" t="s">
        <v>36</v>
      </c>
      <c r="O3" s="4" t="s">
        <v>31</v>
      </c>
      <c r="P3" s="4" t="s">
        <v>32</v>
      </c>
      <c r="Q3" s="4">
        <v>0</v>
      </c>
      <c r="R3" s="6">
        <v>44458</v>
      </c>
      <c r="S3" s="5">
        <v>44485</v>
      </c>
      <c r="T3" s="4" t="s">
        <v>33</v>
      </c>
      <c r="U3" s="4">
        <v>162.86</v>
      </c>
      <c r="V3" s="4">
        <v>0</v>
      </c>
      <c r="W3" s="4">
        <v>0</v>
      </c>
      <c r="X3" s="4">
        <v>2259302</v>
      </c>
      <c r="Y3" s="4" t="s">
        <v>37</v>
      </c>
    </row>
    <row r="4" s="4" customFormat="1" spans="1:25">
      <c r="A4" s="4">
        <v>16336692985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44469</v>
      </c>
      <c r="G4" s="5">
        <v>44470</v>
      </c>
      <c r="H4" s="4">
        <v>1</v>
      </c>
      <c r="I4" s="4">
        <v>1</v>
      </c>
      <c r="J4" s="4">
        <v>1</v>
      </c>
      <c r="K4" s="4" t="s">
        <v>29</v>
      </c>
      <c r="L4" s="4">
        <v>381.69</v>
      </c>
      <c r="M4" s="4">
        <v>381.69</v>
      </c>
      <c r="N4" s="4" t="s">
        <v>40</v>
      </c>
      <c r="O4" s="4" t="s">
        <v>31</v>
      </c>
      <c r="P4" s="4" t="s">
        <v>32</v>
      </c>
      <c r="Q4" s="4">
        <v>0</v>
      </c>
      <c r="R4" s="6">
        <v>44461</v>
      </c>
      <c r="S4" s="5">
        <v>44485</v>
      </c>
      <c r="T4" s="4" t="s">
        <v>33</v>
      </c>
      <c r="U4" s="4">
        <v>381.69</v>
      </c>
      <c r="V4" s="4">
        <v>0</v>
      </c>
      <c r="W4" s="4">
        <v>0</v>
      </c>
      <c r="X4" s="4"/>
      <c r="Y4" s="4" t="s">
        <v>40</v>
      </c>
    </row>
    <row r="5" s="4" customFormat="1" spans="1:24">
      <c r="A5" s="4">
        <v>16348648887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44467</v>
      </c>
      <c r="G5" s="5">
        <v>44470</v>
      </c>
      <c r="H5" s="4">
        <v>2</v>
      </c>
      <c r="I5" s="4">
        <v>3</v>
      </c>
      <c r="J5" s="4">
        <v>6</v>
      </c>
      <c r="K5" s="4" t="s">
        <v>29</v>
      </c>
      <c r="L5" s="4">
        <v>2161.98</v>
      </c>
      <c r="M5" s="4">
        <v>2161.98</v>
      </c>
      <c r="N5" s="4" t="s">
        <v>43</v>
      </c>
      <c r="O5" s="4" t="s">
        <v>31</v>
      </c>
      <c r="P5" s="4" t="s">
        <v>32</v>
      </c>
      <c r="Q5" s="4">
        <v>0</v>
      </c>
      <c r="R5" s="6">
        <v>44462</v>
      </c>
      <c r="S5" s="5">
        <v>44485</v>
      </c>
      <c r="T5" s="4" t="s">
        <v>33</v>
      </c>
      <c r="U5" s="4">
        <v>2161.98</v>
      </c>
      <c r="V5" s="4">
        <v>0</v>
      </c>
      <c r="W5" s="4">
        <v>0</v>
      </c>
      <c r="X5" s="4">
        <v>2262300</v>
      </c>
    </row>
    <row r="6" s="4" customFormat="1" spans="1:24">
      <c r="A6" s="4">
        <v>16365162060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44469</v>
      </c>
      <c r="G6" s="5">
        <v>44470</v>
      </c>
      <c r="H6" s="4">
        <v>1</v>
      </c>
      <c r="I6" s="4">
        <v>1</v>
      </c>
      <c r="J6" s="4">
        <v>1</v>
      </c>
      <c r="K6" s="4" t="s">
        <v>29</v>
      </c>
      <c r="L6" s="4">
        <v>360.33</v>
      </c>
      <c r="M6" s="4">
        <v>360.33</v>
      </c>
      <c r="N6" s="4" t="s">
        <v>44</v>
      </c>
      <c r="O6" s="4" t="s">
        <v>31</v>
      </c>
      <c r="P6" s="4" t="s">
        <v>32</v>
      </c>
      <c r="Q6" s="4">
        <v>0</v>
      </c>
      <c r="R6" s="6">
        <v>44464</v>
      </c>
      <c r="S6" s="5">
        <v>44485</v>
      </c>
      <c r="T6" s="4" t="s">
        <v>33</v>
      </c>
      <c r="U6" s="4">
        <v>360.33</v>
      </c>
      <c r="V6" s="4">
        <v>0</v>
      </c>
      <c r="W6" s="4">
        <v>0</v>
      </c>
      <c r="X6" s="4">
        <v>2264228</v>
      </c>
    </row>
    <row r="7" s="4" customFormat="1" spans="1:25">
      <c r="A7" s="4">
        <v>16372534575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44469</v>
      </c>
      <c r="G7" s="5">
        <v>44470</v>
      </c>
      <c r="H7" s="4">
        <v>1</v>
      </c>
      <c r="I7" s="4">
        <v>1</v>
      </c>
      <c r="J7" s="4">
        <v>1</v>
      </c>
      <c r="K7" s="4" t="s">
        <v>29</v>
      </c>
      <c r="L7" s="4">
        <v>270.03</v>
      </c>
      <c r="M7" s="4">
        <v>270.03</v>
      </c>
      <c r="N7" s="4" t="s">
        <v>47</v>
      </c>
      <c r="O7" s="4" t="s">
        <v>31</v>
      </c>
      <c r="P7" s="4" t="s">
        <v>32</v>
      </c>
      <c r="Q7" s="4">
        <v>0</v>
      </c>
      <c r="R7" s="6">
        <v>44465</v>
      </c>
      <c r="S7" s="5">
        <v>44485</v>
      </c>
      <c r="T7" s="4" t="s">
        <v>33</v>
      </c>
      <c r="U7" s="4">
        <v>270.03</v>
      </c>
      <c r="V7" s="4">
        <v>0</v>
      </c>
      <c r="W7" s="4">
        <v>0</v>
      </c>
      <c r="X7" s="4">
        <v>2265159</v>
      </c>
      <c r="Y7" s="4">
        <v>103892881774</v>
      </c>
    </row>
    <row r="8" s="4" customFormat="1" spans="1:23">
      <c r="A8" s="4">
        <v>16380359166</v>
      </c>
      <c r="B8" s="4" t="s">
        <v>25</v>
      </c>
      <c r="C8" s="4" t="s">
        <v>26</v>
      </c>
      <c r="D8" s="4" t="s">
        <v>48</v>
      </c>
      <c r="E8" s="4" t="s">
        <v>46</v>
      </c>
      <c r="F8" s="5">
        <v>44469</v>
      </c>
      <c r="G8" s="5">
        <v>44470</v>
      </c>
      <c r="H8" s="4">
        <v>1</v>
      </c>
      <c r="I8" s="4">
        <v>1</v>
      </c>
      <c r="J8" s="4">
        <v>1</v>
      </c>
      <c r="K8" s="4" t="s">
        <v>29</v>
      </c>
      <c r="L8" s="4">
        <v>387.39</v>
      </c>
      <c r="M8" s="4">
        <v>387.39</v>
      </c>
      <c r="N8" s="4" t="s">
        <v>49</v>
      </c>
      <c r="O8" s="4" t="s">
        <v>31</v>
      </c>
      <c r="P8" s="4" t="s">
        <v>32</v>
      </c>
      <c r="Q8" s="4">
        <v>0</v>
      </c>
      <c r="R8" s="6">
        <v>44466</v>
      </c>
      <c r="S8" s="5">
        <v>44485</v>
      </c>
      <c r="T8" s="4" t="s">
        <v>33</v>
      </c>
      <c r="U8" s="4">
        <v>387.39</v>
      </c>
      <c r="V8" s="4">
        <v>0</v>
      </c>
      <c r="W8" s="4">
        <v>0</v>
      </c>
    </row>
    <row r="9" s="4" customFormat="1" spans="1:24">
      <c r="A9" s="4">
        <v>16383318809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44469</v>
      </c>
      <c r="G9" s="5">
        <v>44470</v>
      </c>
      <c r="H9" s="4">
        <v>1</v>
      </c>
      <c r="I9" s="4">
        <v>1</v>
      </c>
      <c r="J9" s="4">
        <v>1</v>
      </c>
      <c r="K9" s="4" t="s">
        <v>29</v>
      </c>
      <c r="L9" s="4">
        <v>173.57</v>
      </c>
      <c r="M9" s="4">
        <v>173.57</v>
      </c>
      <c r="N9" s="4" t="s">
        <v>52</v>
      </c>
      <c r="O9" s="4" t="s">
        <v>31</v>
      </c>
      <c r="P9" s="4" t="s">
        <v>32</v>
      </c>
      <c r="Q9" s="4">
        <v>0</v>
      </c>
      <c r="R9" s="6">
        <v>44466</v>
      </c>
      <c r="S9" s="5">
        <v>44485</v>
      </c>
      <c r="T9" s="4" t="s">
        <v>33</v>
      </c>
      <c r="U9" s="4">
        <v>173.57</v>
      </c>
      <c r="V9" s="4">
        <v>0</v>
      </c>
      <c r="W9" s="4">
        <v>0</v>
      </c>
      <c r="X9" s="4">
        <v>2266203</v>
      </c>
    </row>
    <row r="10" s="4" customFormat="1" spans="1:24">
      <c r="A10" s="4">
        <v>16400090799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44469</v>
      </c>
      <c r="G10" s="5">
        <v>44470</v>
      </c>
      <c r="H10" s="4">
        <v>1</v>
      </c>
      <c r="I10" s="4">
        <v>1</v>
      </c>
      <c r="J10" s="4">
        <v>1</v>
      </c>
      <c r="K10" s="4" t="s">
        <v>29</v>
      </c>
      <c r="L10" s="4">
        <v>424.63</v>
      </c>
      <c r="M10" s="4">
        <v>424.63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44467</v>
      </c>
      <c r="S10" s="5">
        <v>44485</v>
      </c>
      <c r="T10" s="4" t="s">
        <v>33</v>
      </c>
      <c r="U10" s="4">
        <v>424.63</v>
      </c>
      <c r="V10" s="4">
        <v>0</v>
      </c>
      <c r="W10" s="4">
        <v>0</v>
      </c>
      <c r="X10" s="4">
        <v>2268227</v>
      </c>
    </row>
    <row r="11" s="4" customFormat="1" spans="1:23">
      <c r="A11" s="4">
        <v>16400186571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44469</v>
      </c>
      <c r="G11" s="5">
        <v>44470</v>
      </c>
      <c r="H11" s="4">
        <v>1</v>
      </c>
      <c r="I11" s="4">
        <v>1</v>
      </c>
      <c r="J11" s="4">
        <v>1</v>
      </c>
      <c r="K11" s="4" t="s">
        <v>29</v>
      </c>
      <c r="L11" s="4">
        <v>210.7</v>
      </c>
      <c r="M11" s="4">
        <v>210.7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44468</v>
      </c>
      <c r="S11" s="5">
        <v>44485</v>
      </c>
      <c r="T11" s="4" t="s">
        <v>33</v>
      </c>
      <c r="U11" s="4">
        <v>210.7</v>
      </c>
      <c r="V11" s="4">
        <v>0</v>
      </c>
      <c r="W11" s="4">
        <v>0</v>
      </c>
    </row>
    <row r="12" s="4" customFormat="1" spans="1:25">
      <c r="A12" s="4">
        <v>16405865952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44469</v>
      </c>
      <c r="G12" s="5">
        <v>44470</v>
      </c>
      <c r="H12" s="4">
        <v>1</v>
      </c>
      <c r="I12" s="4">
        <v>1</v>
      </c>
      <c r="J12" s="4">
        <v>1</v>
      </c>
      <c r="K12" s="4" t="s">
        <v>29</v>
      </c>
      <c r="L12" s="4">
        <v>1025.29</v>
      </c>
      <c r="M12" s="4">
        <v>1025.29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44468</v>
      </c>
      <c r="S12" s="5">
        <v>44485</v>
      </c>
      <c r="T12" s="4" t="s">
        <v>33</v>
      </c>
      <c r="U12" s="4">
        <v>1025.29</v>
      </c>
      <c r="V12" s="4">
        <v>0</v>
      </c>
      <c r="W12" s="4">
        <v>0</v>
      </c>
      <c r="X12" s="4"/>
      <c r="Y12" s="4">
        <v>1351088</v>
      </c>
    </row>
    <row r="13" s="4" customFormat="1" spans="1:24">
      <c r="A13" s="4">
        <v>16406568131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44468</v>
      </c>
      <c r="G13" s="5">
        <v>44470</v>
      </c>
      <c r="H13" s="4">
        <v>1</v>
      </c>
      <c r="I13" s="4">
        <v>2</v>
      </c>
      <c r="J13" s="4">
        <v>2</v>
      </c>
      <c r="K13" s="4" t="s">
        <v>29</v>
      </c>
      <c r="L13" s="4">
        <v>430.86</v>
      </c>
      <c r="M13" s="4">
        <v>430.86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44468</v>
      </c>
      <c r="S13" s="5">
        <v>44485</v>
      </c>
      <c r="T13" s="4" t="s">
        <v>33</v>
      </c>
      <c r="U13" s="4">
        <v>430.86</v>
      </c>
      <c r="V13" s="4">
        <v>0</v>
      </c>
      <c r="W13" s="4">
        <v>0</v>
      </c>
      <c r="X13" s="4">
        <v>2268945</v>
      </c>
    </row>
    <row r="14" s="4" customFormat="1" spans="1:24">
      <c r="A14" s="4">
        <v>16406971583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44469</v>
      </c>
      <c r="G14" s="5">
        <v>44470</v>
      </c>
      <c r="H14" s="4">
        <v>1</v>
      </c>
      <c r="I14" s="4">
        <v>1</v>
      </c>
      <c r="J14" s="4">
        <v>1</v>
      </c>
      <c r="K14" s="4" t="s">
        <v>29</v>
      </c>
      <c r="L14" s="4">
        <v>124.44</v>
      </c>
      <c r="M14" s="4">
        <v>124.44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44468</v>
      </c>
      <c r="S14" s="5">
        <v>44485</v>
      </c>
      <c r="T14" s="4" t="s">
        <v>33</v>
      </c>
      <c r="U14" s="4">
        <v>124.44</v>
      </c>
      <c r="V14" s="4">
        <v>0</v>
      </c>
      <c r="W14" s="4">
        <v>0</v>
      </c>
      <c r="X14" s="4">
        <v>2269005</v>
      </c>
    </row>
    <row r="15" s="4" customFormat="1" spans="1:25">
      <c r="A15" s="4">
        <v>16411094973</v>
      </c>
      <c r="B15" s="4" t="s">
        <v>25</v>
      </c>
      <c r="C15" s="4" t="s">
        <v>26</v>
      </c>
      <c r="D15" s="4" t="s">
        <v>68</v>
      </c>
      <c r="E15" s="4" t="s">
        <v>69</v>
      </c>
      <c r="F15" s="5">
        <v>44469</v>
      </c>
      <c r="G15" s="5">
        <v>44470</v>
      </c>
      <c r="H15" s="4">
        <v>2</v>
      </c>
      <c r="I15" s="4">
        <v>1</v>
      </c>
      <c r="J15" s="4">
        <v>2</v>
      </c>
      <c r="K15" s="4" t="s">
        <v>29</v>
      </c>
      <c r="L15" s="4">
        <v>419.54</v>
      </c>
      <c r="M15" s="4">
        <v>419.54</v>
      </c>
      <c r="N15" s="4" t="s">
        <v>70</v>
      </c>
      <c r="O15" s="4" t="s">
        <v>31</v>
      </c>
      <c r="P15" s="4" t="s">
        <v>32</v>
      </c>
      <c r="Q15" s="4">
        <v>0</v>
      </c>
      <c r="R15" s="6">
        <v>44469</v>
      </c>
      <c r="S15" s="5">
        <v>44485</v>
      </c>
      <c r="T15" s="4" t="s">
        <v>33</v>
      </c>
      <c r="U15" s="4">
        <v>419.54</v>
      </c>
      <c r="V15" s="4">
        <v>0</v>
      </c>
      <c r="W15" s="4">
        <v>0</v>
      </c>
      <c r="X15" s="4">
        <v>2269260</v>
      </c>
      <c r="Y15" s="4" t="s">
        <v>71</v>
      </c>
    </row>
    <row r="16" s="4" customFormat="1" spans="1:25">
      <c r="A16" s="4">
        <v>16411106374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44469</v>
      </c>
      <c r="G16" s="5">
        <v>44470</v>
      </c>
      <c r="H16" s="4">
        <v>1</v>
      </c>
      <c r="I16" s="4">
        <v>1</v>
      </c>
      <c r="J16" s="4">
        <v>1</v>
      </c>
      <c r="K16" s="4" t="s">
        <v>29</v>
      </c>
      <c r="L16" s="4">
        <v>271.72</v>
      </c>
      <c r="M16" s="4">
        <v>271.72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44469</v>
      </c>
      <c r="S16" s="5">
        <v>44485</v>
      </c>
      <c r="T16" s="4" t="s">
        <v>33</v>
      </c>
      <c r="U16" s="4">
        <v>271.72</v>
      </c>
      <c r="V16" s="4">
        <v>0</v>
      </c>
      <c r="W16" s="4">
        <v>0</v>
      </c>
      <c r="X16" s="4"/>
      <c r="Y16" s="4">
        <v>3191484789</v>
      </c>
    </row>
    <row r="17" s="4" customFormat="1" spans="1:25">
      <c r="A17" s="4">
        <v>16411441312</v>
      </c>
      <c r="B17" s="4" t="s">
        <v>25</v>
      </c>
      <c r="C17" s="4" t="s">
        <v>26</v>
      </c>
      <c r="D17" s="4" t="s">
        <v>72</v>
      </c>
      <c r="E17" s="4" t="s">
        <v>73</v>
      </c>
      <c r="F17" s="5">
        <v>44469</v>
      </c>
      <c r="G17" s="5">
        <v>44470</v>
      </c>
      <c r="H17" s="4">
        <v>1</v>
      </c>
      <c r="I17" s="4">
        <v>1</v>
      </c>
      <c r="J17" s="4">
        <v>1</v>
      </c>
      <c r="K17" s="4" t="s">
        <v>29</v>
      </c>
      <c r="L17" s="4">
        <v>271.72</v>
      </c>
      <c r="M17" s="4">
        <v>271.72</v>
      </c>
      <c r="N17" s="4" t="s">
        <v>75</v>
      </c>
      <c r="O17" s="4" t="s">
        <v>31</v>
      </c>
      <c r="P17" s="4" t="s">
        <v>32</v>
      </c>
      <c r="Q17" s="4">
        <v>0</v>
      </c>
      <c r="R17" s="6">
        <v>44469</v>
      </c>
      <c r="S17" s="5">
        <v>44485</v>
      </c>
      <c r="T17" s="4" t="s">
        <v>33</v>
      </c>
      <c r="U17" s="4">
        <v>271.72</v>
      </c>
      <c r="V17" s="4">
        <v>0</v>
      </c>
      <c r="W17" s="4">
        <v>0</v>
      </c>
      <c r="X17" s="4"/>
      <c r="Y17" s="4">
        <v>3190152351</v>
      </c>
    </row>
    <row r="18" s="4" customFormat="1" spans="1:23">
      <c r="A18" s="4">
        <v>16411635923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44469</v>
      </c>
      <c r="G18" s="5">
        <v>44470</v>
      </c>
      <c r="H18" s="4">
        <v>1</v>
      </c>
      <c r="I18" s="4">
        <v>1</v>
      </c>
      <c r="J18" s="4">
        <v>1</v>
      </c>
      <c r="K18" s="4" t="s">
        <v>29</v>
      </c>
      <c r="L18" s="4">
        <v>132.52</v>
      </c>
      <c r="M18" s="4">
        <v>132.52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44469</v>
      </c>
      <c r="S18" s="5">
        <v>44485</v>
      </c>
      <c r="T18" s="4" t="s">
        <v>33</v>
      </c>
      <c r="U18" s="4">
        <v>132.52</v>
      </c>
      <c r="V18" s="4">
        <v>0</v>
      </c>
      <c r="W18" s="4">
        <v>0</v>
      </c>
    </row>
    <row r="19" s="4" customFormat="1" spans="1:23">
      <c r="A19" s="4">
        <v>16411635923</v>
      </c>
      <c r="B19" s="4" t="s">
        <v>25</v>
      </c>
      <c r="C19" s="4" t="s">
        <v>79</v>
      </c>
      <c r="D19" s="4" t="s">
        <v>76</v>
      </c>
      <c r="E19" s="4" t="s">
        <v>77</v>
      </c>
      <c r="F19" s="5">
        <v>44469</v>
      </c>
      <c r="G19" s="5">
        <v>44470</v>
      </c>
      <c r="H19" s="4">
        <v>1</v>
      </c>
      <c r="I19" s="4">
        <v>1</v>
      </c>
      <c r="J19" s="4">
        <v>1</v>
      </c>
      <c r="K19" s="4" t="s">
        <v>29</v>
      </c>
      <c r="L19" s="4">
        <v>-132.52</v>
      </c>
      <c r="M19" s="4">
        <v>-132.52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44469</v>
      </c>
      <c r="S19" s="5">
        <v>44485</v>
      </c>
      <c r="T19" s="4" t="s">
        <v>33</v>
      </c>
      <c r="U19" s="4">
        <v>-132.52</v>
      </c>
      <c r="V19" s="4">
        <v>0</v>
      </c>
      <c r="W19" s="4">
        <v>0</v>
      </c>
    </row>
    <row r="20" s="4" customFormat="1" spans="1:25">
      <c r="A20" s="4">
        <v>16412838857</v>
      </c>
      <c r="B20" s="4" t="s">
        <v>25</v>
      </c>
      <c r="C20" s="4" t="s">
        <v>26</v>
      </c>
      <c r="D20" s="4" t="s">
        <v>72</v>
      </c>
      <c r="E20" s="4" t="s">
        <v>73</v>
      </c>
      <c r="F20" s="5">
        <v>44469</v>
      </c>
      <c r="G20" s="5">
        <v>44470</v>
      </c>
      <c r="H20" s="4">
        <v>1</v>
      </c>
      <c r="I20" s="4">
        <v>1</v>
      </c>
      <c r="J20" s="4">
        <v>1</v>
      </c>
      <c r="K20" s="4" t="s">
        <v>29</v>
      </c>
      <c r="L20" s="4">
        <v>271.72</v>
      </c>
      <c r="M20" s="4">
        <v>271.72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44469</v>
      </c>
      <c r="S20" s="5">
        <v>44485</v>
      </c>
      <c r="T20" s="4" t="s">
        <v>33</v>
      </c>
      <c r="U20" s="4">
        <v>271.72</v>
      </c>
      <c r="V20" s="4">
        <v>0</v>
      </c>
      <c r="W20" s="4">
        <v>0</v>
      </c>
      <c r="X20" s="4"/>
      <c r="Y20" s="4">
        <v>3191310615</v>
      </c>
    </row>
    <row r="21" s="4" customFormat="1" spans="1:24">
      <c r="A21" s="4">
        <v>16412946673</v>
      </c>
      <c r="B21" s="4" t="s">
        <v>25</v>
      </c>
      <c r="C21" s="4" t="s">
        <v>26</v>
      </c>
      <c r="D21" s="4" t="s">
        <v>81</v>
      </c>
      <c r="E21" s="4" t="s">
        <v>82</v>
      </c>
      <c r="F21" s="5">
        <v>44469</v>
      </c>
      <c r="G21" s="5">
        <v>44470</v>
      </c>
      <c r="H21" s="4">
        <v>1</v>
      </c>
      <c r="I21" s="4">
        <v>1</v>
      </c>
      <c r="J21" s="4">
        <v>1</v>
      </c>
      <c r="K21" s="4" t="s">
        <v>29</v>
      </c>
      <c r="L21" s="4">
        <v>109.14</v>
      </c>
      <c r="M21" s="4">
        <v>109.14</v>
      </c>
      <c r="N21" s="4" t="s">
        <v>83</v>
      </c>
      <c r="O21" s="4" t="s">
        <v>31</v>
      </c>
      <c r="P21" s="4" t="s">
        <v>32</v>
      </c>
      <c r="Q21" s="4">
        <v>0</v>
      </c>
      <c r="R21" s="6">
        <v>44469</v>
      </c>
      <c r="S21" s="5">
        <v>44485</v>
      </c>
      <c r="T21" s="4" t="s">
        <v>33</v>
      </c>
      <c r="U21" s="4">
        <v>109.14</v>
      </c>
      <c r="V21" s="4">
        <v>0</v>
      </c>
      <c r="W21" s="4">
        <v>0</v>
      </c>
      <c r="X21" s="4">
        <v>2269519</v>
      </c>
    </row>
    <row r="22" s="4" customFormat="1" spans="1:25">
      <c r="A22" s="4">
        <v>16413353378</v>
      </c>
      <c r="B22" s="4" t="s">
        <v>25</v>
      </c>
      <c r="C22" s="4" t="s">
        <v>26</v>
      </c>
      <c r="D22" s="4" t="s">
        <v>84</v>
      </c>
      <c r="E22" s="4" t="s">
        <v>85</v>
      </c>
      <c r="F22" s="5">
        <v>44469</v>
      </c>
      <c r="G22" s="5">
        <v>44470</v>
      </c>
      <c r="H22" s="4">
        <v>1</v>
      </c>
      <c r="I22" s="4">
        <v>1</v>
      </c>
      <c r="J22" s="4">
        <v>1</v>
      </c>
      <c r="K22" s="4" t="s">
        <v>29</v>
      </c>
      <c r="L22" s="4">
        <v>566.72</v>
      </c>
      <c r="M22" s="4">
        <v>566.72</v>
      </c>
      <c r="N22" s="4" t="s">
        <v>86</v>
      </c>
      <c r="O22" s="4" t="s">
        <v>31</v>
      </c>
      <c r="P22" s="4" t="s">
        <v>32</v>
      </c>
      <c r="Q22" s="4">
        <v>0</v>
      </c>
      <c r="R22" s="6">
        <v>44469</v>
      </c>
      <c r="S22" s="5">
        <v>44485</v>
      </c>
      <c r="T22" s="4" t="s">
        <v>33</v>
      </c>
      <c r="U22" s="4">
        <v>566.72</v>
      </c>
      <c r="V22" s="4">
        <v>0</v>
      </c>
      <c r="W22" s="4">
        <v>0</v>
      </c>
      <c r="X22" s="4"/>
      <c r="Y22" s="4">
        <v>547804</v>
      </c>
    </row>
    <row r="23" s="4" customFormat="1" spans="1:25">
      <c r="A23" s="4">
        <v>16413956853</v>
      </c>
      <c r="B23" s="4" t="s">
        <v>25</v>
      </c>
      <c r="C23" s="4" t="s">
        <v>26</v>
      </c>
      <c r="D23" s="4" t="s">
        <v>87</v>
      </c>
      <c r="E23" s="4" t="s">
        <v>88</v>
      </c>
      <c r="F23" s="5">
        <v>44469</v>
      </c>
      <c r="G23" s="5">
        <v>44470</v>
      </c>
      <c r="H23" s="4">
        <v>1</v>
      </c>
      <c r="I23" s="4">
        <v>1</v>
      </c>
      <c r="J23" s="4">
        <v>1</v>
      </c>
      <c r="K23" s="4" t="s">
        <v>29</v>
      </c>
      <c r="L23" s="4">
        <v>549</v>
      </c>
      <c r="M23" s="4">
        <v>549</v>
      </c>
      <c r="N23" s="4" t="s">
        <v>89</v>
      </c>
      <c r="O23" s="4" t="s">
        <v>31</v>
      </c>
      <c r="P23" s="4" t="s">
        <v>32</v>
      </c>
      <c r="Q23" s="4">
        <v>0</v>
      </c>
      <c r="R23" s="6">
        <v>44469</v>
      </c>
      <c r="S23" s="5">
        <v>44485</v>
      </c>
      <c r="T23" s="4" t="s">
        <v>33</v>
      </c>
      <c r="U23" s="4">
        <v>549</v>
      </c>
      <c r="V23" s="4">
        <v>0</v>
      </c>
      <c r="W23" s="4">
        <v>0</v>
      </c>
      <c r="X23" s="4">
        <v>2269673</v>
      </c>
      <c r="Y23" s="4">
        <v>2050409</v>
      </c>
    </row>
    <row r="24" s="4" customFormat="1" spans="1:25">
      <c r="A24" s="4">
        <v>16416030088</v>
      </c>
      <c r="B24" s="4" t="s">
        <v>25</v>
      </c>
      <c r="C24" s="4" t="s">
        <v>26</v>
      </c>
      <c r="D24" s="4" t="s">
        <v>90</v>
      </c>
      <c r="E24" s="4" t="s">
        <v>91</v>
      </c>
      <c r="F24" s="5">
        <v>44469</v>
      </c>
      <c r="G24" s="5">
        <v>44470</v>
      </c>
      <c r="H24" s="4">
        <v>1</v>
      </c>
      <c r="I24" s="4">
        <v>1</v>
      </c>
      <c r="J24" s="4">
        <v>1</v>
      </c>
      <c r="K24" s="4" t="s">
        <v>29</v>
      </c>
      <c r="L24" s="4">
        <v>548.28</v>
      </c>
      <c r="M24" s="4">
        <v>548.28</v>
      </c>
      <c r="N24" s="4" t="s">
        <v>92</v>
      </c>
      <c r="O24" s="4" t="s">
        <v>31</v>
      </c>
      <c r="P24" s="4" t="s">
        <v>32</v>
      </c>
      <c r="Q24" s="4">
        <v>0</v>
      </c>
      <c r="R24" s="6">
        <v>44469</v>
      </c>
      <c r="S24" s="5">
        <v>44485</v>
      </c>
      <c r="T24" s="4" t="s">
        <v>33</v>
      </c>
      <c r="U24" s="4">
        <v>548.28</v>
      </c>
      <c r="V24" s="4">
        <v>0</v>
      </c>
      <c r="W24" s="4">
        <v>0</v>
      </c>
      <c r="X24" s="4">
        <v>2269679</v>
      </c>
      <c r="Y24" s="4" t="s">
        <v>93</v>
      </c>
    </row>
    <row r="25" s="4" customFormat="1" spans="1:25">
      <c r="A25" s="4">
        <v>16416252726</v>
      </c>
      <c r="B25" s="4" t="s">
        <v>25</v>
      </c>
      <c r="C25" s="4" t="s">
        <v>26</v>
      </c>
      <c r="D25" s="4" t="s">
        <v>87</v>
      </c>
      <c r="E25" s="4" t="s">
        <v>94</v>
      </c>
      <c r="F25" s="5">
        <v>44469</v>
      </c>
      <c r="G25" s="5">
        <v>44470</v>
      </c>
      <c r="H25" s="4">
        <v>1</v>
      </c>
      <c r="I25" s="4">
        <v>1</v>
      </c>
      <c r="J25" s="4">
        <v>1</v>
      </c>
      <c r="K25" s="4" t="s">
        <v>29</v>
      </c>
      <c r="L25" s="4">
        <v>549</v>
      </c>
      <c r="M25" s="4">
        <v>549</v>
      </c>
      <c r="N25" s="4" t="s">
        <v>95</v>
      </c>
      <c r="O25" s="4" t="s">
        <v>31</v>
      </c>
      <c r="P25" s="4" t="s">
        <v>32</v>
      </c>
      <c r="Q25" s="4">
        <v>0</v>
      </c>
      <c r="R25" s="6">
        <v>44469</v>
      </c>
      <c r="S25" s="5">
        <v>44485</v>
      </c>
      <c r="T25" s="4" t="s">
        <v>33</v>
      </c>
      <c r="U25" s="4">
        <v>549</v>
      </c>
      <c r="V25" s="4">
        <v>0</v>
      </c>
      <c r="W25" s="4">
        <v>0</v>
      </c>
      <c r="X25" s="4">
        <v>2269689</v>
      </c>
      <c r="Y25" s="4">
        <v>2050413</v>
      </c>
    </row>
    <row r="26" s="4" customFormat="1" spans="1:25">
      <c r="A26" s="4">
        <v>16417056027</v>
      </c>
      <c r="B26" s="4" t="s">
        <v>25</v>
      </c>
      <c r="C26" s="4" t="s">
        <v>26</v>
      </c>
      <c r="D26" s="4" t="s">
        <v>96</v>
      </c>
      <c r="E26" s="4" t="s">
        <v>97</v>
      </c>
      <c r="F26" s="5">
        <v>44469</v>
      </c>
      <c r="G26" s="5">
        <v>44470</v>
      </c>
      <c r="H26" s="4">
        <v>1</v>
      </c>
      <c r="I26" s="4">
        <v>1</v>
      </c>
      <c r="J26" s="4">
        <v>1</v>
      </c>
      <c r="K26" s="4" t="s">
        <v>29</v>
      </c>
      <c r="L26" s="4">
        <v>114.4</v>
      </c>
      <c r="M26" s="4">
        <v>114.4</v>
      </c>
      <c r="N26" s="4" t="s">
        <v>98</v>
      </c>
      <c r="O26" s="4" t="s">
        <v>31</v>
      </c>
      <c r="P26" s="4" t="s">
        <v>32</v>
      </c>
      <c r="Q26" s="4">
        <v>0</v>
      </c>
      <c r="R26" s="6">
        <v>44469</v>
      </c>
      <c r="S26" s="5">
        <v>44485</v>
      </c>
      <c r="T26" s="4" t="s">
        <v>33</v>
      </c>
      <c r="U26" s="4">
        <v>114.4</v>
      </c>
      <c r="V26" s="4">
        <v>0</v>
      </c>
      <c r="W26" s="4">
        <v>0</v>
      </c>
      <c r="X26" s="4"/>
      <c r="Y26" s="4">
        <v>103905642924</v>
      </c>
    </row>
    <row r="27" s="4" customFormat="1" spans="1:25">
      <c r="A27" s="4">
        <v>16417619208</v>
      </c>
      <c r="B27" s="4" t="s">
        <v>25</v>
      </c>
      <c r="C27" s="4" t="s">
        <v>26</v>
      </c>
      <c r="D27" s="4" t="s">
        <v>87</v>
      </c>
      <c r="E27" s="4" t="s">
        <v>94</v>
      </c>
      <c r="F27" s="5">
        <v>44469</v>
      </c>
      <c r="G27" s="5">
        <v>44470</v>
      </c>
      <c r="H27" s="4">
        <v>1</v>
      </c>
      <c r="I27" s="4">
        <v>1</v>
      </c>
      <c r="J27" s="4">
        <v>1</v>
      </c>
      <c r="K27" s="4" t="s">
        <v>29</v>
      </c>
      <c r="L27" s="4">
        <v>549</v>
      </c>
      <c r="M27" s="4">
        <v>549</v>
      </c>
      <c r="N27" s="4" t="s">
        <v>99</v>
      </c>
      <c r="O27" s="4" t="s">
        <v>31</v>
      </c>
      <c r="P27" s="4" t="s">
        <v>32</v>
      </c>
      <c r="Q27" s="4">
        <v>0</v>
      </c>
      <c r="R27" s="6">
        <v>44469</v>
      </c>
      <c r="S27" s="5">
        <v>44485</v>
      </c>
      <c r="T27" s="4" t="s">
        <v>33</v>
      </c>
      <c r="U27" s="4">
        <v>549</v>
      </c>
      <c r="V27" s="4">
        <v>0</v>
      </c>
      <c r="W27" s="4">
        <v>0</v>
      </c>
      <c r="X27" s="4">
        <v>2269837</v>
      </c>
      <c r="Y27" s="4">
        <v>2050441</v>
      </c>
    </row>
    <row r="28" s="4" customFormat="1" spans="1:25">
      <c r="A28" s="4">
        <v>16417673700</v>
      </c>
      <c r="B28" s="4" t="s">
        <v>25</v>
      </c>
      <c r="C28" s="4" t="s">
        <v>26</v>
      </c>
      <c r="D28" s="4" t="s">
        <v>100</v>
      </c>
      <c r="E28" s="4" t="s">
        <v>69</v>
      </c>
      <c r="F28" s="5">
        <v>44469</v>
      </c>
      <c r="G28" s="5">
        <v>44470</v>
      </c>
      <c r="H28" s="4">
        <v>1</v>
      </c>
      <c r="I28" s="4">
        <v>1</v>
      </c>
      <c r="J28" s="4">
        <v>1</v>
      </c>
      <c r="K28" s="4" t="s">
        <v>29</v>
      </c>
      <c r="L28" s="4">
        <v>157.12</v>
      </c>
      <c r="M28" s="4">
        <v>157.12</v>
      </c>
      <c r="N28" s="4" t="s">
        <v>101</v>
      </c>
      <c r="O28" s="4" t="s">
        <v>31</v>
      </c>
      <c r="P28" s="4" t="s">
        <v>32</v>
      </c>
      <c r="Q28" s="4">
        <v>0</v>
      </c>
      <c r="R28" s="6">
        <v>44469</v>
      </c>
      <c r="S28" s="5">
        <v>44485</v>
      </c>
      <c r="T28" s="4" t="s">
        <v>33</v>
      </c>
      <c r="U28" s="4">
        <v>157.12</v>
      </c>
      <c r="V28" s="4">
        <v>0</v>
      </c>
      <c r="W28" s="4">
        <v>0</v>
      </c>
      <c r="X28" s="4">
        <v>2269844</v>
      </c>
      <c r="Y28" s="4" t="s">
        <v>102</v>
      </c>
    </row>
    <row r="29" s="4" customFormat="1" spans="1:25">
      <c r="A29" s="4">
        <v>16417922385</v>
      </c>
      <c r="B29" s="4" t="s">
        <v>25</v>
      </c>
      <c r="C29" s="4" t="s">
        <v>26</v>
      </c>
      <c r="D29" s="4" t="s">
        <v>45</v>
      </c>
      <c r="E29" s="4" t="s">
        <v>103</v>
      </c>
      <c r="F29" s="5">
        <v>44469</v>
      </c>
      <c r="G29" s="5">
        <v>44470</v>
      </c>
      <c r="H29" s="4">
        <v>1</v>
      </c>
      <c r="I29" s="4">
        <v>1</v>
      </c>
      <c r="J29" s="4">
        <v>1</v>
      </c>
      <c r="K29" s="4" t="s">
        <v>29</v>
      </c>
      <c r="L29" s="4">
        <v>303.07</v>
      </c>
      <c r="M29" s="4">
        <v>303.07</v>
      </c>
      <c r="N29" s="4" t="s">
        <v>104</v>
      </c>
      <c r="O29" s="4" t="s">
        <v>31</v>
      </c>
      <c r="P29" s="4" t="s">
        <v>32</v>
      </c>
      <c r="Q29" s="4">
        <v>0</v>
      </c>
      <c r="R29" s="6">
        <v>44469</v>
      </c>
      <c r="S29" s="5">
        <v>44485</v>
      </c>
      <c r="T29" s="4" t="s">
        <v>33</v>
      </c>
      <c r="U29" s="4">
        <v>303.07</v>
      </c>
      <c r="V29" s="4">
        <v>0</v>
      </c>
      <c r="W29" s="4">
        <v>0</v>
      </c>
      <c r="X29" s="4">
        <v>2269870</v>
      </c>
      <c r="Y29" s="4">
        <v>103905983044</v>
      </c>
    </row>
    <row r="30" s="4" customFormat="1" spans="1:25">
      <c r="A30" s="4">
        <v>16418220424</v>
      </c>
      <c r="B30" s="4" t="s">
        <v>25</v>
      </c>
      <c r="C30" s="4" t="s">
        <v>26</v>
      </c>
      <c r="D30" s="4" t="s">
        <v>76</v>
      </c>
      <c r="E30" s="4" t="s">
        <v>77</v>
      </c>
      <c r="F30" s="5">
        <v>44469</v>
      </c>
      <c r="G30" s="5">
        <v>44470</v>
      </c>
      <c r="H30" s="4">
        <v>1</v>
      </c>
      <c r="I30" s="4">
        <v>1</v>
      </c>
      <c r="J30" s="4">
        <v>1</v>
      </c>
      <c r="K30" s="4" t="s">
        <v>29</v>
      </c>
      <c r="L30" s="4">
        <v>132.52</v>
      </c>
      <c r="M30" s="4">
        <v>132.52</v>
      </c>
      <c r="N30" s="4" t="s">
        <v>78</v>
      </c>
      <c r="O30" s="4" t="s">
        <v>31</v>
      </c>
      <c r="P30" s="4" t="s">
        <v>32</v>
      </c>
      <c r="Q30" s="4">
        <v>0</v>
      </c>
      <c r="R30" s="6">
        <v>44469</v>
      </c>
      <c r="S30" s="5">
        <v>44485</v>
      </c>
      <c r="T30" s="4" t="s">
        <v>33</v>
      </c>
      <c r="U30" s="4">
        <v>132.52</v>
      </c>
      <c r="V30" s="4">
        <v>0</v>
      </c>
      <c r="W30" s="4">
        <v>0</v>
      </c>
      <c r="X30" s="4"/>
      <c r="Y30" s="4" t="s">
        <v>105</v>
      </c>
    </row>
    <row r="31" s="4" customFormat="1" spans="1:24">
      <c r="A31" s="4">
        <v>16418278679</v>
      </c>
      <c r="B31" s="4" t="s">
        <v>25</v>
      </c>
      <c r="C31" s="4" t="s">
        <v>26</v>
      </c>
      <c r="D31" s="4" t="s">
        <v>106</v>
      </c>
      <c r="E31" s="4" t="s">
        <v>42</v>
      </c>
      <c r="F31" s="5">
        <v>44469</v>
      </c>
      <c r="G31" s="5">
        <v>44470</v>
      </c>
      <c r="H31" s="4">
        <v>1</v>
      </c>
      <c r="I31" s="4">
        <v>1</v>
      </c>
      <c r="J31" s="4">
        <v>1</v>
      </c>
      <c r="K31" s="4" t="s">
        <v>29</v>
      </c>
      <c r="L31" s="4">
        <v>238.26</v>
      </c>
      <c r="M31" s="4">
        <v>238.26</v>
      </c>
      <c r="N31" s="4" t="s">
        <v>107</v>
      </c>
      <c r="O31" s="4" t="s">
        <v>31</v>
      </c>
      <c r="P31" s="4" t="s">
        <v>32</v>
      </c>
      <c r="Q31" s="4">
        <v>0</v>
      </c>
      <c r="R31" s="6">
        <v>44469</v>
      </c>
      <c r="S31" s="5">
        <v>44485</v>
      </c>
      <c r="T31" s="4" t="s">
        <v>33</v>
      </c>
      <c r="U31" s="4">
        <v>238.26</v>
      </c>
      <c r="V31" s="4">
        <v>0</v>
      </c>
      <c r="W31" s="4">
        <v>0</v>
      </c>
      <c r="X31" s="4">
        <v>2269904</v>
      </c>
    </row>
    <row r="32" s="4" customFormat="1" spans="1:25">
      <c r="A32" s="4">
        <v>16418435829</v>
      </c>
      <c r="B32" s="4" t="s">
        <v>25</v>
      </c>
      <c r="C32" s="4" t="s">
        <v>26</v>
      </c>
      <c r="D32" s="4" t="s">
        <v>45</v>
      </c>
      <c r="E32" s="4" t="s">
        <v>103</v>
      </c>
      <c r="F32" s="5">
        <v>44469</v>
      </c>
      <c r="G32" s="5">
        <v>44470</v>
      </c>
      <c r="H32" s="4">
        <v>1</v>
      </c>
      <c r="I32" s="4">
        <v>1</v>
      </c>
      <c r="J32" s="4">
        <v>1</v>
      </c>
      <c r="K32" s="4" t="s">
        <v>29</v>
      </c>
      <c r="L32" s="4">
        <v>323.9</v>
      </c>
      <c r="M32" s="4">
        <v>323.9</v>
      </c>
      <c r="N32" s="4" t="s">
        <v>108</v>
      </c>
      <c r="O32" s="4" t="s">
        <v>31</v>
      </c>
      <c r="P32" s="4" t="s">
        <v>32</v>
      </c>
      <c r="Q32" s="4">
        <v>0</v>
      </c>
      <c r="R32" s="6">
        <v>44469</v>
      </c>
      <c r="S32" s="5">
        <v>44485</v>
      </c>
      <c r="T32" s="4" t="s">
        <v>33</v>
      </c>
      <c r="U32" s="4">
        <v>323.9</v>
      </c>
      <c r="V32" s="4">
        <v>0</v>
      </c>
      <c r="W32" s="4">
        <v>0</v>
      </c>
      <c r="X32" s="4"/>
      <c r="Y32" s="4">
        <v>103906178204</v>
      </c>
    </row>
    <row r="33" s="4" customFormat="1" spans="1:25">
      <c r="A33" s="4">
        <v>16418648247</v>
      </c>
      <c r="B33" s="4" t="s">
        <v>25</v>
      </c>
      <c r="C33" s="4" t="s">
        <v>26</v>
      </c>
      <c r="D33" s="4" t="s">
        <v>109</v>
      </c>
      <c r="E33" s="4" t="s">
        <v>110</v>
      </c>
      <c r="F33" s="5">
        <v>44469</v>
      </c>
      <c r="G33" s="5">
        <v>44470</v>
      </c>
      <c r="H33" s="4">
        <v>1</v>
      </c>
      <c r="I33" s="4">
        <v>1</v>
      </c>
      <c r="J33" s="4">
        <v>1</v>
      </c>
      <c r="K33" s="4" t="s">
        <v>29</v>
      </c>
      <c r="L33" s="4">
        <v>211.88</v>
      </c>
      <c r="M33" s="4">
        <v>211.88</v>
      </c>
      <c r="N33" s="4" t="s">
        <v>111</v>
      </c>
      <c r="O33" s="4" t="s">
        <v>31</v>
      </c>
      <c r="P33" s="4" t="s">
        <v>32</v>
      </c>
      <c r="Q33" s="4">
        <v>0</v>
      </c>
      <c r="R33" s="6">
        <v>44469</v>
      </c>
      <c r="S33" s="5">
        <v>44485</v>
      </c>
      <c r="T33" s="4" t="s">
        <v>33</v>
      </c>
      <c r="U33" s="4">
        <v>211.88</v>
      </c>
      <c r="V33" s="4">
        <v>0</v>
      </c>
      <c r="W33" s="4">
        <v>0</v>
      </c>
      <c r="X33" s="4"/>
      <c r="Y33" s="4">
        <v>103906260264</v>
      </c>
    </row>
    <row r="34" s="4" customFormat="1" spans="1:25">
      <c r="A34" s="4">
        <v>16419269903</v>
      </c>
      <c r="B34" s="4" t="s">
        <v>25</v>
      </c>
      <c r="C34" s="4" t="s">
        <v>26</v>
      </c>
      <c r="D34" s="4" t="s">
        <v>112</v>
      </c>
      <c r="E34" s="4" t="s">
        <v>113</v>
      </c>
      <c r="F34" s="5">
        <v>44469</v>
      </c>
      <c r="G34" s="5">
        <v>44470</v>
      </c>
      <c r="H34" s="4">
        <v>1</v>
      </c>
      <c r="I34" s="4">
        <v>1</v>
      </c>
      <c r="J34" s="4">
        <v>1</v>
      </c>
      <c r="K34" s="4" t="s">
        <v>29</v>
      </c>
      <c r="L34" s="4">
        <v>194.48</v>
      </c>
      <c r="M34" s="4">
        <v>194.48</v>
      </c>
      <c r="N34" s="4" t="s">
        <v>114</v>
      </c>
      <c r="O34" s="4" t="s">
        <v>31</v>
      </c>
      <c r="P34" s="4" t="s">
        <v>32</v>
      </c>
      <c r="Q34" s="4">
        <v>0</v>
      </c>
      <c r="R34" s="6">
        <v>44469</v>
      </c>
      <c r="S34" s="5">
        <v>44485</v>
      </c>
      <c r="T34" s="4" t="s">
        <v>33</v>
      </c>
      <c r="U34" s="4">
        <v>194.48</v>
      </c>
      <c r="V34" s="4">
        <v>0</v>
      </c>
      <c r="W34" s="4">
        <v>0</v>
      </c>
      <c r="X34" s="4">
        <v>2270032</v>
      </c>
      <c r="Y34" s="4">
        <v>103906497044</v>
      </c>
    </row>
    <row r="35" s="4" customFormat="1" spans="1:25">
      <c r="A35" s="4">
        <v>16419341203</v>
      </c>
      <c r="B35" s="4" t="s">
        <v>25</v>
      </c>
      <c r="C35" s="4" t="s">
        <v>26</v>
      </c>
      <c r="D35" s="4" t="s">
        <v>45</v>
      </c>
      <c r="E35" s="4" t="s">
        <v>103</v>
      </c>
      <c r="F35" s="5">
        <v>44469</v>
      </c>
      <c r="G35" s="5">
        <v>44470</v>
      </c>
      <c r="H35" s="4">
        <v>1</v>
      </c>
      <c r="I35" s="4">
        <v>1</v>
      </c>
      <c r="J35" s="4">
        <v>1</v>
      </c>
      <c r="K35" s="4" t="s">
        <v>29</v>
      </c>
      <c r="L35" s="4">
        <v>323.9</v>
      </c>
      <c r="M35" s="4">
        <v>323.9</v>
      </c>
      <c r="N35" s="4" t="s">
        <v>115</v>
      </c>
      <c r="O35" s="4" t="s">
        <v>31</v>
      </c>
      <c r="P35" s="4" t="s">
        <v>32</v>
      </c>
      <c r="Q35" s="4">
        <v>0</v>
      </c>
      <c r="R35" s="6">
        <v>44469</v>
      </c>
      <c r="S35" s="5">
        <v>44485</v>
      </c>
      <c r="T35" s="4" t="s">
        <v>33</v>
      </c>
      <c r="U35" s="4">
        <v>323.9</v>
      </c>
      <c r="V35" s="4">
        <v>0</v>
      </c>
      <c r="W35" s="4">
        <v>0</v>
      </c>
      <c r="X35" s="4"/>
      <c r="Y35" s="4">
        <v>103906522304</v>
      </c>
    </row>
    <row r="36" s="4" customFormat="1" spans="1:23">
      <c r="A36" s="4">
        <v>16419613000</v>
      </c>
      <c r="B36" s="4" t="s">
        <v>25</v>
      </c>
      <c r="C36" s="4" t="s">
        <v>26</v>
      </c>
      <c r="D36" s="4" t="s">
        <v>116</v>
      </c>
      <c r="E36" s="4" t="s">
        <v>117</v>
      </c>
      <c r="F36" s="5">
        <v>44469</v>
      </c>
      <c r="G36" s="5">
        <v>44470</v>
      </c>
      <c r="H36" s="4">
        <v>1</v>
      </c>
      <c r="I36" s="4">
        <v>1</v>
      </c>
      <c r="J36" s="4">
        <v>1</v>
      </c>
      <c r="K36" s="4" t="s">
        <v>29</v>
      </c>
      <c r="L36" s="4">
        <v>321.3</v>
      </c>
      <c r="M36" s="4">
        <v>321.3</v>
      </c>
      <c r="N36" s="4" t="s">
        <v>118</v>
      </c>
      <c r="O36" s="4" t="s">
        <v>31</v>
      </c>
      <c r="P36" s="4" t="s">
        <v>32</v>
      </c>
      <c r="Q36" s="4">
        <v>0</v>
      </c>
      <c r="R36" s="6">
        <v>44469</v>
      </c>
      <c r="S36" s="5">
        <v>44485</v>
      </c>
      <c r="T36" s="4" t="s">
        <v>33</v>
      </c>
      <c r="U36" s="4">
        <v>321.3</v>
      </c>
      <c r="V36" s="4">
        <v>0</v>
      </c>
      <c r="W36" s="4">
        <v>0</v>
      </c>
    </row>
    <row r="37" s="4" customFormat="1" spans="1:25">
      <c r="A37" s="4">
        <v>16419945247</v>
      </c>
      <c r="B37" s="4" t="s">
        <v>25</v>
      </c>
      <c r="C37" s="4" t="s">
        <v>26</v>
      </c>
      <c r="D37" s="4" t="s">
        <v>72</v>
      </c>
      <c r="E37" s="4" t="s">
        <v>73</v>
      </c>
      <c r="F37" s="5">
        <v>44469</v>
      </c>
      <c r="G37" s="5">
        <v>44470</v>
      </c>
      <c r="H37" s="4">
        <v>1</v>
      </c>
      <c r="I37" s="4">
        <v>1</v>
      </c>
      <c r="J37" s="4">
        <v>1</v>
      </c>
      <c r="K37" s="4" t="s">
        <v>29</v>
      </c>
      <c r="L37" s="4">
        <v>271.72</v>
      </c>
      <c r="M37" s="4">
        <v>271.72</v>
      </c>
      <c r="N37" s="4" t="s">
        <v>119</v>
      </c>
      <c r="O37" s="4" t="s">
        <v>31</v>
      </c>
      <c r="P37" s="4" t="s">
        <v>32</v>
      </c>
      <c r="Q37" s="4">
        <v>0</v>
      </c>
      <c r="R37" s="6">
        <v>44469</v>
      </c>
      <c r="S37" s="5">
        <v>44485</v>
      </c>
      <c r="T37" s="4" t="s">
        <v>33</v>
      </c>
      <c r="U37" s="4">
        <v>271.72</v>
      </c>
      <c r="V37" s="4">
        <v>0</v>
      </c>
      <c r="W37" s="4">
        <v>0</v>
      </c>
      <c r="X37" s="4">
        <v>2270133</v>
      </c>
      <c r="Y37" s="4">
        <v>3194653612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6" workbookViewId="0">
      <selection activeCell="A42" sqref="A42:A44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120</v>
      </c>
    </row>
    <row r="2" s="4" customFormat="1" spans="1:9">
      <c r="A2" s="4">
        <v>16247222654</v>
      </c>
      <c r="B2" s="5">
        <v>44469</v>
      </c>
      <c r="C2" s="5">
        <v>44470</v>
      </c>
      <c r="D2" s="4">
        <v>243.6</v>
      </c>
      <c r="E2" s="4" t="str">
        <f>VLOOKUP(A2,HOP!A:L,12,0)</f>
        <v>243.60</v>
      </c>
      <c r="F2" s="4" t="str">
        <f>VLOOKUP(A2,HOP!A:C,3,0)</f>
        <v>2248552</v>
      </c>
      <c r="G2" s="4">
        <f>D2-E2</f>
        <v>0</v>
      </c>
      <c r="H2" s="4" t="str">
        <f>$H$1&amp;F2</f>
        <v>，2248552</v>
      </c>
      <c r="I2" s="4" t="str">
        <f>VLOOKUP(A2,HOP!A:T,20,0)</f>
        <v>直连</v>
      </c>
    </row>
    <row r="3" s="4" customFormat="1" spans="1:9">
      <c r="A3" s="4">
        <v>16323836786</v>
      </c>
      <c r="B3" s="5">
        <v>44469</v>
      </c>
      <c r="C3" s="5">
        <v>44470</v>
      </c>
      <c r="D3" s="4">
        <v>162.86</v>
      </c>
      <c r="E3" s="4" t="str">
        <f>VLOOKUP(A3,HOP!A:L,12,0)</f>
        <v>162.86</v>
      </c>
      <c r="F3" s="4" t="str">
        <f>VLOOKUP(A3,HOP!A:C,3,0)</f>
        <v>2259302</v>
      </c>
      <c r="G3" s="4">
        <f>D3-E3</f>
        <v>0</v>
      </c>
      <c r="H3" s="4" t="str">
        <f>$H$1&amp;F3</f>
        <v>，2259302</v>
      </c>
      <c r="I3" s="4" t="str">
        <f>VLOOKUP(A3,HOP!A:T,20,0)</f>
        <v>直连</v>
      </c>
    </row>
    <row r="4" s="4" customFormat="1" spans="1:9">
      <c r="A4" s="4">
        <v>16336692985</v>
      </c>
      <c r="B4" s="5">
        <v>44469</v>
      </c>
      <c r="C4" s="5">
        <v>44470</v>
      </c>
      <c r="D4" s="4">
        <v>381.69</v>
      </c>
      <c r="E4" s="4" t="str">
        <f>VLOOKUP(A4,HOP!A:L,12,0)</f>
        <v>381.69</v>
      </c>
      <c r="F4" s="4" t="str">
        <f>VLOOKUP(A4,HOP!A:C,3,0)</f>
        <v>2260926</v>
      </c>
      <c r="G4" s="4">
        <f>D4-E4</f>
        <v>0</v>
      </c>
      <c r="H4" s="4" t="str">
        <f>$H$1&amp;F4</f>
        <v>，2260926</v>
      </c>
      <c r="I4" s="4" t="str">
        <f>VLOOKUP(A4,HOP!A:T,20,0)</f>
        <v>直连</v>
      </c>
    </row>
    <row r="5" s="4" customFormat="1" spans="1:9">
      <c r="A5" s="4">
        <v>16348648887</v>
      </c>
      <c r="B5" s="5">
        <v>44467</v>
      </c>
      <c r="C5" s="5">
        <v>44470</v>
      </c>
      <c r="D5" s="4">
        <v>2161.98</v>
      </c>
      <c r="E5" s="4" t="str">
        <f>VLOOKUP(A5,HOP!A:L,12,0)</f>
        <v>2161.98</v>
      </c>
      <c r="F5" s="4" t="str">
        <f>VLOOKUP(A5,HOP!A:C,3,0)</f>
        <v>2262300</v>
      </c>
      <c r="G5" s="4">
        <f>D5-E5</f>
        <v>0</v>
      </c>
      <c r="H5" s="4" t="str">
        <f>$H$1&amp;F5</f>
        <v>，2262300</v>
      </c>
      <c r="I5" s="4" t="str">
        <f>VLOOKUP(A5,HOP!A:T,20,0)</f>
        <v>直连</v>
      </c>
    </row>
    <row r="6" s="4" customFormat="1" spans="1:9">
      <c r="A6" s="4">
        <v>16365162060</v>
      </c>
      <c r="B6" s="5">
        <v>44469</v>
      </c>
      <c r="C6" s="5">
        <v>44470</v>
      </c>
      <c r="D6" s="4">
        <v>360.33</v>
      </c>
      <c r="E6" s="4" t="str">
        <f>VLOOKUP(A6,HOP!A:L,12,0)</f>
        <v>360.33</v>
      </c>
      <c r="F6" s="4" t="str">
        <f>VLOOKUP(A6,HOP!A:C,3,0)</f>
        <v>2264228</v>
      </c>
      <c r="G6" s="4">
        <f>D6-E6</f>
        <v>0</v>
      </c>
      <c r="H6" s="4" t="str">
        <f>$H$1&amp;F6</f>
        <v>，2264228</v>
      </c>
      <c r="I6" s="4" t="str">
        <f>VLOOKUP(A6,HOP!A:T,20,0)</f>
        <v>直连</v>
      </c>
    </row>
    <row r="7" s="4" customFormat="1" spans="1:9">
      <c r="A7" s="4">
        <v>16372534575</v>
      </c>
      <c r="B7" s="5">
        <v>44469</v>
      </c>
      <c r="C7" s="5">
        <v>44470</v>
      </c>
      <c r="D7" s="4">
        <v>270.03</v>
      </c>
      <c r="E7" s="4" t="str">
        <f>VLOOKUP(A7,HOP!A:L,12,0)</f>
        <v>270.03</v>
      </c>
      <c r="F7" s="4" t="str">
        <f>VLOOKUP(A7,HOP!A:C,3,0)</f>
        <v>2265159</v>
      </c>
      <c r="G7" s="4">
        <f>D7-E7</f>
        <v>0</v>
      </c>
      <c r="H7" s="4" t="str">
        <f>$H$1&amp;F7</f>
        <v>，2265159</v>
      </c>
      <c r="I7" s="4" t="str">
        <f>VLOOKUP(A7,HOP!A:T,20,0)</f>
        <v>直连</v>
      </c>
    </row>
    <row r="8" s="4" customFormat="1" spans="1:9">
      <c r="A8" s="4">
        <v>16380359166</v>
      </c>
      <c r="B8" s="5">
        <v>44469</v>
      </c>
      <c r="C8" s="5">
        <v>44470</v>
      </c>
      <c r="D8" s="4">
        <v>387.39</v>
      </c>
      <c r="E8" s="4" t="str">
        <f>VLOOKUP(A8,HOP!A:L,12,0)</f>
        <v>387.39</v>
      </c>
      <c r="F8" s="4" t="str">
        <f>VLOOKUP(A8,HOP!A:C,3,0)</f>
        <v>2266084</v>
      </c>
      <c r="G8" s="4">
        <f>D8-E8</f>
        <v>0</v>
      </c>
      <c r="H8" s="4" t="str">
        <f>$H$1&amp;F8</f>
        <v>，2266084</v>
      </c>
      <c r="I8" s="4" t="str">
        <f>VLOOKUP(A8,HOP!A:T,20,0)</f>
        <v>直连</v>
      </c>
    </row>
    <row r="9" s="4" customFormat="1" spans="1:9">
      <c r="A9" s="4">
        <v>16383318809</v>
      </c>
      <c r="B9" s="5">
        <v>44469</v>
      </c>
      <c r="C9" s="5">
        <v>44470</v>
      </c>
      <c r="D9" s="4">
        <v>173.57</v>
      </c>
      <c r="E9" s="4" t="str">
        <f>VLOOKUP(A9,HOP!A:L,12,0)</f>
        <v>173.57</v>
      </c>
      <c r="F9" s="4" t="str">
        <f>VLOOKUP(A9,HOP!A:C,3,0)</f>
        <v>2266203</v>
      </c>
      <c r="G9" s="4">
        <f>D9-E9</f>
        <v>0</v>
      </c>
      <c r="H9" s="4" t="str">
        <f>$H$1&amp;F9</f>
        <v>，2266203</v>
      </c>
      <c r="I9" s="4" t="str">
        <f>VLOOKUP(A9,HOP!A:T,20,0)</f>
        <v>直连</v>
      </c>
    </row>
    <row r="10" s="4" customFormat="1" spans="1:9">
      <c r="A10" s="4">
        <v>16400090799</v>
      </c>
      <c r="B10" s="5">
        <v>44469</v>
      </c>
      <c r="C10" s="5">
        <v>44470</v>
      </c>
      <c r="D10" s="4">
        <v>424.63</v>
      </c>
      <c r="E10" s="4" t="str">
        <f>VLOOKUP(A10,HOP!A:L,12,0)</f>
        <v>424.63</v>
      </c>
      <c r="F10" s="4" t="str">
        <f>VLOOKUP(A10,HOP!A:C,3,0)</f>
        <v>2268227</v>
      </c>
      <c r="G10" s="4">
        <f>D10-E10</f>
        <v>0</v>
      </c>
      <c r="H10" s="4" t="str">
        <f>$H$1&amp;F10</f>
        <v>，2268227</v>
      </c>
      <c r="I10" s="4" t="str">
        <f>VLOOKUP(A10,HOP!A:T,20,0)</f>
        <v>直连</v>
      </c>
    </row>
    <row r="11" s="4" customFormat="1" spans="1:9">
      <c r="A11" s="4">
        <v>16400186571</v>
      </c>
      <c r="B11" s="5">
        <v>44469</v>
      </c>
      <c r="C11" s="5">
        <v>44470</v>
      </c>
      <c r="D11" s="4">
        <v>210.7</v>
      </c>
      <c r="E11" s="4" t="str">
        <f>VLOOKUP(A11,HOP!A:L,12,0)</f>
        <v>210.70</v>
      </c>
      <c r="F11" s="4" t="str">
        <f>VLOOKUP(A11,HOP!A:C,3,0)</f>
        <v>2268249</v>
      </c>
      <c r="G11" s="4">
        <f>D11-E11</f>
        <v>0</v>
      </c>
      <c r="H11" s="4" t="str">
        <f>$H$1&amp;F11</f>
        <v>，2268249</v>
      </c>
      <c r="I11" s="4" t="str">
        <f>VLOOKUP(A11,HOP!A:T,20,0)</f>
        <v>直连</v>
      </c>
    </row>
    <row r="12" s="4" customFormat="1" spans="1:9">
      <c r="A12" s="4">
        <v>16405865952</v>
      </c>
      <c r="B12" s="5">
        <v>44469</v>
      </c>
      <c r="C12" s="5">
        <v>44470</v>
      </c>
      <c r="D12" s="4">
        <v>1025.29</v>
      </c>
      <c r="E12" s="4" t="str">
        <f>VLOOKUP(A12,HOP!A:L,12,0)</f>
        <v>1025.29</v>
      </c>
      <c r="F12" s="4" t="str">
        <f>VLOOKUP(A12,HOP!A:C,3,0)</f>
        <v>2268826</v>
      </c>
      <c r="G12" s="4">
        <f>D12-E12</f>
        <v>0</v>
      </c>
      <c r="H12" s="4" t="str">
        <f>$H$1&amp;F12</f>
        <v>，2268826</v>
      </c>
      <c r="I12" s="4" t="str">
        <f>VLOOKUP(A12,HOP!A:T,20,0)</f>
        <v>直连</v>
      </c>
    </row>
    <row r="13" s="4" customFormat="1" spans="1:9">
      <c r="A13" s="4">
        <v>16406568131</v>
      </c>
      <c r="B13" s="5">
        <v>44468</v>
      </c>
      <c r="C13" s="5">
        <v>44470</v>
      </c>
      <c r="D13" s="4">
        <v>430.86</v>
      </c>
      <c r="E13" s="4" t="str">
        <f>VLOOKUP(A13,HOP!A:L,12,0)</f>
        <v>430.86</v>
      </c>
      <c r="F13" s="4" t="str">
        <f>VLOOKUP(A13,HOP!A:C,3,0)</f>
        <v>2268945</v>
      </c>
      <c r="G13" s="4">
        <f>D13-E13</f>
        <v>0</v>
      </c>
      <c r="H13" s="4" t="str">
        <f>$H$1&amp;F13</f>
        <v>，2268945</v>
      </c>
      <c r="I13" s="4" t="str">
        <f>VLOOKUP(A13,HOP!A:T,20,0)</f>
        <v>直连</v>
      </c>
    </row>
    <row r="14" s="4" customFormat="1" spans="1:9">
      <c r="A14" s="4">
        <v>16406971583</v>
      </c>
      <c r="B14" s="5">
        <v>44469</v>
      </c>
      <c r="C14" s="5">
        <v>44470</v>
      </c>
      <c r="D14" s="4">
        <v>124.44</v>
      </c>
      <c r="E14" s="4" t="str">
        <f>VLOOKUP(A14,HOP!A:L,12,0)</f>
        <v>124.44</v>
      </c>
      <c r="F14" s="4" t="str">
        <f>VLOOKUP(A14,HOP!A:C,3,0)</f>
        <v>2269005</v>
      </c>
      <c r="G14" s="4">
        <f>D14-E14</f>
        <v>0</v>
      </c>
      <c r="H14" s="4" t="str">
        <f>$H$1&amp;F14</f>
        <v>，2269005</v>
      </c>
      <c r="I14" s="4" t="str">
        <f>VLOOKUP(A14,HOP!A:T,20,0)</f>
        <v>直连</v>
      </c>
    </row>
    <row r="15" s="4" customFormat="1" spans="1:9">
      <c r="A15" s="4">
        <v>16411094973</v>
      </c>
      <c r="B15" s="5">
        <v>44469</v>
      </c>
      <c r="C15" s="5">
        <v>44470</v>
      </c>
      <c r="D15" s="4">
        <v>419.54</v>
      </c>
      <c r="E15" s="4" t="str">
        <f>VLOOKUP(A15,HOP!A:L,12,0)</f>
        <v>419.54</v>
      </c>
      <c r="F15" s="4" t="str">
        <f>VLOOKUP(A15,HOP!A:C,3,0)</f>
        <v>2269260</v>
      </c>
      <c r="G15" s="4">
        <f>D15-E15</f>
        <v>0</v>
      </c>
      <c r="H15" s="4" t="str">
        <f>$H$1&amp;F15</f>
        <v>，2269260</v>
      </c>
      <c r="I15" s="4" t="str">
        <f>VLOOKUP(A15,HOP!A:T,20,0)</f>
        <v>直连</v>
      </c>
    </row>
    <row r="16" s="4" customFormat="1" spans="1:9">
      <c r="A16" s="4">
        <v>16411106374</v>
      </c>
      <c r="B16" s="5">
        <v>44469</v>
      </c>
      <c r="C16" s="5">
        <v>44470</v>
      </c>
      <c r="D16" s="4">
        <v>271.72</v>
      </c>
      <c r="E16" s="4" t="str">
        <f>VLOOKUP(A16,HOP!A:L,12,0)</f>
        <v>271.72</v>
      </c>
      <c r="F16" s="4" t="str">
        <f>VLOOKUP(A16,HOP!A:C,3,0)</f>
        <v>2269263</v>
      </c>
      <c r="G16" s="4">
        <f>D16-E16</f>
        <v>0</v>
      </c>
      <c r="H16" s="4" t="str">
        <f>$H$1&amp;F16</f>
        <v>，2269263</v>
      </c>
      <c r="I16" s="4" t="str">
        <f>VLOOKUP(A16,HOP!A:T,20,0)</f>
        <v>直连</v>
      </c>
    </row>
    <row r="17" s="4" customFormat="1" spans="1:9">
      <c r="A17" s="4">
        <v>16411441312</v>
      </c>
      <c r="B17" s="5">
        <v>44469</v>
      </c>
      <c r="C17" s="5">
        <v>44470</v>
      </c>
      <c r="D17" s="4">
        <v>271.72</v>
      </c>
      <c r="E17" s="4" t="str">
        <f>VLOOKUP(A17,HOP!A:L,12,0)</f>
        <v>271.72</v>
      </c>
      <c r="F17" s="4" t="str">
        <f>VLOOKUP(A17,HOP!A:C,3,0)</f>
        <v>2269332</v>
      </c>
      <c r="G17" s="4">
        <f>D17-E17</f>
        <v>0</v>
      </c>
      <c r="H17" s="4" t="str">
        <f>$H$1&amp;F17</f>
        <v>，2269332</v>
      </c>
      <c r="I17" s="4" t="str">
        <f>VLOOKUP(A17,HOP!A:T,20,0)</f>
        <v>直连</v>
      </c>
    </row>
    <row r="18" s="4" customFormat="1" hidden="1" spans="1:9">
      <c r="A18" s="4">
        <v>16411635923</v>
      </c>
      <c r="B18" s="5">
        <v>44469</v>
      </c>
      <c r="C18" s="5">
        <v>44470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>D18-E18</f>
        <v>#N/A</v>
      </c>
      <c r="H18" s="4" t="e">
        <f>$H$1&amp;F18</f>
        <v>#N/A</v>
      </c>
      <c r="I18" s="4" t="e">
        <f>VLOOKUP(A18,HOP!A:T,20,0)</f>
        <v>#N/A</v>
      </c>
    </row>
    <row r="19" s="4" customFormat="1" spans="1:9">
      <c r="A19" s="4">
        <v>16412838857</v>
      </c>
      <c r="B19" s="5">
        <v>44469</v>
      </c>
      <c r="C19" s="5">
        <v>44470</v>
      </c>
      <c r="D19" s="4">
        <v>271.72</v>
      </c>
      <c r="E19" s="4" t="str">
        <f>VLOOKUP(A19,HOP!A:L,12,0)</f>
        <v>271.72</v>
      </c>
      <c r="F19" s="4" t="str">
        <f>VLOOKUP(A19,HOP!A:C,3,0)</f>
        <v>2269508</v>
      </c>
      <c r="G19" s="4">
        <f t="shared" ref="G19:G36" si="0">D19-E19</f>
        <v>0</v>
      </c>
      <c r="H19" s="4" t="str">
        <f t="shared" ref="H19:H36" si="1">$H$1&amp;F19</f>
        <v>，2269508</v>
      </c>
      <c r="I19" s="4" t="str">
        <f>VLOOKUP(A19,HOP!A:T,20,0)</f>
        <v>直连</v>
      </c>
    </row>
    <row r="20" s="4" customFormat="1" spans="1:9">
      <c r="A20" s="4">
        <v>16412946673</v>
      </c>
      <c r="B20" s="5">
        <v>44469</v>
      </c>
      <c r="C20" s="5">
        <v>44470</v>
      </c>
      <c r="D20" s="4">
        <v>109.14</v>
      </c>
      <c r="E20" s="4" t="str">
        <f>VLOOKUP(A20,HOP!A:L,12,0)</f>
        <v>109.14</v>
      </c>
      <c r="F20" s="4" t="str">
        <f>VLOOKUP(A20,HOP!A:C,3,0)</f>
        <v>2269519</v>
      </c>
      <c r="G20" s="4">
        <f t="shared" si="0"/>
        <v>0</v>
      </c>
      <c r="H20" s="4" t="str">
        <f t="shared" si="1"/>
        <v>，2269519</v>
      </c>
      <c r="I20" s="4" t="str">
        <f>VLOOKUP(A20,HOP!A:T,20,0)</f>
        <v>直连</v>
      </c>
    </row>
    <row r="21" s="4" customFormat="1" spans="1:9">
      <c r="A21" s="4">
        <v>16413353378</v>
      </c>
      <c r="B21" s="5">
        <v>44469</v>
      </c>
      <c r="C21" s="5">
        <v>44470</v>
      </c>
      <c r="D21" s="4">
        <v>566.72</v>
      </c>
      <c r="E21" s="4" t="str">
        <f>VLOOKUP(A21,HOP!A:L,12,0)</f>
        <v>566.72</v>
      </c>
      <c r="F21" s="4" t="str">
        <f>VLOOKUP(A21,HOP!A:C,3,0)</f>
        <v>2269584</v>
      </c>
      <c r="G21" s="4">
        <f t="shared" si="0"/>
        <v>0</v>
      </c>
      <c r="H21" s="4" t="str">
        <f t="shared" si="1"/>
        <v>，2269584</v>
      </c>
      <c r="I21" s="4" t="str">
        <f>VLOOKUP(A21,HOP!A:T,20,0)</f>
        <v>直连</v>
      </c>
    </row>
    <row r="22" s="4" customFormat="1" spans="1:9">
      <c r="A22" s="4">
        <v>16413956853</v>
      </c>
      <c r="B22" s="5">
        <v>44469</v>
      </c>
      <c r="C22" s="5">
        <v>44470</v>
      </c>
      <c r="D22" s="4">
        <v>549</v>
      </c>
      <c r="E22" s="4" t="str">
        <f>VLOOKUP(A22,HOP!A:L,12,0)</f>
        <v>549.00</v>
      </c>
      <c r="F22" s="4" t="str">
        <f>VLOOKUP(A22,HOP!A:C,3,0)</f>
        <v>2269673</v>
      </c>
      <c r="G22" s="4">
        <f t="shared" si="0"/>
        <v>0</v>
      </c>
      <c r="H22" s="4" t="str">
        <f t="shared" si="1"/>
        <v>，2269673</v>
      </c>
      <c r="I22" s="4" t="str">
        <f>VLOOKUP(A22,HOP!A:T,20,0)</f>
        <v>直连</v>
      </c>
    </row>
    <row r="23" s="4" customFormat="1" spans="1:9">
      <c r="A23" s="4">
        <v>16416030088</v>
      </c>
      <c r="B23" s="5">
        <v>44469</v>
      </c>
      <c r="C23" s="5">
        <v>44470</v>
      </c>
      <c r="D23" s="4">
        <v>548.28</v>
      </c>
      <c r="E23" s="4" t="str">
        <f>VLOOKUP(A23,HOP!A:L,12,0)</f>
        <v>548.28</v>
      </c>
      <c r="F23" s="4" t="str">
        <f>VLOOKUP(A23,HOP!A:C,3,0)</f>
        <v>2269679</v>
      </c>
      <c r="G23" s="4">
        <f t="shared" si="0"/>
        <v>0</v>
      </c>
      <c r="H23" s="4" t="str">
        <f t="shared" si="1"/>
        <v>，2269679</v>
      </c>
      <c r="I23" s="4" t="str">
        <f>VLOOKUP(A23,HOP!A:T,20,0)</f>
        <v>直连</v>
      </c>
    </row>
    <row r="24" s="4" customFormat="1" spans="1:9">
      <c r="A24" s="4">
        <v>16416252726</v>
      </c>
      <c r="B24" s="5">
        <v>44469</v>
      </c>
      <c r="C24" s="5">
        <v>44470</v>
      </c>
      <c r="D24" s="4">
        <v>549</v>
      </c>
      <c r="E24" s="4" t="str">
        <f>VLOOKUP(A24,HOP!A:L,12,0)</f>
        <v>549.00</v>
      </c>
      <c r="F24" s="4" t="str">
        <f>VLOOKUP(A24,HOP!A:C,3,0)</f>
        <v>2269689</v>
      </c>
      <c r="G24" s="4">
        <f t="shared" si="0"/>
        <v>0</v>
      </c>
      <c r="H24" s="4" t="str">
        <f t="shared" si="1"/>
        <v>，2269689</v>
      </c>
      <c r="I24" s="4" t="str">
        <f>VLOOKUP(A24,HOP!A:T,20,0)</f>
        <v>直连</v>
      </c>
    </row>
    <row r="25" s="4" customFormat="1" spans="1:9">
      <c r="A25" s="4">
        <v>16417056027</v>
      </c>
      <c r="B25" s="5">
        <v>44469</v>
      </c>
      <c r="C25" s="5">
        <v>44470</v>
      </c>
      <c r="D25" s="4">
        <v>114.4</v>
      </c>
      <c r="E25" s="4" t="str">
        <f>VLOOKUP(A25,HOP!A:L,12,0)</f>
        <v>114.40</v>
      </c>
      <c r="F25" s="4" t="str">
        <f>VLOOKUP(A25,HOP!A:C,3,0)</f>
        <v>2269771</v>
      </c>
      <c r="G25" s="4">
        <f t="shared" si="0"/>
        <v>0</v>
      </c>
      <c r="H25" s="4" t="str">
        <f t="shared" si="1"/>
        <v>，2269771</v>
      </c>
      <c r="I25" s="4" t="str">
        <f>VLOOKUP(A25,HOP!A:T,20,0)</f>
        <v>直连</v>
      </c>
    </row>
    <row r="26" s="4" customFormat="1" spans="1:9">
      <c r="A26" s="4">
        <v>16417619208</v>
      </c>
      <c r="B26" s="5">
        <v>44469</v>
      </c>
      <c r="C26" s="5">
        <v>44470</v>
      </c>
      <c r="D26" s="4">
        <v>549</v>
      </c>
      <c r="E26" s="4" t="str">
        <f>VLOOKUP(A26,HOP!A:L,12,0)</f>
        <v>549.00</v>
      </c>
      <c r="F26" s="4" t="str">
        <f>VLOOKUP(A26,HOP!A:C,3,0)</f>
        <v>2269837</v>
      </c>
      <c r="G26" s="4">
        <f t="shared" si="0"/>
        <v>0</v>
      </c>
      <c r="H26" s="4" t="str">
        <f t="shared" si="1"/>
        <v>，2269837</v>
      </c>
      <c r="I26" s="4" t="str">
        <f>VLOOKUP(A26,HOP!A:T,20,0)</f>
        <v>直连</v>
      </c>
    </row>
    <row r="27" s="4" customFormat="1" spans="1:9">
      <c r="A27" s="4">
        <v>16417673700</v>
      </c>
      <c r="B27" s="5">
        <v>44469</v>
      </c>
      <c r="C27" s="5">
        <v>44470</v>
      </c>
      <c r="D27" s="4">
        <v>157.12</v>
      </c>
      <c r="E27" s="4" t="str">
        <f>VLOOKUP(A27,HOP!A:L,12,0)</f>
        <v>157.12</v>
      </c>
      <c r="F27" s="4" t="str">
        <f>VLOOKUP(A27,HOP!A:C,3,0)</f>
        <v>2269844</v>
      </c>
      <c r="G27" s="4">
        <f t="shared" si="0"/>
        <v>0</v>
      </c>
      <c r="H27" s="4" t="str">
        <f t="shared" si="1"/>
        <v>，2269844</v>
      </c>
      <c r="I27" s="4" t="str">
        <f>VLOOKUP(A27,HOP!A:T,20,0)</f>
        <v>直连</v>
      </c>
    </row>
    <row r="28" s="4" customFormat="1" spans="1:9">
      <c r="A28" s="4">
        <v>16417922385</v>
      </c>
      <c r="B28" s="5">
        <v>44469</v>
      </c>
      <c r="C28" s="5">
        <v>44470</v>
      </c>
      <c r="D28" s="4">
        <v>303.07</v>
      </c>
      <c r="E28" s="4" t="str">
        <f>VLOOKUP(A28,HOP!A:L,12,0)</f>
        <v>303.07</v>
      </c>
      <c r="F28" s="4" t="str">
        <f>VLOOKUP(A28,HOP!A:C,3,0)</f>
        <v>2269870</v>
      </c>
      <c r="G28" s="4">
        <f t="shared" si="0"/>
        <v>0</v>
      </c>
      <c r="H28" s="4" t="str">
        <f t="shared" si="1"/>
        <v>，2269870</v>
      </c>
      <c r="I28" s="4" t="str">
        <f>VLOOKUP(A28,HOP!A:T,20,0)</f>
        <v>直连</v>
      </c>
    </row>
    <row r="29" s="4" customFormat="1" spans="1:9">
      <c r="A29" s="4">
        <v>16418220424</v>
      </c>
      <c r="B29" s="5">
        <v>44469</v>
      </c>
      <c r="C29" s="5">
        <v>44470</v>
      </c>
      <c r="D29" s="4">
        <v>132.52</v>
      </c>
      <c r="E29" s="4" t="str">
        <f>VLOOKUP(A29,HOP!A:L,12,0)</f>
        <v>132.52</v>
      </c>
      <c r="F29" s="4" t="str">
        <f>VLOOKUP(A29,HOP!A:C,3,0)</f>
        <v>2269899</v>
      </c>
      <c r="G29" s="4">
        <f t="shared" si="0"/>
        <v>0</v>
      </c>
      <c r="H29" s="4" t="str">
        <f t="shared" si="1"/>
        <v>，2269899</v>
      </c>
      <c r="I29" s="4" t="str">
        <f>VLOOKUP(A29,HOP!A:T,20,0)</f>
        <v>直连</v>
      </c>
    </row>
    <row r="30" s="4" customFormat="1" spans="1:9">
      <c r="A30" s="4">
        <v>16418278679</v>
      </c>
      <c r="B30" s="5">
        <v>44469</v>
      </c>
      <c r="C30" s="5">
        <v>44470</v>
      </c>
      <c r="D30" s="4">
        <v>238.26</v>
      </c>
      <c r="E30" s="4" t="str">
        <f>VLOOKUP(A30,HOP!A:L,12,0)</f>
        <v>238.26</v>
      </c>
      <c r="F30" s="4" t="str">
        <f>VLOOKUP(A30,HOP!A:C,3,0)</f>
        <v>2269904</v>
      </c>
      <c r="G30" s="4">
        <f t="shared" si="0"/>
        <v>0</v>
      </c>
      <c r="H30" s="4" t="str">
        <f t="shared" si="1"/>
        <v>，2269904</v>
      </c>
      <c r="I30" s="4" t="str">
        <f>VLOOKUP(A30,HOP!A:T,20,0)</f>
        <v>直连</v>
      </c>
    </row>
    <row r="31" s="4" customFormat="1" spans="1:9">
      <c r="A31" s="4">
        <v>16418435829</v>
      </c>
      <c r="B31" s="5">
        <v>44469</v>
      </c>
      <c r="C31" s="5">
        <v>44470</v>
      </c>
      <c r="D31" s="4">
        <v>323.9</v>
      </c>
      <c r="E31" s="4" t="str">
        <f>VLOOKUP(A31,HOP!A:L,12,0)</f>
        <v>323.90</v>
      </c>
      <c r="F31" s="4" t="str">
        <f>VLOOKUP(A31,HOP!A:C,3,0)</f>
        <v>2269926</v>
      </c>
      <c r="G31" s="4">
        <f t="shared" si="0"/>
        <v>0</v>
      </c>
      <c r="H31" s="4" t="str">
        <f t="shared" si="1"/>
        <v>，2269926</v>
      </c>
      <c r="I31" s="4" t="str">
        <f>VLOOKUP(A31,HOP!A:T,20,0)</f>
        <v>直连</v>
      </c>
    </row>
    <row r="32" s="4" customFormat="1" spans="1:9">
      <c r="A32" s="4">
        <v>16418648247</v>
      </c>
      <c r="B32" s="5">
        <v>44469</v>
      </c>
      <c r="C32" s="5">
        <v>44470</v>
      </c>
      <c r="D32" s="4">
        <v>211.88</v>
      </c>
      <c r="E32" s="4" t="str">
        <f>VLOOKUP(A32,HOP!A:L,12,0)</f>
        <v>211.88</v>
      </c>
      <c r="F32" s="4" t="str">
        <f>VLOOKUP(A32,HOP!A:C,3,0)</f>
        <v>2269960</v>
      </c>
      <c r="G32" s="4">
        <f t="shared" si="0"/>
        <v>0</v>
      </c>
      <c r="H32" s="4" t="str">
        <f t="shared" si="1"/>
        <v>，2269960</v>
      </c>
      <c r="I32" s="4" t="str">
        <f>VLOOKUP(A32,HOP!A:T,20,0)</f>
        <v>直连</v>
      </c>
    </row>
    <row r="33" s="4" customFormat="1" spans="1:9">
      <c r="A33" s="4">
        <v>16419269903</v>
      </c>
      <c r="B33" s="5">
        <v>44469</v>
      </c>
      <c r="C33" s="5">
        <v>44470</v>
      </c>
      <c r="D33" s="4">
        <v>194.48</v>
      </c>
      <c r="E33" s="4" t="str">
        <f>VLOOKUP(A33,HOP!A:L,12,0)</f>
        <v>194.48</v>
      </c>
      <c r="F33" s="4" t="str">
        <f>VLOOKUP(A33,HOP!A:C,3,0)</f>
        <v>2270032</v>
      </c>
      <c r="G33" s="4">
        <f t="shared" si="0"/>
        <v>0</v>
      </c>
      <c r="H33" s="4" t="str">
        <f t="shared" si="1"/>
        <v>，2270032</v>
      </c>
      <c r="I33" s="4" t="str">
        <f>VLOOKUP(A33,HOP!A:T,20,0)</f>
        <v>直连</v>
      </c>
    </row>
    <row r="34" s="4" customFormat="1" spans="1:9">
      <c r="A34" s="4">
        <v>16419341203</v>
      </c>
      <c r="B34" s="5">
        <v>44469</v>
      </c>
      <c r="C34" s="5">
        <v>44470</v>
      </c>
      <c r="D34" s="4">
        <v>323.9</v>
      </c>
      <c r="E34" s="4" t="str">
        <f>VLOOKUP(A34,HOP!A:L,12,0)</f>
        <v>323.90</v>
      </c>
      <c r="F34" s="4" t="str">
        <f>VLOOKUP(A34,HOP!A:C,3,0)</f>
        <v>2270046</v>
      </c>
      <c r="G34" s="4">
        <f t="shared" si="0"/>
        <v>0</v>
      </c>
      <c r="H34" s="4" t="str">
        <f t="shared" si="1"/>
        <v>，2270046</v>
      </c>
      <c r="I34" s="4" t="str">
        <f>VLOOKUP(A34,HOP!A:T,20,0)</f>
        <v>直连</v>
      </c>
    </row>
    <row r="35" s="4" customFormat="1" spans="1:9">
      <c r="A35" s="4">
        <v>16419613000</v>
      </c>
      <c r="B35" s="5">
        <v>44469</v>
      </c>
      <c r="C35" s="5">
        <v>44470</v>
      </c>
      <c r="D35" s="4">
        <v>321.3</v>
      </c>
      <c r="E35" s="4" t="str">
        <f>VLOOKUP(A35,HOP!A:L,12,0)</f>
        <v>321.30</v>
      </c>
      <c r="F35" s="4" t="str">
        <f>VLOOKUP(A35,HOP!A:C,3,0)</f>
        <v>2270088</v>
      </c>
      <c r="G35" s="4">
        <f t="shared" si="0"/>
        <v>0</v>
      </c>
      <c r="H35" s="4" t="str">
        <f t="shared" si="1"/>
        <v>，2270088</v>
      </c>
      <c r="I35" s="4" t="str">
        <f>VLOOKUP(A35,HOP!A:T,20,0)</f>
        <v>直连</v>
      </c>
    </row>
    <row r="36" s="4" customFormat="1" spans="1:9">
      <c r="A36" s="4">
        <v>16419945247</v>
      </c>
      <c r="B36" s="5">
        <v>44469</v>
      </c>
      <c r="C36" s="5">
        <v>44470</v>
      </c>
      <c r="D36" s="4">
        <v>271.72</v>
      </c>
      <c r="E36" s="4" t="str">
        <f>VLOOKUP(A36,HOP!A:L,12,0)</f>
        <v>271.72</v>
      </c>
      <c r="F36" s="4" t="str">
        <f>VLOOKUP(A36,HOP!A:C,3,0)</f>
        <v>2270133</v>
      </c>
      <c r="G36" s="4">
        <f t="shared" si="0"/>
        <v>0</v>
      </c>
      <c r="H36" s="4" t="str">
        <f t="shared" si="1"/>
        <v>，2270133</v>
      </c>
      <c r="I36" s="4" t="str">
        <f>VLOOKUP(A36,HOP!A:T,20,0)</f>
        <v>直连</v>
      </c>
    </row>
    <row r="38" spans="4:4">
      <c r="D38" s="4">
        <f>SUM(D2:D37)</f>
        <v>13055.76</v>
      </c>
    </row>
    <row r="39" spans="4:4">
      <c r="D39" s="4" t="s">
        <v>121</v>
      </c>
    </row>
    <row r="42" spans="1:1">
      <c r="A42" s="4" t="s">
        <v>122</v>
      </c>
    </row>
    <row r="43" spans="1:1">
      <c r="A43" s="4" t="s">
        <v>123</v>
      </c>
    </row>
  </sheetData>
  <autoFilter ref="A1:XFD39">
    <filterColumn colId="3">
      <filters blank="1">
        <filter val="132.52"/>
        <filter val="157.12"/>
        <filter val="109.14"/>
        <filter val="419.54"/>
        <filter val="173.57"/>
        <filter val="321.3"/>
        <filter val="424.63"/>
        <filter val="114.4"/>
        <filter val="243.6"/>
        <filter val="238.26"/>
        <filter val="210.7"/>
        <filter val="548.28"/>
        <filter val="323.9"/>
        <filter val="381.69"/>
        <filter val="271.72"/>
        <filter val="566.72"/>
        <filter val="360.33"/>
        <filter val="13055.76"/>
        <filter val="387.39"/>
        <filter val="1025.29"/>
        <filter val="270.03"/>
        <filter val="124.44"/>
        <filter val="162.86"/>
        <filter val="430.86"/>
        <filter val="303.07"/>
        <filter val="194.48"/>
        <filter val="211.88"/>
        <filter val="2161.98"/>
        <filter val="549"/>
        <filter val="13055.7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="1" customFormat="1" spans="1:20">
      <c r="A2" s="3">
        <v>16419945247</v>
      </c>
      <c r="B2" s="1" t="s">
        <v>141</v>
      </c>
      <c r="C2" s="1" t="s">
        <v>142</v>
      </c>
      <c r="D2" s="1" t="s">
        <v>143</v>
      </c>
      <c r="E2" s="1" t="s">
        <v>119</v>
      </c>
      <c r="F2" s="1" t="s">
        <v>141</v>
      </c>
      <c r="G2" s="1" t="s">
        <v>144</v>
      </c>
      <c r="H2" s="1" t="s">
        <v>145</v>
      </c>
      <c r="I2" s="1" t="s">
        <v>146</v>
      </c>
      <c r="J2" s="1" t="s">
        <v>147</v>
      </c>
      <c r="K2" s="1" t="s">
        <v>146</v>
      </c>
      <c r="L2" s="1" t="s">
        <v>146</v>
      </c>
      <c r="M2" s="1" t="s">
        <v>148</v>
      </c>
      <c r="N2" s="1" t="s">
        <v>148</v>
      </c>
      <c r="O2" s="1" t="s">
        <v>149</v>
      </c>
      <c r="P2" s="1" t="s">
        <v>150</v>
      </c>
      <c r="Q2" s="1" t="s">
        <v>151</v>
      </c>
      <c r="R2" s="1" t="s">
        <v>152</v>
      </c>
      <c r="S2" s="1" t="s">
        <v>153</v>
      </c>
      <c r="T2" s="1" t="s">
        <v>154</v>
      </c>
    </row>
    <row r="3" s="1" customFormat="1" spans="1:20">
      <c r="A3" s="3">
        <v>16419613000</v>
      </c>
      <c r="B3" s="1" t="s">
        <v>141</v>
      </c>
      <c r="C3" s="1" t="s">
        <v>155</v>
      </c>
      <c r="D3" s="1" t="s">
        <v>156</v>
      </c>
      <c r="E3" s="1" t="s">
        <v>157</v>
      </c>
      <c r="F3" s="1" t="s">
        <v>141</v>
      </c>
      <c r="G3" s="1" t="s">
        <v>144</v>
      </c>
      <c r="H3" s="1" t="s">
        <v>145</v>
      </c>
      <c r="I3" s="1" t="s">
        <v>158</v>
      </c>
      <c r="J3" s="1" t="s">
        <v>147</v>
      </c>
      <c r="K3" s="1" t="s">
        <v>158</v>
      </c>
      <c r="L3" s="1" t="s">
        <v>158</v>
      </c>
      <c r="M3" s="1" t="s">
        <v>148</v>
      </c>
      <c r="N3" s="1" t="s">
        <v>148</v>
      </c>
      <c r="O3" s="1" t="s">
        <v>149</v>
      </c>
      <c r="P3" s="1" t="s">
        <v>150</v>
      </c>
      <c r="Q3" s="1" t="s">
        <v>159</v>
      </c>
      <c r="R3" s="1" t="s">
        <v>152</v>
      </c>
      <c r="S3" s="1" t="s">
        <v>153</v>
      </c>
      <c r="T3" s="1" t="s">
        <v>154</v>
      </c>
    </row>
    <row r="4" s="1" customFormat="1" spans="1:20">
      <c r="A4" s="3">
        <v>16419341203</v>
      </c>
      <c r="B4" s="1" t="s">
        <v>141</v>
      </c>
      <c r="C4" s="1" t="s">
        <v>160</v>
      </c>
      <c r="D4" s="1" t="s">
        <v>161</v>
      </c>
      <c r="E4" s="1" t="s">
        <v>115</v>
      </c>
      <c r="F4" s="1" t="s">
        <v>141</v>
      </c>
      <c r="G4" s="1" t="s">
        <v>144</v>
      </c>
      <c r="H4" s="1" t="s">
        <v>145</v>
      </c>
      <c r="I4" s="1" t="s">
        <v>162</v>
      </c>
      <c r="J4" s="1" t="s">
        <v>147</v>
      </c>
      <c r="K4" s="1" t="s">
        <v>162</v>
      </c>
      <c r="L4" s="1" t="s">
        <v>162</v>
      </c>
      <c r="M4" s="1" t="s">
        <v>148</v>
      </c>
      <c r="N4" s="1" t="s">
        <v>148</v>
      </c>
      <c r="O4" s="1" t="s">
        <v>149</v>
      </c>
      <c r="P4" s="1" t="s">
        <v>150</v>
      </c>
      <c r="Q4" s="1" t="s">
        <v>163</v>
      </c>
      <c r="R4" s="1" t="s">
        <v>152</v>
      </c>
      <c r="S4" s="1" t="s">
        <v>153</v>
      </c>
      <c r="T4" s="1" t="s">
        <v>154</v>
      </c>
    </row>
    <row r="5" s="1" customFormat="1" spans="1:20">
      <c r="A5" s="3">
        <v>16419269903</v>
      </c>
      <c r="B5" s="1" t="s">
        <v>141</v>
      </c>
      <c r="C5" s="1" t="s">
        <v>164</v>
      </c>
      <c r="D5" s="1" t="s">
        <v>165</v>
      </c>
      <c r="E5" s="1" t="s">
        <v>114</v>
      </c>
      <c r="F5" s="1" t="s">
        <v>141</v>
      </c>
      <c r="G5" s="1" t="s">
        <v>144</v>
      </c>
      <c r="H5" s="1" t="s">
        <v>145</v>
      </c>
      <c r="I5" s="1" t="s">
        <v>166</v>
      </c>
      <c r="J5" s="1" t="s">
        <v>147</v>
      </c>
      <c r="K5" s="1" t="s">
        <v>166</v>
      </c>
      <c r="L5" s="1" t="s">
        <v>166</v>
      </c>
      <c r="M5" s="1" t="s">
        <v>148</v>
      </c>
      <c r="N5" s="1" t="s">
        <v>148</v>
      </c>
      <c r="O5" s="1" t="s">
        <v>149</v>
      </c>
      <c r="P5" s="1" t="s">
        <v>150</v>
      </c>
      <c r="Q5" s="1" t="s">
        <v>167</v>
      </c>
      <c r="R5" s="1" t="s">
        <v>152</v>
      </c>
      <c r="S5" s="1" t="s">
        <v>153</v>
      </c>
      <c r="T5" s="1" t="s">
        <v>154</v>
      </c>
    </row>
    <row r="6" s="1" customFormat="1" spans="1:20">
      <c r="A6" s="3">
        <v>16418648247</v>
      </c>
      <c r="B6" s="1" t="s">
        <v>141</v>
      </c>
      <c r="C6" s="1" t="s">
        <v>168</v>
      </c>
      <c r="D6" s="1" t="s">
        <v>169</v>
      </c>
      <c r="E6" s="1" t="s">
        <v>111</v>
      </c>
      <c r="F6" s="1" t="s">
        <v>141</v>
      </c>
      <c r="G6" s="1" t="s">
        <v>144</v>
      </c>
      <c r="H6" s="1" t="s">
        <v>145</v>
      </c>
      <c r="I6" s="1" t="s">
        <v>170</v>
      </c>
      <c r="J6" s="1" t="s">
        <v>147</v>
      </c>
      <c r="K6" s="1" t="s">
        <v>170</v>
      </c>
      <c r="L6" s="1" t="s">
        <v>170</v>
      </c>
      <c r="M6" s="1" t="s">
        <v>148</v>
      </c>
      <c r="N6" s="1" t="s">
        <v>148</v>
      </c>
      <c r="O6" s="1" t="s">
        <v>149</v>
      </c>
      <c r="P6" s="1" t="s">
        <v>150</v>
      </c>
      <c r="Q6" s="1" t="s">
        <v>171</v>
      </c>
      <c r="R6" s="1" t="s">
        <v>152</v>
      </c>
      <c r="S6" s="1" t="s">
        <v>153</v>
      </c>
      <c r="T6" s="1" t="s">
        <v>154</v>
      </c>
    </row>
    <row r="7" s="1" customFormat="1" spans="1:20">
      <c r="A7" s="3">
        <v>16418435829</v>
      </c>
      <c r="B7" s="1" t="s">
        <v>141</v>
      </c>
      <c r="C7" s="1" t="s">
        <v>172</v>
      </c>
      <c r="D7" s="1" t="s">
        <v>161</v>
      </c>
      <c r="E7" s="1" t="s">
        <v>108</v>
      </c>
      <c r="F7" s="1" t="s">
        <v>141</v>
      </c>
      <c r="G7" s="1" t="s">
        <v>144</v>
      </c>
      <c r="H7" s="1" t="s">
        <v>145</v>
      </c>
      <c r="I7" s="1" t="s">
        <v>162</v>
      </c>
      <c r="J7" s="1" t="s">
        <v>147</v>
      </c>
      <c r="K7" s="1" t="s">
        <v>162</v>
      </c>
      <c r="L7" s="1" t="s">
        <v>162</v>
      </c>
      <c r="M7" s="1" t="s">
        <v>148</v>
      </c>
      <c r="N7" s="1" t="s">
        <v>148</v>
      </c>
      <c r="O7" s="1" t="s">
        <v>149</v>
      </c>
      <c r="P7" s="1" t="s">
        <v>150</v>
      </c>
      <c r="Q7" s="1" t="s">
        <v>173</v>
      </c>
      <c r="R7" s="1" t="s">
        <v>152</v>
      </c>
      <c r="S7" s="1" t="s">
        <v>153</v>
      </c>
      <c r="T7" s="1" t="s">
        <v>154</v>
      </c>
    </row>
    <row r="8" s="1" customFormat="1" spans="1:20">
      <c r="A8" s="3">
        <v>16418278679</v>
      </c>
      <c r="B8" s="1" t="s">
        <v>141</v>
      </c>
      <c r="C8" s="1" t="s">
        <v>174</v>
      </c>
      <c r="D8" s="1" t="s">
        <v>175</v>
      </c>
      <c r="E8" s="1" t="s">
        <v>176</v>
      </c>
      <c r="F8" s="1" t="s">
        <v>141</v>
      </c>
      <c r="G8" s="1" t="s">
        <v>144</v>
      </c>
      <c r="H8" s="1" t="s">
        <v>145</v>
      </c>
      <c r="I8" s="1" t="s">
        <v>177</v>
      </c>
      <c r="J8" s="1" t="s">
        <v>147</v>
      </c>
      <c r="K8" s="1" t="s">
        <v>177</v>
      </c>
      <c r="L8" s="1" t="s">
        <v>177</v>
      </c>
      <c r="M8" s="1" t="s">
        <v>148</v>
      </c>
      <c r="N8" s="1" t="s">
        <v>148</v>
      </c>
      <c r="O8" s="1" t="s">
        <v>149</v>
      </c>
      <c r="P8" s="1" t="s">
        <v>150</v>
      </c>
      <c r="Q8" s="1" t="s">
        <v>178</v>
      </c>
      <c r="R8" s="1" t="s">
        <v>152</v>
      </c>
      <c r="S8" s="1" t="s">
        <v>153</v>
      </c>
      <c r="T8" s="1" t="s">
        <v>154</v>
      </c>
    </row>
    <row r="9" s="1" customFormat="1" spans="1:20">
      <c r="A9" s="3">
        <v>16418220424</v>
      </c>
      <c r="B9" s="1" t="s">
        <v>141</v>
      </c>
      <c r="C9" s="1" t="s">
        <v>179</v>
      </c>
      <c r="D9" s="1" t="s">
        <v>180</v>
      </c>
      <c r="E9" s="1" t="s">
        <v>78</v>
      </c>
      <c r="F9" s="1" t="s">
        <v>141</v>
      </c>
      <c r="G9" s="1" t="s">
        <v>144</v>
      </c>
      <c r="H9" s="1" t="s">
        <v>145</v>
      </c>
      <c r="I9" s="1" t="s">
        <v>181</v>
      </c>
      <c r="J9" s="1" t="s">
        <v>147</v>
      </c>
      <c r="K9" s="1" t="s">
        <v>181</v>
      </c>
      <c r="L9" s="1" t="s">
        <v>181</v>
      </c>
      <c r="M9" s="1" t="s">
        <v>148</v>
      </c>
      <c r="N9" s="1" t="s">
        <v>148</v>
      </c>
      <c r="O9" s="1" t="s">
        <v>149</v>
      </c>
      <c r="P9" s="1" t="s">
        <v>150</v>
      </c>
      <c r="Q9" s="1" t="s">
        <v>182</v>
      </c>
      <c r="R9" s="1" t="s">
        <v>152</v>
      </c>
      <c r="S9" s="1" t="s">
        <v>153</v>
      </c>
      <c r="T9" s="1" t="s">
        <v>154</v>
      </c>
    </row>
    <row r="10" s="1" customFormat="1" spans="1:20">
      <c r="A10" s="3">
        <v>16417922385</v>
      </c>
      <c r="B10" s="1" t="s">
        <v>141</v>
      </c>
      <c r="C10" s="1" t="s">
        <v>183</v>
      </c>
      <c r="D10" s="1" t="s">
        <v>161</v>
      </c>
      <c r="E10" s="1" t="s">
        <v>104</v>
      </c>
      <c r="F10" s="1" t="s">
        <v>141</v>
      </c>
      <c r="G10" s="1" t="s">
        <v>144</v>
      </c>
      <c r="H10" s="1" t="s">
        <v>145</v>
      </c>
      <c r="I10" s="1" t="s">
        <v>184</v>
      </c>
      <c r="J10" s="1" t="s">
        <v>147</v>
      </c>
      <c r="K10" s="1" t="s">
        <v>184</v>
      </c>
      <c r="L10" s="1" t="s">
        <v>184</v>
      </c>
      <c r="M10" s="1" t="s">
        <v>148</v>
      </c>
      <c r="N10" s="1" t="s">
        <v>148</v>
      </c>
      <c r="O10" s="1" t="s">
        <v>149</v>
      </c>
      <c r="P10" s="1" t="s">
        <v>150</v>
      </c>
      <c r="Q10" s="1" t="s">
        <v>185</v>
      </c>
      <c r="R10" s="1" t="s">
        <v>152</v>
      </c>
      <c r="S10" s="1" t="s">
        <v>153</v>
      </c>
      <c r="T10" s="1" t="s">
        <v>154</v>
      </c>
    </row>
    <row r="11" s="1" customFormat="1" spans="1:20">
      <c r="A11" s="3">
        <v>16417673700</v>
      </c>
      <c r="B11" s="1" t="s">
        <v>141</v>
      </c>
      <c r="C11" s="1" t="s">
        <v>186</v>
      </c>
      <c r="D11" s="1" t="s">
        <v>187</v>
      </c>
      <c r="E11" s="1" t="s">
        <v>101</v>
      </c>
      <c r="F11" s="1" t="s">
        <v>141</v>
      </c>
      <c r="G11" s="1" t="s">
        <v>144</v>
      </c>
      <c r="H11" s="1" t="s">
        <v>145</v>
      </c>
      <c r="I11" s="1" t="s">
        <v>188</v>
      </c>
      <c r="J11" s="1" t="s">
        <v>147</v>
      </c>
      <c r="K11" s="1" t="s">
        <v>188</v>
      </c>
      <c r="L11" s="1" t="s">
        <v>188</v>
      </c>
      <c r="M11" s="1" t="s">
        <v>148</v>
      </c>
      <c r="N11" s="1" t="s">
        <v>148</v>
      </c>
      <c r="O11" s="1" t="s">
        <v>149</v>
      </c>
      <c r="P11" s="1" t="s">
        <v>150</v>
      </c>
      <c r="Q11" s="1" t="s">
        <v>189</v>
      </c>
      <c r="R11" s="1" t="s">
        <v>152</v>
      </c>
      <c r="S11" s="1" t="s">
        <v>153</v>
      </c>
      <c r="T11" s="1" t="s">
        <v>154</v>
      </c>
    </row>
    <row r="12" s="1" customFormat="1" spans="1:20">
      <c r="A12" s="3">
        <v>16417619208</v>
      </c>
      <c r="B12" s="1" t="s">
        <v>141</v>
      </c>
      <c r="C12" s="1" t="s">
        <v>190</v>
      </c>
      <c r="D12" s="1" t="s">
        <v>191</v>
      </c>
      <c r="E12" s="1" t="s">
        <v>99</v>
      </c>
      <c r="F12" s="1" t="s">
        <v>141</v>
      </c>
      <c r="G12" s="1" t="s">
        <v>144</v>
      </c>
      <c r="H12" s="1" t="s">
        <v>145</v>
      </c>
      <c r="I12" s="1" t="s">
        <v>192</v>
      </c>
      <c r="J12" s="1" t="s">
        <v>147</v>
      </c>
      <c r="K12" s="1" t="s">
        <v>192</v>
      </c>
      <c r="L12" s="1" t="s">
        <v>192</v>
      </c>
      <c r="M12" s="1" t="s">
        <v>148</v>
      </c>
      <c r="N12" s="1" t="s">
        <v>148</v>
      </c>
      <c r="O12" s="1" t="s">
        <v>149</v>
      </c>
      <c r="P12" s="1" t="s">
        <v>150</v>
      </c>
      <c r="Q12" s="1" t="s">
        <v>193</v>
      </c>
      <c r="R12" s="1" t="s">
        <v>152</v>
      </c>
      <c r="S12" s="1" t="s">
        <v>153</v>
      </c>
      <c r="T12" s="1" t="s">
        <v>154</v>
      </c>
    </row>
    <row r="13" s="1" customFormat="1" spans="1:20">
      <c r="A13" s="3">
        <v>16417056027</v>
      </c>
      <c r="B13" s="1" t="s">
        <v>141</v>
      </c>
      <c r="C13" s="1" t="s">
        <v>194</v>
      </c>
      <c r="D13" s="1" t="s">
        <v>195</v>
      </c>
      <c r="E13" s="1" t="s">
        <v>98</v>
      </c>
      <c r="F13" s="1" t="s">
        <v>141</v>
      </c>
      <c r="G13" s="1" t="s">
        <v>144</v>
      </c>
      <c r="H13" s="1" t="s">
        <v>145</v>
      </c>
      <c r="I13" s="1" t="s">
        <v>196</v>
      </c>
      <c r="J13" s="1" t="s">
        <v>147</v>
      </c>
      <c r="K13" s="1" t="s">
        <v>196</v>
      </c>
      <c r="L13" s="1" t="s">
        <v>196</v>
      </c>
      <c r="M13" s="1" t="s">
        <v>148</v>
      </c>
      <c r="N13" s="1" t="s">
        <v>148</v>
      </c>
      <c r="O13" s="1" t="s">
        <v>149</v>
      </c>
      <c r="P13" s="1" t="s">
        <v>150</v>
      </c>
      <c r="Q13" s="1" t="s">
        <v>197</v>
      </c>
      <c r="R13" s="1" t="s">
        <v>152</v>
      </c>
      <c r="S13" s="1" t="s">
        <v>153</v>
      </c>
      <c r="T13" s="1" t="s">
        <v>154</v>
      </c>
    </row>
    <row r="14" s="1" customFormat="1" spans="1:20">
      <c r="A14" s="3">
        <v>16416252726</v>
      </c>
      <c r="B14" s="1" t="s">
        <v>141</v>
      </c>
      <c r="C14" s="1" t="s">
        <v>198</v>
      </c>
      <c r="D14" s="1" t="s">
        <v>191</v>
      </c>
      <c r="E14" s="1" t="s">
        <v>95</v>
      </c>
      <c r="F14" s="1" t="s">
        <v>141</v>
      </c>
      <c r="G14" s="1" t="s">
        <v>144</v>
      </c>
      <c r="H14" s="1" t="s">
        <v>145</v>
      </c>
      <c r="I14" s="1" t="s">
        <v>192</v>
      </c>
      <c r="J14" s="1" t="s">
        <v>147</v>
      </c>
      <c r="K14" s="1" t="s">
        <v>192</v>
      </c>
      <c r="L14" s="1" t="s">
        <v>192</v>
      </c>
      <c r="M14" s="1" t="s">
        <v>148</v>
      </c>
      <c r="N14" s="1" t="s">
        <v>148</v>
      </c>
      <c r="O14" s="1" t="s">
        <v>149</v>
      </c>
      <c r="P14" s="1" t="s">
        <v>150</v>
      </c>
      <c r="Q14" s="1" t="s">
        <v>199</v>
      </c>
      <c r="R14" s="1" t="s">
        <v>152</v>
      </c>
      <c r="S14" s="1" t="s">
        <v>153</v>
      </c>
      <c r="T14" s="1" t="s">
        <v>154</v>
      </c>
    </row>
    <row r="15" s="1" customFormat="1" spans="1:20">
      <c r="A15" s="3">
        <v>16416030088</v>
      </c>
      <c r="B15" s="1" t="s">
        <v>141</v>
      </c>
      <c r="C15" s="1" t="s">
        <v>200</v>
      </c>
      <c r="D15" s="1" t="s">
        <v>201</v>
      </c>
      <c r="E15" s="1" t="s">
        <v>202</v>
      </c>
      <c r="F15" s="1" t="s">
        <v>141</v>
      </c>
      <c r="G15" s="1" t="s">
        <v>144</v>
      </c>
      <c r="H15" s="1" t="s">
        <v>145</v>
      </c>
      <c r="I15" s="1" t="s">
        <v>203</v>
      </c>
      <c r="J15" s="1" t="s">
        <v>147</v>
      </c>
      <c r="K15" s="1" t="s">
        <v>203</v>
      </c>
      <c r="L15" s="1" t="s">
        <v>203</v>
      </c>
      <c r="M15" s="1" t="s">
        <v>148</v>
      </c>
      <c r="N15" s="1" t="s">
        <v>148</v>
      </c>
      <c r="O15" s="1" t="s">
        <v>149</v>
      </c>
      <c r="P15" s="1" t="s">
        <v>150</v>
      </c>
      <c r="Q15" s="1" t="s">
        <v>204</v>
      </c>
      <c r="R15" s="1" t="s">
        <v>152</v>
      </c>
      <c r="S15" s="1" t="s">
        <v>153</v>
      </c>
      <c r="T15" s="1" t="s">
        <v>154</v>
      </c>
    </row>
    <row r="16" s="1" customFormat="1" spans="1:20">
      <c r="A16" s="3">
        <v>16413956853</v>
      </c>
      <c r="B16" s="1" t="s">
        <v>141</v>
      </c>
      <c r="C16" s="1" t="s">
        <v>205</v>
      </c>
      <c r="D16" s="1" t="s">
        <v>191</v>
      </c>
      <c r="E16" s="1" t="s">
        <v>89</v>
      </c>
      <c r="F16" s="1" t="s">
        <v>141</v>
      </c>
      <c r="G16" s="1" t="s">
        <v>144</v>
      </c>
      <c r="H16" s="1" t="s">
        <v>145</v>
      </c>
      <c r="I16" s="1" t="s">
        <v>192</v>
      </c>
      <c r="J16" s="1" t="s">
        <v>147</v>
      </c>
      <c r="K16" s="1" t="s">
        <v>192</v>
      </c>
      <c r="L16" s="1" t="s">
        <v>192</v>
      </c>
      <c r="M16" s="1" t="s">
        <v>148</v>
      </c>
      <c r="N16" s="1" t="s">
        <v>148</v>
      </c>
      <c r="O16" s="1" t="s">
        <v>149</v>
      </c>
      <c r="P16" s="1" t="s">
        <v>150</v>
      </c>
      <c r="Q16" s="1" t="s">
        <v>206</v>
      </c>
      <c r="R16" s="1" t="s">
        <v>152</v>
      </c>
      <c r="S16" s="1" t="s">
        <v>153</v>
      </c>
      <c r="T16" s="1" t="s">
        <v>154</v>
      </c>
    </row>
    <row r="17" s="1" customFormat="1" spans="1:20">
      <c r="A17" s="3">
        <v>16413353378</v>
      </c>
      <c r="B17" s="1" t="s">
        <v>141</v>
      </c>
      <c r="C17" s="1" t="s">
        <v>207</v>
      </c>
      <c r="D17" s="1" t="s">
        <v>208</v>
      </c>
      <c r="E17" s="1" t="s">
        <v>86</v>
      </c>
      <c r="F17" s="1" t="s">
        <v>141</v>
      </c>
      <c r="G17" s="1" t="s">
        <v>144</v>
      </c>
      <c r="H17" s="1" t="s">
        <v>145</v>
      </c>
      <c r="I17" s="1" t="s">
        <v>209</v>
      </c>
      <c r="J17" s="1" t="s">
        <v>147</v>
      </c>
      <c r="K17" s="1" t="s">
        <v>209</v>
      </c>
      <c r="L17" s="1" t="s">
        <v>209</v>
      </c>
      <c r="M17" s="1" t="s">
        <v>148</v>
      </c>
      <c r="N17" s="1" t="s">
        <v>148</v>
      </c>
      <c r="O17" s="1" t="s">
        <v>149</v>
      </c>
      <c r="P17" s="1" t="s">
        <v>150</v>
      </c>
      <c r="Q17" s="1" t="s">
        <v>210</v>
      </c>
      <c r="R17" s="1" t="s">
        <v>152</v>
      </c>
      <c r="S17" s="1" t="s">
        <v>153</v>
      </c>
      <c r="T17" s="1" t="s">
        <v>154</v>
      </c>
    </row>
    <row r="18" s="1" customFormat="1" spans="1:20">
      <c r="A18" s="3">
        <v>16412946673</v>
      </c>
      <c r="B18" s="1" t="s">
        <v>141</v>
      </c>
      <c r="C18" s="1" t="s">
        <v>211</v>
      </c>
      <c r="D18" s="1" t="s">
        <v>212</v>
      </c>
      <c r="E18" s="1" t="s">
        <v>83</v>
      </c>
      <c r="F18" s="1" t="s">
        <v>141</v>
      </c>
      <c r="G18" s="1" t="s">
        <v>144</v>
      </c>
      <c r="H18" s="1" t="s">
        <v>145</v>
      </c>
      <c r="I18" s="1" t="s">
        <v>213</v>
      </c>
      <c r="J18" s="1" t="s">
        <v>147</v>
      </c>
      <c r="K18" s="1" t="s">
        <v>213</v>
      </c>
      <c r="L18" s="1" t="s">
        <v>213</v>
      </c>
      <c r="M18" s="1" t="s">
        <v>148</v>
      </c>
      <c r="N18" s="1" t="s">
        <v>148</v>
      </c>
      <c r="O18" s="1" t="s">
        <v>149</v>
      </c>
      <c r="P18" s="1" t="s">
        <v>150</v>
      </c>
      <c r="Q18" s="1" t="s">
        <v>214</v>
      </c>
      <c r="R18" s="1" t="s">
        <v>152</v>
      </c>
      <c r="S18" s="1" t="s">
        <v>153</v>
      </c>
      <c r="T18" s="1" t="s">
        <v>154</v>
      </c>
    </row>
    <row r="19" s="1" customFormat="1" spans="1:20">
      <c r="A19" s="3">
        <v>16412838857</v>
      </c>
      <c r="B19" s="1" t="s">
        <v>141</v>
      </c>
      <c r="C19" s="1" t="s">
        <v>215</v>
      </c>
      <c r="D19" s="1" t="s">
        <v>143</v>
      </c>
      <c r="E19" s="1" t="s">
        <v>80</v>
      </c>
      <c r="F19" s="1" t="s">
        <v>141</v>
      </c>
      <c r="G19" s="1" t="s">
        <v>144</v>
      </c>
      <c r="H19" s="1" t="s">
        <v>145</v>
      </c>
      <c r="I19" s="1" t="s">
        <v>146</v>
      </c>
      <c r="J19" s="1" t="s">
        <v>147</v>
      </c>
      <c r="K19" s="1" t="s">
        <v>146</v>
      </c>
      <c r="L19" s="1" t="s">
        <v>146</v>
      </c>
      <c r="M19" s="1" t="s">
        <v>148</v>
      </c>
      <c r="N19" s="1" t="s">
        <v>148</v>
      </c>
      <c r="O19" s="1" t="s">
        <v>149</v>
      </c>
      <c r="P19" s="1" t="s">
        <v>150</v>
      </c>
      <c r="Q19" s="1" t="s">
        <v>216</v>
      </c>
      <c r="R19" s="1" t="s">
        <v>152</v>
      </c>
      <c r="S19" s="1" t="s">
        <v>153</v>
      </c>
      <c r="T19" s="1" t="s">
        <v>154</v>
      </c>
    </row>
    <row r="20" s="1" customFormat="1" spans="1:20">
      <c r="A20" s="3">
        <v>16411441312</v>
      </c>
      <c r="B20" s="1" t="s">
        <v>141</v>
      </c>
      <c r="C20" s="1" t="s">
        <v>217</v>
      </c>
      <c r="D20" s="1" t="s">
        <v>143</v>
      </c>
      <c r="E20" s="1" t="s">
        <v>75</v>
      </c>
      <c r="F20" s="1" t="s">
        <v>141</v>
      </c>
      <c r="G20" s="1" t="s">
        <v>144</v>
      </c>
      <c r="H20" s="1" t="s">
        <v>145</v>
      </c>
      <c r="I20" s="1" t="s">
        <v>146</v>
      </c>
      <c r="J20" s="1" t="s">
        <v>147</v>
      </c>
      <c r="K20" s="1" t="s">
        <v>146</v>
      </c>
      <c r="L20" s="1" t="s">
        <v>146</v>
      </c>
      <c r="M20" s="1" t="s">
        <v>148</v>
      </c>
      <c r="N20" s="1" t="s">
        <v>148</v>
      </c>
      <c r="O20" s="1" t="s">
        <v>149</v>
      </c>
      <c r="P20" s="1" t="s">
        <v>150</v>
      </c>
      <c r="Q20" s="1" t="s">
        <v>218</v>
      </c>
      <c r="R20" s="1" t="s">
        <v>152</v>
      </c>
      <c r="S20" s="1" t="s">
        <v>153</v>
      </c>
      <c r="T20" s="1" t="s">
        <v>154</v>
      </c>
    </row>
    <row r="21" s="1" customFormat="1" spans="1:20">
      <c r="A21" s="3">
        <v>16411106374</v>
      </c>
      <c r="B21" s="1" t="s">
        <v>141</v>
      </c>
      <c r="C21" s="1" t="s">
        <v>219</v>
      </c>
      <c r="D21" s="1" t="s">
        <v>143</v>
      </c>
      <c r="E21" s="1" t="s">
        <v>74</v>
      </c>
      <c r="F21" s="1" t="s">
        <v>141</v>
      </c>
      <c r="G21" s="1" t="s">
        <v>144</v>
      </c>
      <c r="H21" s="1" t="s">
        <v>145</v>
      </c>
      <c r="I21" s="1" t="s">
        <v>146</v>
      </c>
      <c r="J21" s="1" t="s">
        <v>147</v>
      </c>
      <c r="K21" s="1" t="s">
        <v>146</v>
      </c>
      <c r="L21" s="1" t="s">
        <v>146</v>
      </c>
      <c r="M21" s="1" t="s">
        <v>148</v>
      </c>
      <c r="N21" s="1" t="s">
        <v>148</v>
      </c>
      <c r="O21" s="1" t="s">
        <v>149</v>
      </c>
      <c r="P21" s="1" t="s">
        <v>150</v>
      </c>
      <c r="Q21" s="1" t="s">
        <v>220</v>
      </c>
      <c r="R21" s="1" t="s">
        <v>152</v>
      </c>
      <c r="S21" s="1" t="s">
        <v>153</v>
      </c>
      <c r="T21" s="1" t="s">
        <v>154</v>
      </c>
    </row>
    <row r="22" s="1" customFormat="1" spans="1:20">
      <c r="A22" s="3">
        <v>16411094973</v>
      </c>
      <c r="B22" s="1" t="s">
        <v>141</v>
      </c>
      <c r="C22" s="1" t="s">
        <v>221</v>
      </c>
      <c r="D22" s="1" t="s">
        <v>222</v>
      </c>
      <c r="E22" s="1" t="s">
        <v>70</v>
      </c>
      <c r="F22" s="1" t="s">
        <v>141</v>
      </c>
      <c r="G22" s="1" t="s">
        <v>144</v>
      </c>
      <c r="H22" s="1" t="s">
        <v>145</v>
      </c>
      <c r="I22" s="1" t="s">
        <v>223</v>
      </c>
      <c r="J22" s="1" t="s">
        <v>147</v>
      </c>
      <c r="K22" s="1" t="s">
        <v>223</v>
      </c>
      <c r="L22" s="1" t="s">
        <v>223</v>
      </c>
      <c r="M22" s="1" t="s">
        <v>148</v>
      </c>
      <c r="N22" s="1" t="s">
        <v>148</v>
      </c>
      <c r="O22" s="1" t="s">
        <v>149</v>
      </c>
      <c r="P22" s="1" t="s">
        <v>150</v>
      </c>
      <c r="Q22" s="1" t="s">
        <v>224</v>
      </c>
      <c r="R22" s="1" t="s">
        <v>152</v>
      </c>
      <c r="S22" s="1" t="s">
        <v>153</v>
      </c>
      <c r="T22" s="1" t="s">
        <v>154</v>
      </c>
    </row>
    <row r="23" s="1" customFormat="1" spans="1:20">
      <c r="A23" s="3">
        <v>16406971583</v>
      </c>
      <c r="B23" s="1" t="s">
        <v>225</v>
      </c>
      <c r="C23" s="1" t="s">
        <v>226</v>
      </c>
      <c r="D23" s="1" t="s">
        <v>227</v>
      </c>
      <c r="E23" s="1" t="s">
        <v>67</v>
      </c>
      <c r="F23" s="1" t="s">
        <v>141</v>
      </c>
      <c r="G23" s="1" t="s">
        <v>144</v>
      </c>
      <c r="H23" s="1" t="s">
        <v>145</v>
      </c>
      <c r="I23" s="1" t="s">
        <v>228</v>
      </c>
      <c r="J23" s="1" t="s">
        <v>147</v>
      </c>
      <c r="K23" s="1" t="s">
        <v>228</v>
      </c>
      <c r="L23" s="1" t="s">
        <v>228</v>
      </c>
      <c r="M23" s="1" t="s">
        <v>148</v>
      </c>
      <c r="N23" s="1" t="s">
        <v>148</v>
      </c>
      <c r="O23" s="1" t="s">
        <v>149</v>
      </c>
      <c r="P23" s="1" t="s">
        <v>150</v>
      </c>
      <c r="Q23" s="1" t="s">
        <v>229</v>
      </c>
      <c r="R23" s="1" t="s">
        <v>152</v>
      </c>
      <c r="S23" s="1" t="s">
        <v>153</v>
      </c>
      <c r="T23" s="1" t="s">
        <v>154</v>
      </c>
    </row>
    <row r="24" s="1" customFormat="1" spans="1:20">
      <c r="A24" s="3">
        <v>16406568131</v>
      </c>
      <c r="B24" s="1" t="s">
        <v>225</v>
      </c>
      <c r="C24" s="1" t="s">
        <v>230</v>
      </c>
      <c r="D24" s="1" t="s">
        <v>231</v>
      </c>
      <c r="E24" s="1" t="s">
        <v>64</v>
      </c>
      <c r="F24" s="1" t="s">
        <v>225</v>
      </c>
      <c r="G24" s="1" t="s">
        <v>144</v>
      </c>
      <c r="H24" s="1" t="s">
        <v>145</v>
      </c>
      <c r="I24" s="1" t="s">
        <v>232</v>
      </c>
      <c r="J24" s="1" t="s">
        <v>147</v>
      </c>
      <c r="K24" s="1" t="s">
        <v>232</v>
      </c>
      <c r="L24" s="1" t="s">
        <v>232</v>
      </c>
      <c r="M24" s="1" t="s">
        <v>148</v>
      </c>
      <c r="N24" s="1" t="s">
        <v>148</v>
      </c>
      <c r="O24" s="1" t="s">
        <v>149</v>
      </c>
      <c r="P24" s="1" t="s">
        <v>150</v>
      </c>
      <c r="Q24" s="1" t="s">
        <v>233</v>
      </c>
      <c r="R24" s="1" t="s">
        <v>152</v>
      </c>
      <c r="S24" s="1" t="s">
        <v>153</v>
      </c>
      <c r="T24" s="1" t="s">
        <v>154</v>
      </c>
    </row>
    <row r="25" s="1" customFormat="1" spans="1:20">
      <c r="A25" s="3">
        <v>16405865952</v>
      </c>
      <c r="B25" s="1" t="s">
        <v>225</v>
      </c>
      <c r="C25" s="1" t="s">
        <v>234</v>
      </c>
      <c r="D25" s="1" t="s">
        <v>235</v>
      </c>
      <c r="E25" s="1" t="s">
        <v>61</v>
      </c>
      <c r="F25" s="1" t="s">
        <v>141</v>
      </c>
      <c r="G25" s="1" t="s">
        <v>144</v>
      </c>
      <c r="H25" s="1" t="s">
        <v>145</v>
      </c>
      <c r="I25" s="1" t="s">
        <v>236</v>
      </c>
      <c r="J25" s="1" t="s">
        <v>147</v>
      </c>
      <c r="K25" s="1" t="s">
        <v>236</v>
      </c>
      <c r="L25" s="1" t="s">
        <v>236</v>
      </c>
      <c r="M25" s="1" t="s">
        <v>148</v>
      </c>
      <c r="N25" s="1" t="s">
        <v>148</v>
      </c>
      <c r="O25" s="1" t="s">
        <v>149</v>
      </c>
      <c r="P25" s="1" t="s">
        <v>150</v>
      </c>
      <c r="Q25" s="1" t="s">
        <v>237</v>
      </c>
      <c r="R25" s="1" t="s">
        <v>152</v>
      </c>
      <c r="S25" s="1" t="s">
        <v>153</v>
      </c>
      <c r="T25" s="1" t="s">
        <v>154</v>
      </c>
    </row>
    <row r="26" s="1" customFormat="1" spans="1:20">
      <c r="A26" s="3">
        <v>16400186571</v>
      </c>
      <c r="B26" s="1" t="s">
        <v>225</v>
      </c>
      <c r="C26" s="1" t="s">
        <v>238</v>
      </c>
      <c r="D26" s="1" t="s">
        <v>239</v>
      </c>
      <c r="E26" s="1" t="s">
        <v>58</v>
      </c>
      <c r="F26" s="1" t="s">
        <v>141</v>
      </c>
      <c r="G26" s="1" t="s">
        <v>144</v>
      </c>
      <c r="H26" s="1" t="s">
        <v>145</v>
      </c>
      <c r="I26" s="1" t="s">
        <v>240</v>
      </c>
      <c r="J26" s="1" t="s">
        <v>147</v>
      </c>
      <c r="K26" s="1" t="s">
        <v>240</v>
      </c>
      <c r="L26" s="1" t="s">
        <v>240</v>
      </c>
      <c r="M26" s="1" t="s">
        <v>148</v>
      </c>
      <c r="N26" s="1" t="s">
        <v>148</v>
      </c>
      <c r="O26" s="1" t="s">
        <v>149</v>
      </c>
      <c r="P26" s="1" t="s">
        <v>150</v>
      </c>
      <c r="Q26" s="1" t="s">
        <v>241</v>
      </c>
      <c r="R26" s="1" t="s">
        <v>152</v>
      </c>
      <c r="S26" s="1" t="s">
        <v>153</v>
      </c>
      <c r="T26" s="1" t="s">
        <v>154</v>
      </c>
    </row>
    <row r="27" s="1" customFormat="1" spans="1:20">
      <c r="A27" s="3">
        <v>16400090799</v>
      </c>
      <c r="B27" s="1" t="s">
        <v>242</v>
      </c>
      <c r="C27" s="1" t="s">
        <v>243</v>
      </c>
      <c r="D27" s="1" t="s">
        <v>244</v>
      </c>
      <c r="E27" s="1" t="s">
        <v>55</v>
      </c>
      <c r="F27" s="1" t="s">
        <v>141</v>
      </c>
      <c r="G27" s="1" t="s">
        <v>144</v>
      </c>
      <c r="H27" s="1" t="s">
        <v>145</v>
      </c>
      <c r="I27" s="1" t="s">
        <v>245</v>
      </c>
      <c r="J27" s="1" t="s">
        <v>147</v>
      </c>
      <c r="K27" s="1" t="s">
        <v>245</v>
      </c>
      <c r="L27" s="1" t="s">
        <v>245</v>
      </c>
      <c r="M27" s="1" t="s">
        <v>148</v>
      </c>
      <c r="N27" s="1" t="s">
        <v>148</v>
      </c>
      <c r="O27" s="1" t="s">
        <v>149</v>
      </c>
      <c r="P27" s="1" t="s">
        <v>150</v>
      </c>
      <c r="Q27" s="1" t="s">
        <v>246</v>
      </c>
      <c r="R27" s="1" t="s">
        <v>152</v>
      </c>
      <c r="S27" s="1" t="s">
        <v>153</v>
      </c>
      <c r="T27" s="1" t="s">
        <v>154</v>
      </c>
    </row>
    <row r="28" s="1" customFormat="1" spans="1:20">
      <c r="A28" s="3">
        <v>16383318809</v>
      </c>
      <c r="B28" s="1" t="s">
        <v>247</v>
      </c>
      <c r="C28" s="1" t="s">
        <v>248</v>
      </c>
      <c r="D28" s="1" t="s">
        <v>249</v>
      </c>
      <c r="E28" s="1" t="s">
        <v>52</v>
      </c>
      <c r="F28" s="1" t="s">
        <v>141</v>
      </c>
      <c r="G28" s="1" t="s">
        <v>144</v>
      </c>
      <c r="H28" s="1" t="s">
        <v>145</v>
      </c>
      <c r="I28" s="1" t="s">
        <v>250</v>
      </c>
      <c r="J28" s="1" t="s">
        <v>147</v>
      </c>
      <c r="K28" s="1" t="s">
        <v>250</v>
      </c>
      <c r="L28" s="1" t="s">
        <v>250</v>
      </c>
      <c r="M28" s="1" t="s">
        <v>148</v>
      </c>
      <c r="N28" s="1" t="s">
        <v>148</v>
      </c>
      <c r="O28" s="1" t="s">
        <v>149</v>
      </c>
      <c r="P28" s="1" t="s">
        <v>150</v>
      </c>
      <c r="Q28" s="1" t="s">
        <v>251</v>
      </c>
      <c r="R28" s="1" t="s">
        <v>152</v>
      </c>
      <c r="S28" s="1" t="s">
        <v>153</v>
      </c>
      <c r="T28" s="1" t="s">
        <v>154</v>
      </c>
    </row>
    <row r="29" s="1" customFormat="1" spans="1:20">
      <c r="A29" s="3">
        <v>16380359166</v>
      </c>
      <c r="B29" s="1" t="s">
        <v>247</v>
      </c>
      <c r="C29" s="1" t="s">
        <v>252</v>
      </c>
      <c r="D29" s="1" t="s">
        <v>253</v>
      </c>
      <c r="E29" s="1" t="s">
        <v>254</v>
      </c>
      <c r="F29" s="1" t="s">
        <v>141</v>
      </c>
      <c r="G29" s="1" t="s">
        <v>144</v>
      </c>
      <c r="H29" s="1" t="s">
        <v>145</v>
      </c>
      <c r="I29" s="1" t="s">
        <v>255</v>
      </c>
      <c r="J29" s="1" t="s">
        <v>147</v>
      </c>
      <c r="K29" s="1" t="s">
        <v>255</v>
      </c>
      <c r="L29" s="1" t="s">
        <v>255</v>
      </c>
      <c r="M29" s="1" t="s">
        <v>148</v>
      </c>
      <c r="N29" s="1" t="s">
        <v>148</v>
      </c>
      <c r="O29" s="1" t="s">
        <v>149</v>
      </c>
      <c r="P29" s="1" t="s">
        <v>150</v>
      </c>
      <c r="Q29" s="1" t="s">
        <v>256</v>
      </c>
      <c r="R29" s="1" t="s">
        <v>152</v>
      </c>
      <c r="S29" s="1" t="s">
        <v>153</v>
      </c>
      <c r="T29" s="1" t="s">
        <v>154</v>
      </c>
    </row>
    <row r="30" s="1" customFormat="1" spans="1:20">
      <c r="A30" s="3">
        <v>16372534575</v>
      </c>
      <c r="B30" s="1" t="s">
        <v>257</v>
      </c>
      <c r="C30" s="1" t="s">
        <v>258</v>
      </c>
      <c r="D30" s="1" t="s">
        <v>161</v>
      </c>
      <c r="E30" s="1" t="s">
        <v>47</v>
      </c>
      <c r="F30" s="1" t="s">
        <v>141</v>
      </c>
      <c r="G30" s="1" t="s">
        <v>144</v>
      </c>
      <c r="H30" s="1" t="s">
        <v>145</v>
      </c>
      <c r="I30" s="1" t="s">
        <v>259</v>
      </c>
      <c r="J30" s="1" t="s">
        <v>147</v>
      </c>
      <c r="K30" s="1" t="s">
        <v>259</v>
      </c>
      <c r="L30" s="1" t="s">
        <v>259</v>
      </c>
      <c r="M30" s="1" t="s">
        <v>148</v>
      </c>
      <c r="N30" s="1" t="s">
        <v>148</v>
      </c>
      <c r="O30" s="1" t="s">
        <v>149</v>
      </c>
      <c r="P30" s="1" t="s">
        <v>150</v>
      </c>
      <c r="Q30" s="1" t="s">
        <v>260</v>
      </c>
      <c r="R30" s="1" t="s">
        <v>152</v>
      </c>
      <c r="S30" s="1" t="s">
        <v>153</v>
      </c>
      <c r="T30" s="1" t="s">
        <v>154</v>
      </c>
    </row>
    <row r="31" s="1" customFormat="1" spans="1:20">
      <c r="A31" s="3">
        <v>16365162060</v>
      </c>
      <c r="B31" s="1" t="s">
        <v>261</v>
      </c>
      <c r="C31" s="1" t="s">
        <v>262</v>
      </c>
      <c r="D31" s="1" t="s">
        <v>263</v>
      </c>
      <c r="E31" s="1" t="s">
        <v>264</v>
      </c>
      <c r="F31" s="1" t="s">
        <v>141</v>
      </c>
      <c r="G31" s="1" t="s">
        <v>144</v>
      </c>
      <c r="H31" s="1" t="s">
        <v>145</v>
      </c>
      <c r="I31" s="1" t="s">
        <v>265</v>
      </c>
      <c r="J31" s="1" t="s">
        <v>147</v>
      </c>
      <c r="K31" s="1" t="s">
        <v>265</v>
      </c>
      <c r="L31" s="1" t="s">
        <v>265</v>
      </c>
      <c r="M31" s="1" t="s">
        <v>148</v>
      </c>
      <c r="N31" s="1" t="s">
        <v>148</v>
      </c>
      <c r="O31" s="1" t="s">
        <v>149</v>
      </c>
      <c r="P31" s="1" t="s">
        <v>150</v>
      </c>
      <c r="Q31" s="1" t="s">
        <v>266</v>
      </c>
      <c r="R31" s="1" t="s">
        <v>152</v>
      </c>
      <c r="S31" s="1" t="s">
        <v>153</v>
      </c>
      <c r="T31" s="1" t="s">
        <v>154</v>
      </c>
    </row>
    <row r="32" s="1" customFormat="1" spans="1:20">
      <c r="A32" s="3">
        <v>16348648887</v>
      </c>
      <c r="B32" s="1" t="s">
        <v>267</v>
      </c>
      <c r="C32" s="1" t="s">
        <v>268</v>
      </c>
      <c r="D32" s="1" t="s">
        <v>263</v>
      </c>
      <c r="E32" s="1" t="s">
        <v>269</v>
      </c>
      <c r="F32" s="1" t="s">
        <v>242</v>
      </c>
      <c r="G32" s="1" t="s">
        <v>144</v>
      </c>
      <c r="H32" s="1" t="s">
        <v>145</v>
      </c>
      <c r="I32" s="1" t="s">
        <v>270</v>
      </c>
      <c r="J32" s="1" t="s">
        <v>147</v>
      </c>
      <c r="K32" s="1" t="s">
        <v>270</v>
      </c>
      <c r="L32" s="1" t="s">
        <v>270</v>
      </c>
      <c r="M32" s="1" t="s">
        <v>148</v>
      </c>
      <c r="N32" s="1" t="s">
        <v>148</v>
      </c>
      <c r="O32" s="1" t="s">
        <v>149</v>
      </c>
      <c r="P32" s="1" t="s">
        <v>150</v>
      </c>
      <c r="Q32" s="1" t="s">
        <v>271</v>
      </c>
      <c r="R32" s="1" t="s">
        <v>152</v>
      </c>
      <c r="S32" s="1" t="s">
        <v>153</v>
      </c>
      <c r="T32" s="1" t="s">
        <v>154</v>
      </c>
    </row>
    <row r="33" s="1" customFormat="1" spans="1:20">
      <c r="A33" s="3">
        <v>16336692985</v>
      </c>
      <c r="B33" s="1" t="s">
        <v>272</v>
      </c>
      <c r="C33" s="1" t="s">
        <v>273</v>
      </c>
      <c r="D33" s="1" t="s">
        <v>274</v>
      </c>
      <c r="E33" s="1" t="s">
        <v>40</v>
      </c>
      <c r="F33" s="1" t="s">
        <v>141</v>
      </c>
      <c r="G33" s="1" t="s">
        <v>144</v>
      </c>
      <c r="H33" s="1" t="s">
        <v>145</v>
      </c>
      <c r="I33" s="1" t="s">
        <v>275</v>
      </c>
      <c r="J33" s="1" t="s">
        <v>147</v>
      </c>
      <c r="K33" s="1" t="s">
        <v>275</v>
      </c>
      <c r="L33" s="1" t="s">
        <v>275</v>
      </c>
      <c r="M33" s="1" t="s">
        <v>148</v>
      </c>
      <c r="N33" s="1" t="s">
        <v>148</v>
      </c>
      <c r="O33" s="1" t="s">
        <v>149</v>
      </c>
      <c r="P33" s="1" t="s">
        <v>150</v>
      </c>
      <c r="Q33" s="1" t="s">
        <v>276</v>
      </c>
      <c r="R33" s="1" t="s">
        <v>152</v>
      </c>
      <c r="S33" s="1" t="s">
        <v>153</v>
      </c>
      <c r="T33" s="1" t="s">
        <v>154</v>
      </c>
    </row>
    <row r="34" s="1" customFormat="1" spans="1:20">
      <c r="A34" s="3">
        <v>16323836786</v>
      </c>
      <c r="B34" s="1" t="s">
        <v>277</v>
      </c>
      <c r="C34" s="1" t="s">
        <v>278</v>
      </c>
      <c r="D34" s="1" t="s">
        <v>279</v>
      </c>
      <c r="E34" s="1" t="s">
        <v>36</v>
      </c>
      <c r="F34" s="1" t="s">
        <v>141</v>
      </c>
      <c r="G34" s="1" t="s">
        <v>144</v>
      </c>
      <c r="H34" s="1" t="s">
        <v>145</v>
      </c>
      <c r="I34" s="1" t="s">
        <v>280</v>
      </c>
      <c r="J34" s="1" t="s">
        <v>147</v>
      </c>
      <c r="K34" s="1" t="s">
        <v>280</v>
      </c>
      <c r="L34" s="1" t="s">
        <v>280</v>
      </c>
      <c r="M34" s="1" t="s">
        <v>148</v>
      </c>
      <c r="N34" s="1" t="s">
        <v>148</v>
      </c>
      <c r="O34" s="1" t="s">
        <v>149</v>
      </c>
      <c r="P34" s="1" t="s">
        <v>150</v>
      </c>
      <c r="Q34" s="1" t="s">
        <v>281</v>
      </c>
      <c r="R34" s="1" t="s">
        <v>152</v>
      </c>
      <c r="S34" s="1" t="s">
        <v>153</v>
      </c>
      <c r="T34" s="1" t="s">
        <v>154</v>
      </c>
    </row>
    <row r="35" s="1" customFormat="1" spans="1:20">
      <c r="A35" s="3">
        <v>16247222654</v>
      </c>
      <c r="B35" s="1" t="s">
        <v>282</v>
      </c>
      <c r="C35" s="1" t="s">
        <v>283</v>
      </c>
      <c r="D35" s="1" t="s">
        <v>284</v>
      </c>
      <c r="E35" s="1" t="s">
        <v>285</v>
      </c>
      <c r="F35" s="1" t="s">
        <v>141</v>
      </c>
      <c r="G35" s="1" t="s">
        <v>144</v>
      </c>
      <c r="H35" s="1" t="s">
        <v>145</v>
      </c>
      <c r="I35" s="1" t="s">
        <v>286</v>
      </c>
      <c r="J35" s="1" t="s">
        <v>147</v>
      </c>
      <c r="K35" s="1" t="s">
        <v>286</v>
      </c>
      <c r="L35" s="1" t="s">
        <v>286</v>
      </c>
      <c r="M35" s="1" t="s">
        <v>148</v>
      </c>
      <c r="N35" s="1" t="s">
        <v>148</v>
      </c>
      <c r="O35" s="1" t="s">
        <v>149</v>
      </c>
      <c r="P35" s="1" t="s">
        <v>150</v>
      </c>
      <c r="Q35" s="1" t="s">
        <v>287</v>
      </c>
      <c r="R35" s="1" t="s">
        <v>152</v>
      </c>
      <c r="S35" s="1" t="s">
        <v>153</v>
      </c>
      <c r="T35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2021-10-16T01:41:44Z</dcterms:created>
  <dcterms:modified xsi:type="dcterms:W3CDTF">2021-10-16T01:46:15Z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915B6883CCA8458C8704179BC9BAC75B</vt:lpwstr>
  </property>
  <property fmtid="{D5CDD505-2E9C-101B-9397-08002B2CF9AE}" pid="3" name="KSOProductBuildVer">
    <vt:lpwstr>2052-11.1.0.10938</vt:lpwstr>
  </property>
</Properties>
</file>