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<sst xmlns="http://schemas.openxmlformats.org/spreadsheetml/2006/main" count="486" uniqueCount="209">
  <si>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</si>
  <si>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</si>
  <si>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</si>
  <si>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</si>
  <si>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</si>
  <si>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</si>
  <si>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</si>
  <si>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</si>
  <si>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</si>
  <si>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</si>
  <si>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</si>
  <si>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</si>
  <si>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</si>
  <si>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</si>
  <si>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</si>
  <si>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</si>
  <si>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</si>
  <si>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</si>
  <si>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</si>
  <si>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</si>
  <si>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</si>
  <si>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</si>
  <si>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</si>
  <si>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</si>
  <si>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</si>
  <si>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</si>
  <si>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</si>
  <si>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[奥兰多]万豪村奥兰多布埃纳维斯塔湖春季山丘套房万豪酒店(SpringHill Suites by Marriott Orlando Lake Buena Vista in Marriott Village)(55280795)</t>
  </si>
  <si>
    <t>工作室(2双人床带沙发床)&lt;不退款&gt;&lt;2人入住&gt;</t>
  </si>
  <si>
    <t>HKD</t>
  </si>
  <si>
    <t>Lin/Liping,Xie/Shichun</t>
  </si>
  <si>
    <t>CA13030211016HKD</t>
  </si>
  <si>
    <t>未提现</t>
  </si>
  <si>
    <t>携程开票</t>
  </si>
  <si>
    <t>[拉斯维加斯]巴利拉斯维加斯酒店及赌场(Bally's Las Vegas - Hotel &amp; Casino)(55478311)</t>
  </si>
  <si>
    <t>度假房（1张特大床）&lt;不退款&gt;&lt;2人入住&gt;</t>
  </si>
  <si>
    <t>Ulloa/Julio cesar,Olvera/Ana Luisa</t>
  </si>
  <si>
    <t>[伦敦]伦敦金丝雀码头万豪酒店(London Marriott Hotel Canary Wharf)(68028681)</t>
  </si>
  <si>
    <t>豪华特大床房&lt;不退款&gt;&lt;2人入住&gt;</t>
  </si>
  <si>
    <t>LIU/XINXIA</t>
  </si>
  <si>
    <t>[第比利斯]第比利希梅特奇宫殿喜来登大酒店(Sheraton Grand Tbilisi Metechi Palace)(68029179)</t>
  </si>
  <si>
    <t>行政大型特大床房&lt;2人入住&gt;&lt;不退款&gt;&lt;早餐&gt;</t>
  </si>
  <si>
    <t>WANG/LINGTAO,HUANG/ZHAOWEN</t>
  </si>
  <si>
    <t>76424153;76424156</t>
  </si>
  <si>
    <t>[慕尼黑]欧洲之星大中心酒店(Eurostars Grand Central)(55519541)</t>
  </si>
  <si>
    <t>客房&lt;不退款&gt;&lt;2人入住&gt;</t>
  </si>
  <si>
    <t>Schneider/Julia</t>
  </si>
  <si>
    <t>[萨格勒布]威斯汀泽格布酒店(The Westin Zagreb)(55733426)</t>
  </si>
  <si>
    <t>豪华客房, 1 张大床, 城市景观&lt;2人入住&gt;&lt;不退款&gt;&lt;早餐&gt;</t>
  </si>
  <si>
    <t>gentili/fabrizio</t>
  </si>
  <si>
    <t>[纽汉]雅乐轩伦敦埃克塞尔酒店(Aloft London Excel)(68026681)</t>
  </si>
  <si>
    <t>雅乐轩双床房&lt;2人入住&gt;&lt;不退款&gt;&lt;早餐&gt;</t>
  </si>
  <si>
    <t>Xue/Jingyuan,Shi/Guibo</t>
  </si>
  <si>
    <t>[纽顿]纽顿波士顿福朋喜来登酒店(Four Points by Sheraton Boston Newton)(55720352)</t>
  </si>
  <si>
    <t>两张大床房&lt;不退款&gt;&lt;2人入住&gt;</t>
  </si>
  <si>
    <t>Kim/Tony</t>
  </si>
  <si>
    <t>[墨西哥城]克斯塔尔因斯尔基恩特斯大套房酒店(Krystal Grand Suites Insurgentes)(77368321)</t>
  </si>
  <si>
    <t>普通套房&lt;不退款&gt;&lt;2人入住&gt;</t>
  </si>
  <si>
    <t>ZHAO/GUANGXIN</t>
  </si>
  <si>
    <t>I   57795     1</t>
  </si>
  <si>
    <t>[吉隆坡]吉隆坡威斯汀酒店(The Westin Kuala Lumpur)(55666037)</t>
  </si>
  <si>
    <t>suhaila/SITI SUHAILA BINTI ABDULLAH</t>
  </si>
  <si>
    <t>[布拉格]国王殿酒店(Hotel Kings Court)(55666139)</t>
  </si>
  <si>
    <t>豪华尊贵房&lt;不退款&gt;&lt;2人入住&gt;</t>
  </si>
  <si>
    <t>Niedziela/Marta</t>
  </si>
  <si>
    <t>[帕尔赛梅斯莱]克拉西图尔斯诺尔迪普瑞米尔经典酒店(Premiere Classe Tours Nord)(70790573)</t>
  </si>
  <si>
    <t>标准间1双人床&lt;不退款&gt;&lt;2人入住&gt;</t>
  </si>
  <si>
    <t>SKRZYPA/ADAM</t>
  </si>
  <si>
    <t>33556UC000009</t>
  </si>
  <si>
    <t>[斗湖]斗湖摩天海湾商旅(MB Hotel Tawau)(55932648)</t>
  </si>
  <si>
    <t>豪华房(双床)-2张单人床&lt;不退款&gt;&lt;2人入住&gt;</t>
  </si>
  <si>
    <t>Tan/Chee Hoe</t>
  </si>
  <si>
    <t>[首尔]首尔华美达安可酒店(Ramada Encore by Wyndham Seoul Magok)(55289840)</t>
  </si>
  <si>
    <t>标准房&lt;不退款&gt;&lt;2人入住&gt;</t>
  </si>
  <si>
    <t>CHO/KICHUL</t>
  </si>
  <si>
    <t>，</t>
  </si>
  <si>
    <t>24942 HKD</t>
  </si>
  <si>
    <t>A211016115010481</t>
  </si>
  <si>
    <t>总计：24942HKD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</si>
  <si>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</si>
  <si>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</si>
  <si>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</si>
  <si>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</si>
  <si>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</si>
  <si>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</si>
  <si>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</si>
  <si>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</si>
  <si>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</si>
  <si>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</si>
  <si>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</si>
  <si>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</si>
  <si>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</si>
  <si>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</si>
  <si>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</si>
  <si>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</si>
  <si>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</si>
  <si>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2021-10-12</t>
  </si>
  <si>
    <t>2276369</t>
  </si>
  <si>
    <t>首尔华美达安可酒店</t>
  </si>
  <si>
    <t>CHO KICHUL</t>
  </si>
  <si>
    <t>2021-10-13</t>
  </si>
  <si>
    <t>退房日周结</t>
  </si>
  <si>
    <t>340.67</t>
  </si>
  <si>
    <t>410.00</t>
  </si>
  <si>
    <t>0</t>
  </si>
  <si>
    <t>0.00</t>
  </si>
  <si>
    <t>携程汇智国际直连</t>
  </si>
  <si>
    <t>2021-10-12 21:26:03</t>
  </si>
  <si>
    <t>否</t>
  </si>
  <si>
    <t>汇智国际旅游发展有限公司</t>
  </si>
  <si>
    <t>直连</t>
  </si>
  <si>
    <t>2276349</t>
  </si>
  <si>
    <t>摩天海湾商旅</t>
  </si>
  <si>
    <t>Tan Chee Hoe</t>
  </si>
  <si>
    <t>131.28</t>
  </si>
  <si>
    <t>158.00</t>
  </si>
  <si>
    <t>2021-10-12 20:29:01</t>
  </si>
  <si>
    <t>2276255</t>
  </si>
  <si>
    <t>北图尔帕塞普瑞米尔经典酒店 - 帕尔赛</t>
  </si>
  <si>
    <t>SKRZYPA ADAM</t>
  </si>
  <si>
    <t>245.12</t>
  </si>
  <si>
    <t>295.00</t>
  </si>
  <si>
    <t>2021-10-12 17:24:16</t>
  </si>
  <si>
    <t>2276191</t>
  </si>
  <si>
    <t>国王殿酒店</t>
  </si>
  <si>
    <t>Niedziela Marta</t>
  </si>
  <si>
    <t>960.52</t>
  </si>
  <si>
    <t>1156.00</t>
  </si>
  <si>
    <t>2021-10-12 15:06:05</t>
  </si>
  <si>
    <t>2276171</t>
  </si>
  <si>
    <t>吉隆坡威斯汀酒店</t>
  </si>
  <si>
    <t>suhaila SITI SUHAILA BINTI ABDULLAH</t>
  </si>
  <si>
    <t>431.24</t>
  </si>
  <si>
    <t>519.00</t>
  </si>
  <si>
    <t>2021-10-12 14:24:42</t>
  </si>
  <si>
    <t>2276094</t>
  </si>
  <si>
    <t>克斯塔尔因斯尔基恩特斯大套房酒店</t>
  </si>
  <si>
    <t>ZHAO GUANGXIN</t>
  </si>
  <si>
    <t>746.98</t>
  </si>
  <si>
    <t>899.00</t>
  </si>
  <si>
    <t>2021-10-12 11:19:25</t>
  </si>
  <si>
    <t>2276018</t>
  </si>
  <si>
    <t>纽顿波士顿皇冠假日酒店</t>
  </si>
  <si>
    <t>Kim Tony</t>
  </si>
  <si>
    <t>937.26</t>
  </si>
  <si>
    <t>1128.00</t>
  </si>
  <si>
    <t>2021-10-12 07:40:35</t>
  </si>
  <si>
    <t>2275990</t>
  </si>
  <si>
    <t>雅乐轩伦敦埃克塞尔酒店</t>
  </si>
  <si>
    <t>Xue Jingyuan,Shi Guibo</t>
  </si>
  <si>
    <t>835.89</t>
  </si>
  <si>
    <t>1006.00</t>
  </si>
  <si>
    <t>2021-10-12 06:35:20</t>
  </si>
  <si>
    <t>2021-10-11</t>
  </si>
  <si>
    <t>2275529</t>
  </si>
  <si>
    <t>威斯汀萨格勒布酒店</t>
  </si>
  <si>
    <t>gentili fabrizio</t>
  </si>
  <si>
    <t>1052.70</t>
  </si>
  <si>
    <t>1270.00</t>
  </si>
  <si>
    <t>2021-10-11 10:26:14</t>
  </si>
  <si>
    <t>2275435</t>
  </si>
  <si>
    <t>欧洲之星大中心酒店</t>
  </si>
  <si>
    <t>Schneider Julia</t>
  </si>
  <si>
    <t>1083.37</t>
  </si>
  <si>
    <t>1307.00</t>
  </si>
  <si>
    <t>2021-10-11 02:51:31</t>
  </si>
  <si>
    <t>2021-10-09</t>
  </si>
  <si>
    <t>2275022</t>
  </si>
  <si>
    <t>第比利希梅特奇宫殿喜来登大酒店</t>
  </si>
  <si>
    <t>WANG LINGTAO,HUANG ZHAOWEN</t>
  </si>
  <si>
    <t>4609.81</t>
  </si>
  <si>
    <t>5558.00</t>
  </si>
  <si>
    <t>2021-10-09 23:31:07</t>
  </si>
  <si>
    <t>2021-10-06</t>
  </si>
  <si>
    <t>2273781</t>
  </si>
  <si>
    <t>伦敦金丝雀码头万豪酒店</t>
  </si>
  <si>
    <t>LIU XINXIA</t>
  </si>
  <si>
    <t>4625.86</t>
  </si>
  <si>
    <t>5574.00</t>
  </si>
  <si>
    <t>2021-10-06 21:18:30</t>
  </si>
  <si>
    <t>2021-09-30</t>
  </si>
  <si>
    <t>2269525</t>
  </si>
  <si>
    <t>百利酒店</t>
  </si>
  <si>
    <t>Ulloa Julio cesar,Olvera Ana Luisa</t>
  </si>
  <si>
    <t>2804.20</t>
  </si>
  <si>
    <t>3368.00</t>
  </si>
  <si>
    <t>2021-09-30 13:15:26</t>
  </si>
  <si>
    <t>2021-09-28</t>
  </si>
  <si>
    <t>2267316</t>
  </si>
  <si>
    <t>万豪村奥兰多布埃纳维斯塔湖春季山丘套房万豪酒店</t>
  </si>
  <si>
    <t>Lin Liping,Xie Shichun</t>
  </si>
  <si>
    <t>1906.54</t>
  </si>
  <si>
    <t>2294.00</t>
  </si>
  <si>
    <t>2021-09-28 06:54:16</t>
  </si>
  <si>
    <t>2021-08-21</t>
  </si>
  <si>
    <t>2229149</t>
  </si>
  <si>
    <t>马德里机场尊贵旅行者天空客房酒店</t>
  </si>
  <si>
    <t>Torres Padilla Jose Maria,Arejula Abad Laura</t>
  </si>
  <si>
    <t>1053.49</t>
  </si>
  <si>
    <t>1260.00</t>
  </si>
  <si>
    <t>2021-08-21 19:37:57</t>
  </si>
  <si>
    <t>2021-07-29</t>
  </si>
  <si>
    <t>2212550</t>
  </si>
  <si>
    <t>珊瑚角威斯汀滨海度假酒店</t>
  </si>
  <si>
    <t>Deak Karlie Joelle</t>
  </si>
  <si>
    <t>2021-10-08</t>
  </si>
  <si>
    <t>5232.73</t>
  </si>
  <si>
    <t>6260.00</t>
  </si>
  <si>
    <t>2021-07-29 10:41:11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</si>
</sst>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16391711341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44478</v>
      </c>
      <c r="G2" s="5">
        <v>44482</v>
      </c>
      <c r="H2" s="4">
        <v>1</v>
      </c>
      <c r="I2" s="4">
        <v>4</v>
      </c>
      <c r="J2" s="4">
        <v>4</v>
      </c>
      <c r="K2" s="4" t="s">
        <v>29</v>
      </c>
      <c r="L2" s="4">
        <v>2294</v>
      </c>
      <c r="M2" s="4">
        <v>2294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44467</v>
      </c>
      <c r="S2" s="5">
        <v>44485</v>
      </c>
      <c r="T2" s="4" t="s">
        <v>33</v>
      </c>
      <c r="U2" s="4">
        <v>2294</v>
      </c>
      <c r="V2" s="4">
        <v>0</v>
      </c>
      <c r="W2" s="4">
        <v>0</v>
      </c>
      <c r="X2" s="4">
        <v>2267316</v>
      </c>
      <c r="Y2" s="4">
        <v>96163303</v>
      </c>
    </row>
    <row r="3" s="4" customFormat="1" spans="1:25">
      <c r="A3" s="4">
        <v>16412837029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44478</v>
      </c>
      <c r="G3" s="5">
        <v>44482</v>
      </c>
      <c r="H3" s="4">
        <v>1</v>
      </c>
      <c r="I3" s="4">
        <v>4</v>
      </c>
      <c r="J3" s="4">
        <v>4</v>
      </c>
      <c r="K3" s="4" t="s">
        <v>29</v>
      </c>
      <c r="L3" s="4">
        <v>3368</v>
      </c>
      <c r="M3" s="4">
        <v>3368</v>
      </c>
      <c r="N3" s="4" t="s">
        <v>36</v>
      </c>
      <c r="O3" s="4" t="s">
        <v>31</v>
      </c>
      <c r="P3" s="4" t="s">
        <v>32</v>
      </c>
      <c r="Q3" s="4">
        <v>0</v>
      </c>
      <c r="R3" s="6">
        <v>44469</v>
      </c>
      <c r="S3" s="5">
        <v>44485</v>
      </c>
      <c r="T3" s="4" t="s">
        <v>33</v>
      </c>
      <c r="U3" s="4">
        <v>3368</v>
      </c>
      <c r="V3" s="4">
        <v>0</v>
      </c>
      <c r="W3" s="4">
        <v>0</v>
      </c>
      <c r="X3" s="4"/>
      <c r="Y3" s="4">
        <v>444676245347</v>
      </c>
    </row>
    <row r="4" s="4" customFormat="1" spans="1:25">
      <c r="A4" s="4">
        <v>16485632074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44478</v>
      </c>
      <c r="G4" s="5">
        <v>44482</v>
      </c>
      <c r="H4" s="4">
        <v>1</v>
      </c>
      <c r="I4" s="4">
        <v>4</v>
      </c>
      <c r="J4" s="4">
        <v>4</v>
      </c>
      <c r="K4" s="4" t="s">
        <v>29</v>
      </c>
      <c r="L4" s="4">
        <v>5574</v>
      </c>
      <c r="M4" s="4">
        <v>5574</v>
      </c>
      <c r="N4" s="4" t="s">
        <v>39</v>
      </c>
      <c r="O4" s="4" t="s">
        <v>31</v>
      </c>
      <c r="P4" s="4" t="s">
        <v>32</v>
      </c>
      <c r="Q4" s="4">
        <v>0</v>
      </c>
      <c r="R4" s="6">
        <v>44475</v>
      </c>
      <c r="S4" s="5">
        <v>44485</v>
      </c>
      <c r="T4" s="4" t="s">
        <v>33</v>
      </c>
      <c r="U4" s="4">
        <v>5574</v>
      </c>
      <c r="V4" s="4">
        <v>0</v>
      </c>
      <c r="W4" s="4">
        <v>0</v>
      </c>
      <c r="X4" s="4"/>
      <c r="Y4" s="4">
        <v>73592275</v>
      </c>
    </row>
    <row r="5" s="4" customFormat="1" spans="1:25">
      <c r="A5" s="4">
        <v>16506448622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44480</v>
      </c>
      <c r="G5" s="5">
        <v>44482</v>
      </c>
      <c r="H5" s="4">
        <v>2</v>
      </c>
      <c r="I5" s="4">
        <v>2</v>
      </c>
      <c r="J5" s="4">
        <v>4</v>
      </c>
      <c r="K5" s="4" t="s">
        <v>29</v>
      </c>
      <c r="L5" s="4">
        <v>5558</v>
      </c>
      <c r="M5" s="4">
        <v>5558</v>
      </c>
      <c r="N5" s="4" t="s">
        <v>42</v>
      </c>
      <c r="O5" s="4" t="s">
        <v>31</v>
      </c>
      <c r="P5" s="4" t="s">
        <v>32</v>
      </c>
      <c r="Q5" s="4">
        <v>0</v>
      </c>
      <c r="R5" s="6">
        <v>44478</v>
      </c>
      <c r="S5" s="5">
        <v>44485</v>
      </c>
      <c r="T5" s="4" t="s">
        <v>33</v>
      </c>
      <c r="U5" s="4">
        <v>5558</v>
      </c>
      <c r="V5" s="4">
        <v>0</v>
      </c>
      <c r="W5" s="4">
        <v>0</v>
      </c>
      <c r="X5" s="4"/>
      <c r="Y5" s="4" t="s">
        <v>43</v>
      </c>
    </row>
    <row r="6" s="4" customFormat="1" spans="1:23">
      <c r="A6" s="4">
        <v>16513460579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44481</v>
      </c>
      <c r="G6" s="5">
        <v>44482</v>
      </c>
      <c r="H6" s="4">
        <v>1</v>
      </c>
      <c r="I6" s="4">
        <v>1</v>
      </c>
      <c r="J6" s="4">
        <v>1</v>
      </c>
      <c r="K6" s="4" t="s">
        <v>29</v>
      </c>
      <c r="L6" s="4">
        <v>1307</v>
      </c>
      <c r="M6" s="4">
        <v>1307</v>
      </c>
      <c r="N6" s="4" t="s">
        <v>46</v>
      </c>
      <c r="O6" s="4" t="s">
        <v>31</v>
      </c>
      <c r="P6" s="4" t="s">
        <v>32</v>
      </c>
      <c r="Q6" s="4">
        <v>0</v>
      </c>
      <c r="R6" s="6">
        <v>44480</v>
      </c>
      <c r="S6" s="5">
        <v>44485</v>
      </c>
      <c r="T6" s="4" t="s">
        <v>33</v>
      </c>
      <c r="U6" s="4">
        <v>1307</v>
      </c>
      <c r="V6" s="4">
        <v>0</v>
      </c>
      <c r="W6" s="4">
        <v>0</v>
      </c>
    </row>
    <row r="7" s="4" customFormat="1" spans="1:25">
      <c r="A7" s="4">
        <v>16514056183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44480</v>
      </c>
      <c r="G7" s="5">
        <v>44482</v>
      </c>
      <c r="H7" s="4">
        <v>1</v>
      </c>
      <c r="I7" s="4">
        <v>2</v>
      </c>
      <c r="J7" s="4">
        <v>2</v>
      </c>
      <c r="K7" s="4" t="s">
        <v>29</v>
      </c>
      <c r="L7" s="4">
        <v>1270</v>
      </c>
      <c r="M7" s="4">
        <v>1270</v>
      </c>
      <c r="N7" s="4" t="s">
        <v>49</v>
      </c>
      <c r="O7" s="4" t="s">
        <v>31</v>
      </c>
      <c r="P7" s="4" t="s">
        <v>32</v>
      </c>
      <c r="Q7" s="4">
        <v>0</v>
      </c>
      <c r="R7" s="6">
        <v>44480</v>
      </c>
      <c r="S7" s="5">
        <v>44485</v>
      </c>
      <c r="T7" s="4" t="s">
        <v>33</v>
      </c>
      <c r="U7" s="4">
        <v>1270</v>
      </c>
      <c r="V7" s="4">
        <v>0</v>
      </c>
      <c r="W7" s="4">
        <v>0</v>
      </c>
      <c r="X7" s="4"/>
      <c r="Y7" s="4">
        <v>77387373</v>
      </c>
    </row>
    <row r="8" s="4" customFormat="1" spans="1:25">
      <c r="A8" s="4">
        <v>16521856414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44481</v>
      </c>
      <c r="G8" s="5">
        <v>44482</v>
      </c>
      <c r="H8" s="4">
        <v>1</v>
      </c>
      <c r="I8" s="4">
        <v>1</v>
      </c>
      <c r="J8" s="4">
        <v>1</v>
      </c>
      <c r="K8" s="4" t="s">
        <v>29</v>
      </c>
      <c r="L8" s="4">
        <v>1006</v>
      </c>
      <c r="M8" s="4">
        <v>1006</v>
      </c>
      <c r="N8" s="4" t="s">
        <v>52</v>
      </c>
      <c r="O8" s="4" t="s">
        <v>31</v>
      </c>
      <c r="P8" s="4" t="s">
        <v>32</v>
      </c>
      <c r="Q8" s="4">
        <v>0</v>
      </c>
      <c r="R8" s="6">
        <v>44481</v>
      </c>
      <c r="S8" s="5">
        <v>44485</v>
      </c>
      <c r="T8" s="4" t="s">
        <v>33</v>
      </c>
      <c r="U8" s="4">
        <v>1006</v>
      </c>
      <c r="V8" s="4">
        <v>0</v>
      </c>
      <c r="W8" s="4">
        <v>0</v>
      </c>
      <c r="X8" s="4"/>
      <c r="Y8" s="4">
        <v>80237518</v>
      </c>
    </row>
    <row r="9" s="4" customFormat="1" spans="1:25">
      <c r="A9" s="4">
        <v>16521914681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44481</v>
      </c>
      <c r="G9" s="5">
        <v>44482</v>
      </c>
      <c r="H9" s="4">
        <v>1</v>
      </c>
      <c r="I9" s="4">
        <v>1</v>
      </c>
      <c r="J9" s="4">
        <v>1</v>
      </c>
      <c r="K9" s="4" t="s">
        <v>29</v>
      </c>
      <c r="L9" s="4">
        <v>1128</v>
      </c>
      <c r="M9" s="4">
        <v>1128</v>
      </c>
      <c r="N9" s="4" t="s">
        <v>55</v>
      </c>
      <c r="O9" s="4" t="s">
        <v>31</v>
      </c>
      <c r="P9" s="4" t="s">
        <v>32</v>
      </c>
      <c r="Q9" s="4">
        <v>0</v>
      </c>
      <c r="R9" s="6">
        <v>44481</v>
      </c>
      <c r="S9" s="5">
        <v>44485</v>
      </c>
      <c r="T9" s="4" t="s">
        <v>33</v>
      </c>
      <c r="U9" s="4">
        <v>1128</v>
      </c>
      <c r="V9" s="4">
        <v>0</v>
      </c>
      <c r="W9" s="4">
        <v>0</v>
      </c>
      <c r="X9" s="4"/>
      <c r="Y9" s="4">
        <v>80280680</v>
      </c>
    </row>
    <row r="10" s="4" customFormat="1" spans="1:25">
      <c r="A10" s="4">
        <v>16522644941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44481</v>
      </c>
      <c r="G10" s="5">
        <v>44482</v>
      </c>
      <c r="H10" s="4">
        <v>1</v>
      </c>
      <c r="I10" s="4">
        <v>1</v>
      </c>
      <c r="J10" s="4">
        <v>1</v>
      </c>
      <c r="K10" s="4" t="s">
        <v>29</v>
      </c>
      <c r="L10" s="4">
        <v>899</v>
      </c>
      <c r="M10" s="4">
        <v>899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44481</v>
      </c>
      <c r="S10" s="5">
        <v>44485</v>
      </c>
      <c r="T10" s="4" t="s">
        <v>33</v>
      </c>
      <c r="U10" s="4">
        <v>899</v>
      </c>
      <c r="V10" s="4">
        <v>0</v>
      </c>
      <c r="W10" s="4">
        <v>0</v>
      </c>
      <c r="X10" s="4"/>
      <c r="Y10" s="4" t="s">
        <v>59</v>
      </c>
    </row>
    <row r="11" s="4" customFormat="1" spans="1:25">
      <c r="A11" s="4">
        <v>16523624563</v>
      </c>
      <c r="B11" s="4" t="s">
        <v>25</v>
      </c>
      <c r="C11" s="4" t="s">
        <v>26</v>
      </c>
      <c r="D11" s="4" t="s">
        <v>60</v>
      </c>
      <c r="E11" s="4" t="s">
        <v>38</v>
      </c>
      <c r="F11" s="5">
        <v>44481</v>
      </c>
      <c r="G11" s="5">
        <v>44482</v>
      </c>
      <c r="H11" s="4">
        <v>1</v>
      </c>
      <c r="I11" s="4">
        <v>1</v>
      </c>
      <c r="J11" s="4">
        <v>1</v>
      </c>
      <c r="K11" s="4" t="s">
        <v>29</v>
      </c>
      <c r="L11" s="4">
        <v>519</v>
      </c>
      <c r="M11" s="4">
        <v>519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44481</v>
      </c>
      <c r="S11" s="5">
        <v>44485</v>
      </c>
      <c r="T11" s="4" t="s">
        <v>33</v>
      </c>
      <c r="U11" s="4">
        <v>519</v>
      </c>
      <c r="V11" s="4">
        <v>0</v>
      </c>
      <c r="W11" s="4">
        <v>0</v>
      </c>
      <c r="X11" s="4">
        <v>2276171</v>
      </c>
      <c r="Y11" s="4">
        <v>80523818</v>
      </c>
    </row>
    <row r="12" s="4" customFormat="1" spans="1:25">
      <c r="A12" s="4">
        <v>16527887558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44481</v>
      </c>
      <c r="G12" s="5">
        <v>44482</v>
      </c>
      <c r="H12" s="4">
        <v>1</v>
      </c>
      <c r="I12" s="4">
        <v>1</v>
      </c>
      <c r="J12" s="4">
        <v>1</v>
      </c>
      <c r="K12" s="4" t="s">
        <v>29</v>
      </c>
      <c r="L12" s="4">
        <v>1156</v>
      </c>
      <c r="M12" s="4">
        <v>1156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44481</v>
      </c>
      <c r="S12" s="5">
        <v>44485</v>
      </c>
      <c r="T12" s="4" t="s">
        <v>33</v>
      </c>
      <c r="U12" s="4">
        <v>1156</v>
      </c>
      <c r="V12" s="4">
        <v>0</v>
      </c>
      <c r="W12" s="4">
        <v>0</v>
      </c>
      <c r="X12" s="4"/>
      <c r="Y12" s="4">
        <v>98883721</v>
      </c>
    </row>
    <row r="13" s="4" customFormat="1" spans="1:25">
      <c r="A13" s="4">
        <v>16529021856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44481</v>
      </c>
      <c r="G13" s="5">
        <v>44482</v>
      </c>
      <c r="H13" s="4">
        <v>1</v>
      </c>
      <c r="I13" s="4">
        <v>1</v>
      </c>
      <c r="J13" s="4">
        <v>1</v>
      </c>
      <c r="K13" s="4" t="s">
        <v>29</v>
      </c>
      <c r="L13" s="4">
        <v>295</v>
      </c>
      <c r="M13" s="4">
        <v>295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44481</v>
      </c>
      <c r="S13" s="5">
        <v>44485</v>
      </c>
      <c r="T13" s="4" t="s">
        <v>33</v>
      </c>
      <c r="U13" s="4">
        <v>295</v>
      </c>
      <c r="V13" s="4">
        <v>0</v>
      </c>
      <c r="W13" s="4">
        <v>0</v>
      </c>
      <c r="X13" s="4">
        <v>2276255</v>
      </c>
      <c r="Y13" s="4" t="s">
        <v>68</v>
      </c>
    </row>
    <row r="14" s="4" customFormat="1" spans="1:23">
      <c r="A14" s="4">
        <v>16530156911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44481</v>
      </c>
      <c r="G14" s="5">
        <v>44482</v>
      </c>
      <c r="H14" s="4">
        <v>1</v>
      </c>
      <c r="I14" s="4">
        <v>1</v>
      </c>
      <c r="J14" s="4">
        <v>1</v>
      </c>
      <c r="K14" s="4" t="s">
        <v>29</v>
      </c>
      <c r="L14" s="4">
        <v>158</v>
      </c>
      <c r="M14" s="4">
        <v>158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44481</v>
      </c>
      <c r="S14" s="5">
        <v>44485</v>
      </c>
      <c r="T14" s="4" t="s">
        <v>33</v>
      </c>
      <c r="U14" s="4">
        <v>158</v>
      </c>
      <c r="V14" s="4">
        <v>0</v>
      </c>
      <c r="W14" s="4">
        <v>0</v>
      </c>
    </row>
    <row r="15" s="4" customFormat="1" spans="1:24">
      <c r="A15" s="4">
        <v>16530403978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44481</v>
      </c>
      <c r="G15" s="5">
        <v>44482</v>
      </c>
      <c r="H15" s="4">
        <v>1</v>
      </c>
      <c r="I15" s="4">
        <v>1</v>
      </c>
      <c r="J15" s="4">
        <v>1</v>
      </c>
      <c r="K15" s="4" t="s">
        <v>29</v>
      </c>
      <c r="L15" s="4">
        <v>410</v>
      </c>
      <c r="M15" s="4">
        <v>410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44481</v>
      </c>
      <c r="S15" s="5">
        <v>44485</v>
      </c>
      <c r="T15" s="4" t="s">
        <v>33</v>
      </c>
      <c r="U15" s="4">
        <v>410</v>
      </c>
      <c r="V15" s="4">
        <v>0</v>
      </c>
      <c r="W15" s="4">
        <v>0</v>
      </c>
      <c r="X15" s="4">
        <v>2276369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1" sqref="A21:A22"/>
    </sheetView>
  </sheetViews>
  <sheetFormatPr defaultColWidth="9" defaultRowHeight="13.5"/>
  <cols>
    <col min="1" max="1" width="15.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4">
        <v>16391711341</v>
      </c>
      <c r="B2" s="5">
        <v>44478</v>
      </c>
      <c r="C2" s="5">
        <v>44482</v>
      </c>
      <c r="D2" s="4">
        <v>2294</v>
      </c>
      <c r="E2" s="4" t="str">
        <f>VLOOKUP(A2,HOP!A:L,12,0)</f>
        <v>2294.00</v>
      </c>
      <c r="F2" s="4" t="str">
        <f>VLOOKUP(A2,HOP!A:C,3,0)</f>
        <v>2267316</v>
      </c>
      <c r="G2" s="4">
        <f>D2-E2</f>
        <v>0</v>
      </c>
      <c r="H2" s="4" t="str">
        <f>$H$1&amp;F2</f>
        <v>，2267316</v>
      </c>
      <c r="I2" s="4" t="str">
        <f>VLOOKUP(A2,HOP!A:T,20,0)</f>
        <v>直连</v>
      </c>
    </row>
    <row r="3" s="4" customFormat="1" spans="1:9">
      <c r="A3" s="4">
        <v>16412837029</v>
      </c>
      <c r="B3" s="5">
        <v>44478</v>
      </c>
      <c r="C3" s="5">
        <v>44482</v>
      </c>
      <c r="D3" s="4">
        <v>3368</v>
      </c>
      <c r="E3" s="4" t="str">
        <f>VLOOKUP(A3,HOP!A:L,12,0)</f>
        <v>3368.00</v>
      </c>
      <c r="F3" s="4" t="str">
        <f>VLOOKUP(A3,HOP!A:C,3,0)</f>
        <v>2269525</v>
      </c>
      <c r="G3" s="4">
        <f t="shared" ref="G3:G15" si="0">D3-E3</f>
        <v>0</v>
      </c>
      <c r="H3" s="4" t="str">
        <f t="shared" ref="H3:H15" si="1">$H$1&amp;F3</f>
        <v>，2269525</v>
      </c>
      <c r="I3" s="4" t="str">
        <f>VLOOKUP(A3,HOP!A:T,20,0)</f>
        <v>直连</v>
      </c>
    </row>
    <row r="4" s="4" customFormat="1" spans="1:9">
      <c r="A4" s="4">
        <v>16485632074</v>
      </c>
      <c r="B4" s="5">
        <v>44478</v>
      </c>
      <c r="C4" s="5">
        <v>44482</v>
      </c>
      <c r="D4" s="4">
        <v>5574</v>
      </c>
      <c r="E4" s="4" t="str">
        <f>VLOOKUP(A4,HOP!A:L,12,0)</f>
        <v>5574.00</v>
      </c>
      <c r="F4" s="4" t="str">
        <f>VLOOKUP(A4,HOP!A:C,3,0)</f>
        <v>2273781</v>
      </c>
      <c r="G4" s="4">
        <f t="shared" si="0"/>
        <v>0</v>
      </c>
      <c r="H4" s="4" t="str">
        <f t="shared" si="1"/>
        <v>，2273781</v>
      </c>
      <c r="I4" s="4" t="str">
        <f>VLOOKUP(A4,HOP!A:T,20,0)</f>
        <v>直连</v>
      </c>
    </row>
    <row r="5" s="4" customFormat="1" spans="1:9">
      <c r="A5" s="4">
        <v>16506448622</v>
      </c>
      <c r="B5" s="5">
        <v>44480</v>
      </c>
      <c r="C5" s="5">
        <v>44482</v>
      </c>
      <c r="D5" s="4">
        <v>5558</v>
      </c>
      <c r="E5" s="4" t="str">
        <f>VLOOKUP(A5,HOP!A:L,12,0)</f>
        <v>5558.00</v>
      </c>
      <c r="F5" s="4" t="str">
        <f>VLOOKUP(A5,HOP!A:C,3,0)</f>
        <v>2275022</v>
      </c>
      <c r="G5" s="4">
        <f t="shared" si="0"/>
        <v>0</v>
      </c>
      <c r="H5" s="4" t="str">
        <f t="shared" si="1"/>
        <v>，2275022</v>
      </c>
      <c r="I5" s="4" t="str">
        <f>VLOOKUP(A5,HOP!A:T,20,0)</f>
        <v>直连</v>
      </c>
    </row>
    <row r="6" s="4" customFormat="1" spans="1:9">
      <c r="A6" s="4">
        <v>16513460579</v>
      </c>
      <c r="B6" s="5">
        <v>44481</v>
      </c>
      <c r="C6" s="5">
        <v>44482</v>
      </c>
      <c r="D6" s="4">
        <v>1307</v>
      </c>
      <c r="E6" s="4" t="str">
        <f>VLOOKUP(A6,HOP!A:L,12,0)</f>
        <v>1307.00</v>
      </c>
      <c r="F6" s="4" t="str">
        <f>VLOOKUP(A6,HOP!A:C,3,0)</f>
        <v>2275435</v>
      </c>
      <c r="G6" s="4">
        <f t="shared" si="0"/>
        <v>0</v>
      </c>
      <c r="H6" s="4" t="str">
        <f t="shared" si="1"/>
        <v>，2275435</v>
      </c>
      <c r="I6" s="4" t="str">
        <f>VLOOKUP(A6,HOP!A:T,20,0)</f>
        <v>直连</v>
      </c>
    </row>
    <row r="7" s="4" customFormat="1" spans="1:9">
      <c r="A7" s="4">
        <v>16514056183</v>
      </c>
      <c r="B7" s="5">
        <v>44480</v>
      </c>
      <c r="C7" s="5">
        <v>44482</v>
      </c>
      <c r="D7" s="4">
        <v>1270</v>
      </c>
      <c r="E7" s="4" t="str">
        <f>VLOOKUP(A7,HOP!A:L,12,0)</f>
        <v>1270.00</v>
      </c>
      <c r="F7" s="4" t="str">
        <f>VLOOKUP(A7,HOP!A:C,3,0)</f>
        <v>2275529</v>
      </c>
      <c r="G7" s="4">
        <f t="shared" si="0"/>
        <v>0</v>
      </c>
      <c r="H7" s="4" t="str">
        <f t="shared" si="1"/>
        <v>，2275529</v>
      </c>
      <c r="I7" s="4" t="str">
        <f>VLOOKUP(A7,HOP!A:T,20,0)</f>
        <v>直连</v>
      </c>
    </row>
    <row r="8" s="4" customFormat="1" spans="1:9">
      <c r="A8" s="4">
        <v>16521856414</v>
      </c>
      <c r="B8" s="5">
        <v>44481</v>
      </c>
      <c r="C8" s="5">
        <v>44482</v>
      </c>
      <c r="D8" s="4">
        <v>1006</v>
      </c>
      <c r="E8" s="4" t="str">
        <f>VLOOKUP(A8,HOP!A:L,12,0)</f>
        <v>1006.00</v>
      </c>
      <c r="F8" s="4" t="str">
        <f>VLOOKUP(A8,HOP!A:C,3,0)</f>
        <v>2275990</v>
      </c>
      <c r="G8" s="4">
        <f t="shared" si="0"/>
        <v>0</v>
      </c>
      <c r="H8" s="4" t="str">
        <f t="shared" si="1"/>
        <v>，2275990</v>
      </c>
      <c r="I8" s="4" t="str">
        <f>VLOOKUP(A8,HOP!A:T,20,0)</f>
        <v>直连</v>
      </c>
    </row>
    <row r="9" s="4" customFormat="1" spans="1:9">
      <c r="A9" s="4">
        <v>16521914681</v>
      </c>
      <c r="B9" s="5">
        <v>44481</v>
      </c>
      <c r="C9" s="5">
        <v>44482</v>
      </c>
      <c r="D9" s="4">
        <v>1128</v>
      </c>
      <c r="E9" s="4" t="str">
        <f>VLOOKUP(A9,HOP!A:L,12,0)</f>
        <v>1128.00</v>
      </c>
      <c r="F9" s="4" t="str">
        <f>VLOOKUP(A9,HOP!A:C,3,0)</f>
        <v>2276018</v>
      </c>
      <c r="G9" s="4">
        <f t="shared" si="0"/>
        <v>0</v>
      </c>
      <c r="H9" s="4" t="str">
        <f t="shared" si="1"/>
        <v>，2276018</v>
      </c>
      <c r="I9" s="4" t="str">
        <f>VLOOKUP(A9,HOP!A:T,20,0)</f>
        <v>直连</v>
      </c>
    </row>
    <row r="10" s="4" customFormat="1" spans="1:9">
      <c r="A10" s="4">
        <v>16522644941</v>
      </c>
      <c r="B10" s="5">
        <v>44481</v>
      </c>
      <c r="C10" s="5">
        <v>44482</v>
      </c>
      <c r="D10" s="4">
        <v>899</v>
      </c>
      <c r="E10" s="4" t="str">
        <f>VLOOKUP(A10,HOP!A:L,12,0)</f>
        <v>899.00</v>
      </c>
      <c r="F10" s="4" t="str">
        <f>VLOOKUP(A10,HOP!A:C,3,0)</f>
        <v>2276094</v>
      </c>
      <c r="G10" s="4">
        <f t="shared" si="0"/>
        <v>0</v>
      </c>
      <c r="H10" s="4" t="str">
        <f t="shared" si="1"/>
        <v>，2276094</v>
      </c>
      <c r="I10" s="4" t="str">
        <f>VLOOKUP(A10,HOP!A:T,20,0)</f>
        <v>直连</v>
      </c>
    </row>
    <row r="11" s="4" customFormat="1" spans="1:9">
      <c r="A11" s="4">
        <v>16523624563</v>
      </c>
      <c r="B11" s="5">
        <v>44481</v>
      </c>
      <c r="C11" s="5">
        <v>44482</v>
      </c>
      <c r="D11" s="4">
        <v>519</v>
      </c>
      <c r="E11" s="4" t="str">
        <f>VLOOKUP(A11,HOP!A:L,12,0)</f>
        <v>519.00</v>
      </c>
      <c r="F11" s="4" t="str">
        <f>VLOOKUP(A11,HOP!A:C,3,0)</f>
        <v>2276171</v>
      </c>
      <c r="G11" s="4">
        <f t="shared" si="0"/>
        <v>0</v>
      </c>
      <c r="H11" s="4" t="str">
        <f t="shared" si="1"/>
        <v>，2276171</v>
      </c>
      <c r="I11" s="4" t="str">
        <f>VLOOKUP(A11,HOP!A:T,20,0)</f>
        <v>直连</v>
      </c>
    </row>
    <row r="12" s="4" customFormat="1" spans="1:9">
      <c r="A12" s="4">
        <v>16527887558</v>
      </c>
      <c r="B12" s="5">
        <v>44481</v>
      </c>
      <c r="C12" s="5">
        <v>44482</v>
      </c>
      <c r="D12" s="4">
        <v>1156</v>
      </c>
      <c r="E12" s="4" t="str">
        <f>VLOOKUP(A12,HOP!A:L,12,0)</f>
        <v>1156.00</v>
      </c>
      <c r="F12" s="4" t="str">
        <f>VLOOKUP(A12,HOP!A:C,3,0)</f>
        <v>2276191</v>
      </c>
      <c r="G12" s="4">
        <f t="shared" si="0"/>
        <v>0</v>
      </c>
      <c r="H12" s="4" t="str">
        <f t="shared" si="1"/>
        <v>，2276191</v>
      </c>
      <c r="I12" s="4" t="str">
        <f>VLOOKUP(A12,HOP!A:T,20,0)</f>
        <v>直连</v>
      </c>
    </row>
    <row r="13" s="4" customFormat="1" spans="1:9">
      <c r="A13" s="4">
        <v>16529021856</v>
      </c>
      <c r="B13" s="5">
        <v>44481</v>
      </c>
      <c r="C13" s="5">
        <v>44482</v>
      </c>
      <c r="D13" s="4">
        <v>295</v>
      </c>
      <c r="E13" s="4" t="str">
        <f>VLOOKUP(A13,HOP!A:L,12,0)</f>
        <v>295.00</v>
      </c>
      <c r="F13" s="4" t="str">
        <f>VLOOKUP(A13,HOP!A:C,3,0)</f>
        <v>2276255</v>
      </c>
      <c r="G13" s="4">
        <f t="shared" si="0"/>
        <v>0</v>
      </c>
      <c r="H13" s="4" t="str">
        <f t="shared" si="1"/>
        <v>，2276255</v>
      </c>
      <c r="I13" s="4" t="str">
        <f>VLOOKUP(A13,HOP!A:T,20,0)</f>
        <v>直连</v>
      </c>
    </row>
    <row r="14" s="4" customFormat="1" spans="1:9">
      <c r="A14" s="4">
        <v>16530156911</v>
      </c>
      <c r="B14" s="5">
        <v>44481</v>
      </c>
      <c r="C14" s="5">
        <v>44482</v>
      </c>
      <c r="D14" s="4">
        <v>158</v>
      </c>
      <c r="E14" s="4" t="str">
        <f>VLOOKUP(A14,HOP!A:L,12,0)</f>
        <v>158.00</v>
      </c>
      <c r="F14" s="4" t="str">
        <f>VLOOKUP(A14,HOP!A:C,3,0)</f>
        <v>2276349</v>
      </c>
      <c r="G14" s="4">
        <f t="shared" si="0"/>
        <v>0</v>
      </c>
      <c r="H14" s="4" t="str">
        <f t="shared" si="1"/>
        <v>，2276349</v>
      </c>
      <c r="I14" s="4" t="str">
        <f>VLOOKUP(A14,HOP!A:T,20,0)</f>
        <v>直连</v>
      </c>
    </row>
    <row r="15" s="4" customFormat="1" spans="1:9">
      <c r="A15" s="4">
        <v>16530403978</v>
      </c>
      <c r="B15" s="5">
        <v>44481</v>
      </c>
      <c r="C15" s="5">
        <v>44482</v>
      </c>
      <c r="D15" s="4">
        <v>410</v>
      </c>
      <c r="E15" s="4" t="str">
        <f>VLOOKUP(A15,HOP!A:L,12,0)</f>
        <v>410.00</v>
      </c>
      <c r="F15" s="4" t="str">
        <f>VLOOKUP(A15,HOP!A:C,3,0)</f>
        <v>2276369</v>
      </c>
      <c r="G15" s="4">
        <f t="shared" si="0"/>
        <v>0</v>
      </c>
      <c r="H15" s="4" t="str">
        <f t="shared" si="1"/>
        <v>，2276369</v>
      </c>
      <c r="I15" s="4" t="str">
        <f>VLOOKUP(A15,HOP!A:T,20,0)</f>
        <v>直连</v>
      </c>
    </row>
    <row r="17" spans="4:4">
      <c r="D17" s="4">
        <f>SUM(D2:D16)</f>
        <v>24942</v>
      </c>
    </row>
    <row r="18" spans="4:4">
      <c r="D18" s="4" t="s">
        <v>76</v>
      </c>
    </row>
    <row r="21" spans="1:1">
      <c r="A21" s="4" t="s">
        <v>77</v>
      </c>
    </row>
    <row r="22" spans="1:1">
      <c r="A22" s="4" t="s">
        <v>78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</row>
    <row r="2" s="1" customFormat="1" spans="1:20">
      <c r="A2" s="3">
        <v>16530403978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96</v>
      </c>
      <c r="G2" s="1" t="s">
        <v>100</v>
      </c>
      <c r="H2" s="1" t="s">
        <v>101</v>
      </c>
      <c r="I2" s="1" t="s">
        <v>102</v>
      </c>
      <c r="J2" s="1" t="s">
        <v>29</v>
      </c>
      <c r="K2" s="1" t="s">
        <v>103</v>
      </c>
      <c r="L2" s="1" t="s">
        <v>103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</row>
    <row r="3" s="1" customFormat="1" spans="1:20">
      <c r="A3" s="3">
        <v>16530156911</v>
      </c>
      <c r="B3" s="1" t="s">
        <v>96</v>
      </c>
      <c r="C3" s="1" t="s">
        <v>111</v>
      </c>
      <c r="D3" s="1" t="s">
        <v>112</v>
      </c>
      <c r="E3" s="1" t="s">
        <v>113</v>
      </c>
      <c r="F3" s="1" t="s">
        <v>96</v>
      </c>
      <c r="G3" s="1" t="s">
        <v>100</v>
      </c>
      <c r="H3" s="1" t="s">
        <v>101</v>
      </c>
      <c r="I3" s="1" t="s">
        <v>114</v>
      </c>
      <c r="J3" s="1" t="s">
        <v>29</v>
      </c>
      <c r="K3" s="1" t="s">
        <v>115</v>
      </c>
      <c r="L3" s="1" t="s">
        <v>115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116</v>
      </c>
      <c r="R3" s="1" t="s">
        <v>108</v>
      </c>
      <c r="S3" s="1" t="s">
        <v>109</v>
      </c>
      <c r="T3" s="1" t="s">
        <v>110</v>
      </c>
    </row>
    <row r="4" s="1" customFormat="1" spans="1:20">
      <c r="A4" s="3">
        <v>16529021856</v>
      </c>
      <c r="B4" s="1" t="s">
        <v>96</v>
      </c>
      <c r="C4" s="1" t="s">
        <v>117</v>
      </c>
      <c r="D4" s="1" t="s">
        <v>118</v>
      </c>
      <c r="E4" s="1" t="s">
        <v>119</v>
      </c>
      <c r="F4" s="1" t="s">
        <v>96</v>
      </c>
      <c r="G4" s="1" t="s">
        <v>100</v>
      </c>
      <c r="H4" s="1" t="s">
        <v>101</v>
      </c>
      <c r="I4" s="1" t="s">
        <v>120</v>
      </c>
      <c r="J4" s="1" t="s">
        <v>29</v>
      </c>
      <c r="K4" s="1" t="s">
        <v>121</v>
      </c>
      <c r="L4" s="1" t="s">
        <v>121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122</v>
      </c>
      <c r="R4" s="1" t="s">
        <v>108</v>
      </c>
      <c r="S4" s="1" t="s">
        <v>109</v>
      </c>
      <c r="T4" s="1" t="s">
        <v>110</v>
      </c>
    </row>
    <row r="5" s="1" customFormat="1" spans="1:20">
      <c r="A5" s="3">
        <v>16527887558</v>
      </c>
      <c r="B5" s="1" t="s">
        <v>96</v>
      </c>
      <c r="C5" s="1" t="s">
        <v>123</v>
      </c>
      <c r="D5" s="1" t="s">
        <v>124</v>
      </c>
      <c r="E5" s="1" t="s">
        <v>125</v>
      </c>
      <c r="F5" s="1" t="s">
        <v>96</v>
      </c>
      <c r="G5" s="1" t="s">
        <v>100</v>
      </c>
      <c r="H5" s="1" t="s">
        <v>101</v>
      </c>
      <c r="I5" s="1" t="s">
        <v>126</v>
      </c>
      <c r="J5" s="1" t="s">
        <v>29</v>
      </c>
      <c r="K5" s="1" t="s">
        <v>127</v>
      </c>
      <c r="L5" s="1" t="s">
        <v>127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128</v>
      </c>
      <c r="R5" s="1" t="s">
        <v>108</v>
      </c>
      <c r="S5" s="1" t="s">
        <v>109</v>
      </c>
      <c r="T5" s="1" t="s">
        <v>110</v>
      </c>
    </row>
    <row r="6" s="1" customFormat="1" spans="1:20">
      <c r="A6" s="3">
        <v>16523624563</v>
      </c>
      <c r="B6" s="1" t="s">
        <v>96</v>
      </c>
      <c r="C6" s="1" t="s">
        <v>129</v>
      </c>
      <c r="D6" s="1" t="s">
        <v>130</v>
      </c>
      <c r="E6" s="1" t="s">
        <v>131</v>
      </c>
      <c r="F6" s="1" t="s">
        <v>96</v>
      </c>
      <c r="G6" s="1" t="s">
        <v>100</v>
      </c>
      <c r="H6" s="1" t="s">
        <v>101</v>
      </c>
      <c r="I6" s="1" t="s">
        <v>132</v>
      </c>
      <c r="J6" s="1" t="s">
        <v>29</v>
      </c>
      <c r="K6" s="1" t="s">
        <v>133</v>
      </c>
      <c r="L6" s="1" t="s">
        <v>133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134</v>
      </c>
      <c r="R6" s="1" t="s">
        <v>108</v>
      </c>
      <c r="S6" s="1" t="s">
        <v>109</v>
      </c>
      <c r="T6" s="1" t="s">
        <v>110</v>
      </c>
    </row>
    <row r="7" s="1" customFormat="1" spans="1:20">
      <c r="A7" s="3">
        <v>16522644941</v>
      </c>
      <c r="B7" s="1" t="s">
        <v>96</v>
      </c>
      <c r="C7" s="1" t="s">
        <v>135</v>
      </c>
      <c r="D7" s="1" t="s">
        <v>136</v>
      </c>
      <c r="E7" s="1" t="s">
        <v>137</v>
      </c>
      <c r="F7" s="1" t="s">
        <v>96</v>
      </c>
      <c r="G7" s="1" t="s">
        <v>100</v>
      </c>
      <c r="H7" s="1" t="s">
        <v>101</v>
      </c>
      <c r="I7" s="1" t="s">
        <v>138</v>
      </c>
      <c r="J7" s="1" t="s">
        <v>29</v>
      </c>
      <c r="K7" s="1" t="s">
        <v>139</v>
      </c>
      <c r="L7" s="1" t="s">
        <v>139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140</v>
      </c>
      <c r="R7" s="1" t="s">
        <v>108</v>
      </c>
      <c r="S7" s="1" t="s">
        <v>109</v>
      </c>
      <c r="T7" s="1" t="s">
        <v>110</v>
      </c>
    </row>
    <row r="8" s="1" customFormat="1" spans="1:20">
      <c r="A8" s="3">
        <v>16521914681</v>
      </c>
      <c r="B8" s="1" t="s">
        <v>96</v>
      </c>
      <c r="C8" s="1" t="s">
        <v>141</v>
      </c>
      <c r="D8" s="1" t="s">
        <v>142</v>
      </c>
      <c r="E8" s="1" t="s">
        <v>143</v>
      </c>
      <c r="F8" s="1" t="s">
        <v>96</v>
      </c>
      <c r="G8" s="1" t="s">
        <v>100</v>
      </c>
      <c r="H8" s="1" t="s">
        <v>101</v>
      </c>
      <c r="I8" s="1" t="s">
        <v>144</v>
      </c>
      <c r="J8" s="1" t="s">
        <v>29</v>
      </c>
      <c r="K8" s="1" t="s">
        <v>145</v>
      </c>
      <c r="L8" s="1" t="s">
        <v>145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146</v>
      </c>
      <c r="R8" s="1" t="s">
        <v>108</v>
      </c>
      <c r="S8" s="1" t="s">
        <v>109</v>
      </c>
      <c r="T8" s="1" t="s">
        <v>110</v>
      </c>
    </row>
    <row r="9" s="1" customFormat="1" spans="1:20">
      <c r="A9" s="3">
        <v>16521856414</v>
      </c>
      <c r="B9" s="1" t="s">
        <v>96</v>
      </c>
      <c r="C9" s="1" t="s">
        <v>147</v>
      </c>
      <c r="D9" s="1" t="s">
        <v>148</v>
      </c>
      <c r="E9" s="1" t="s">
        <v>149</v>
      </c>
      <c r="F9" s="1" t="s">
        <v>96</v>
      </c>
      <c r="G9" s="1" t="s">
        <v>100</v>
      </c>
      <c r="H9" s="1" t="s">
        <v>101</v>
      </c>
      <c r="I9" s="1" t="s">
        <v>150</v>
      </c>
      <c r="J9" s="1" t="s">
        <v>29</v>
      </c>
      <c r="K9" s="1" t="s">
        <v>151</v>
      </c>
      <c r="L9" s="1" t="s">
        <v>151</v>
      </c>
      <c r="M9" s="1" t="s">
        <v>104</v>
      </c>
      <c r="N9" s="1" t="s">
        <v>104</v>
      </c>
      <c r="O9" s="1" t="s">
        <v>105</v>
      </c>
      <c r="P9" s="1" t="s">
        <v>106</v>
      </c>
      <c r="Q9" s="1" t="s">
        <v>152</v>
      </c>
      <c r="R9" s="1" t="s">
        <v>108</v>
      </c>
      <c r="S9" s="1" t="s">
        <v>109</v>
      </c>
      <c r="T9" s="1" t="s">
        <v>110</v>
      </c>
    </row>
    <row r="10" s="1" customFormat="1" spans="1:20">
      <c r="A10" s="3">
        <v>16514056183</v>
      </c>
      <c r="B10" s="1" t="s">
        <v>153</v>
      </c>
      <c r="C10" s="1" t="s">
        <v>154</v>
      </c>
      <c r="D10" s="1" t="s">
        <v>155</v>
      </c>
      <c r="E10" s="1" t="s">
        <v>156</v>
      </c>
      <c r="F10" s="1" t="s">
        <v>153</v>
      </c>
      <c r="G10" s="1" t="s">
        <v>100</v>
      </c>
      <c r="H10" s="1" t="s">
        <v>101</v>
      </c>
      <c r="I10" s="1" t="s">
        <v>157</v>
      </c>
      <c r="J10" s="1" t="s">
        <v>29</v>
      </c>
      <c r="K10" s="1" t="s">
        <v>158</v>
      </c>
      <c r="L10" s="1" t="s">
        <v>158</v>
      </c>
      <c r="M10" s="1" t="s">
        <v>104</v>
      </c>
      <c r="N10" s="1" t="s">
        <v>104</v>
      </c>
      <c r="O10" s="1" t="s">
        <v>105</v>
      </c>
      <c r="P10" s="1" t="s">
        <v>106</v>
      </c>
      <c r="Q10" s="1" t="s">
        <v>159</v>
      </c>
      <c r="R10" s="1" t="s">
        <v>108</v>
      </c>
      <c r="S10" s="1" t="s">
        <v>109</v>
      </c>
      <c r="T10" s="1" t="s">
        <v>110</v>
      </c>
    </row>
    <row r="11" s="1" customFormat="1" spans="1:20">
      <c r="A11" s="3">
        <v>16513460579</v>
      </c>
      <c r="B11" s="1" t="s">
        <v>153</v>
      </c>
      <c r="C11" s="1" t="s">
        <v>160</v>
      </c>
      <c r="D11" s="1" t="s">
        <v>161</v>
      </c>
      <c r="E11" s="1" t="s">
        <v>162</v>
      </c>
      <c r="F11" s="1" t="s">
        <v>96</v>
      </c>
      <c r="G11" s="1" t="s">
        <v>100</v>
      </c>
      <c r="H11" s="1" t="s">
        <v>101</v>
      </c>
      <c r="I11" s="1" t="s">
        <v>163</v>
      </c>
      <c r="J11" s="1" t="s">
        <v>29</v>
      </c>
      <c r="K11" s="1" t="s">
        <v>164</v>
      </c>
      <c r="L11" s="1" t="s">
        <v>164</v>
      </c>
      <c r="M11" s="1" t="s">
        <v>104</v>
      </c>
      <c r="N11" s="1" t="s">
        <v>104</v>
      </c>
      <c r="O11" s="1" t="s">
        <v>105</v>
      </c>
      <c r="P11" s="1" t="s">
        <v>106</v>
      </c>
      <c r="Q11" s="1" t="s">
        <v>165</v>
      </c>
      <c r="R11" s="1" t="s">
        <v>108</v>
      </c>
      <c r="S11" s="1" t="s">
        <v>109</v>
      </c>
      <c r="T11" s="1" t="s">
        <v>110</v>
      </c>
    </row>
    <row r="12" s="1" customFormat="1" spans="1:20">
      <c r="A12" s="3">
        <v>16506448622</v>
      </c>
      <c r="B12" s="1" t="s">
        <v>166</v>
      </c>
      <c r="C12" s="1" t="s">
        <v>167</v>
      </c>
      <c r="D12" s="1" t="s">
        <v>168</v>
      </c>
      <c r="E12" s="1" t="s">
        <v>169</v>
      </c>
      <c r="F12" s="1" t="s">
        <v>153</v>
      </c>
      <c r="G12" s="1" t="s">
        <v>100</v>
      </c>
      <c r="H12" s="1" t="s">
        <v>101</v>
      </c>
      <c r="I12" s="1" t="s">
        <v>170</v>
      </c>
      <c r="J12" s="1" t="s">
        <v>29</v>
      </c>
      <c r="K12" s="1" t="s">
        <v>171</v>
      </c>
      <c r="L12" s="1" t="s">
        <v>171</v>
      </c>
      <c r="M12" s="1" t="s">
        <v>104</v>
      </c>
      <c r="N12" s="1" t="s">
        <v>104</v>
      </c>
      <c r="O12" s="1" t="s">
        <v>105</v>
      </c>
      <c r="P12" s="1" t="s">
        <v>106</v>
      </c>
      <c r="Q12" s="1" t="s">
        <v>172</v>
      </c>
      <c r="R12" s="1" t="s">
        <v>108</v>
      </c>
      <c r="S12" s="1" t="s">
        <v>109</v>
      </c>
      <c r="T12" s="1" t="s">
        <v>110</v>
      </c>
    </row>
    <row r="13" s="1" customFormat="1" spans="1:20">
      <c r="A13" s="3">
        <v>16485632074</v>
      </c>
      <c r="B13" s="1" t="s">
        <v>173</v>
      </c>
      <c r="C13" s="1" t="s">
        <v>174</v>
      </c>
      <c r="D13" s="1" t="s">
        <v>175</v>
      </c>
      <c r="E13" s="1" t="s">
        <v>176</v>
      </c>
      <c r="F13" s="1" t="s">
        <v>166</v>
      </c>
      <c r="G13" s="1" t="s">
        <v>100</v>
      </c>
      <c r="H13" s="1" t="s">
        <v>101</v>
      </c>
      <c r="I13" s="1" t="s">
        <v>177</v>
      </c>
      <c r="J13" s="1" t="s">
        <v>29</v>
      </c>
      <c r="K13" s="1" t="s">
        <v>178</v>
      </c>
      <c r="L13" s="1" t="s">
        <v>178</v>
      </c>
      <c r="M13" s="1" t="s">
        <v>104</v>
      </c>
      <c r="N13" s="1" t="s">
        <v>104</v>
      </c>
      <c r="O13" s="1" t="s">
        <v>105</v>
      </c>
      <c r="P13" s="1" t="s">
        <v>106</v>
      </c>
      <c r="Q13" s="1" t="s">
        <v>179</v>
      </c>
      <c r="R13" s="1" t="s">
        <v>108</v>
      </c>
      <c r="S13" s="1" t="s">
        <v>109</v>
      </c>
      <c r="T13" s="1" t="s">
        <v>110</v>
      </c>
    </row>
    <row r="14" s="1" customFormat="1" spans="1:20">
      <c r="A14" s="3">
        <v>16412837029</v>
      </c>
      <c r="B14" s="1" t="s">
        <v>180</v>
      </c>
      <c r="C14" s="1" t="s">
        <v>181</v>
      </c>
      <c r="D14" s="1" t="s">
        <v>182</v>
      </c>
      <c r="E14" s="1" t="s">
        <v>183</v>
      </c>
      <c r="F14" s="1" t="s">
        <v>166</v>
      </c>
      <c r="G14" s="1" t="s">
        <v>100</v>
      </c>
      <c r="H14" s="1" t="s">
        <v>101</v>
      </c>
      <c r="I14" s="1" t="s">
        <v>184</v>
      </c>
      <c r="J14" s="1" t="s">
        <v>29</v>
      </c>
      <c r="K14" s="1" t="s">
        <v>185</v>
      </c>
      <c r="L14" s="1" t="s">
        <v>185</v>
      </c>
      <c r="M14" s="1" t="s">
        <v>104</v>
      </c>
      <c r="N14" s="1" t="s">
        <v>104</v>
      </c>
      <c r="O14" s="1" t="s">
        <v>105</v>
      </c>
      <c r="P14" s="1" t="s">
        <v>106</v>
      </c>
      <c r="Q14" s="1" t="s">
        <v>186</v>
      </c>
      <c r="R14" s="1" t="s">
        <v>108</v>
      </c>
      <c r="S14" s="1" t="s">
        <v>109</v>
      </c>
      <c r="T14" s="1" t="s">
        <v>110</v>
      </c>
    </row>
    <row r="15" s="1" customFormat="1" spans="1:20">
      <c r="A15" s="3">
        <v>16391711341</v>
      </c>
      <c r="B15" s="1" t="s">
        <v>187</v>
      </c>
      <c r="C15" s="1" t="s">
        <v>188</v>
      </c>
      <c r="D15" s="1" t="s">
        <v>189</v>
      </c>
      <c r="E15" s="1" t="s">
        <v>190</v>
      </c>
      <c r="F15" s="1" t="s">
        <v>166</v>
      </c>
      <c r="G15" s="1" t="s">
        <v>100</v>
      </c>
      <c r="H15" s="1" t="s">
        <v>101</v>
      </c>
      <c r="I15" s="1" t="s">
        <v>191</v>
      </c>
      <c r="J15" s="1" t="s">
        <v>29</v>
      </c>
      <c r="K15" s="1" t="s">
        <v>192</v>
      </c>
      <c r="L15" s="1" t="s">
        <v>192</v>
      </c>
      <c r="M15" s="1" t="s">
        <v>104</v>
      </c>
      <c r="N15" s="1" t="s">
        <v>104</v>
      </c>
      <c r="O15" s="1" t="s">
        <v>105</v>
      </c>
      <c r="P15" s="1" t="s">
        <v>106</v>
      </c>
      <c r="Q15" s="1" t="s">
        <v>193</v>
      </c>
      <c r="R15" s="1" t="s">
        <v>108</v>
      </c>
      <c r="S15" s="1" t="s">
        <v>109</v>
      </c>
      <c r="T15" s="1" t="s">
        <v>110</v>
      </c>
    </row>
    <row r="16" s="1" customFormat="1" spans="1:20">
      <c r="A16" s="3">
        <v>16110530498</v>
      </c>
      <c r="B16" s="1" t="s">
        <v>194</v>
      </c>
      <c r="C16" s="1" t="s">
        <v>195</v>
      </c>
      <c r="D16" s="1" t="s">
        <v>196</v>
      </c>
      <c r="E16" s="1" t="s">
        <v>197</v>
      </c>
      <c r="F16" s="1" t="s">
        <v>96</v>
      </c>
      <c r="G16" s="1" t="s">
        <v>100</v>
      </c>
      <c r="H16" s="1" t="s">
        <v>101</v>
      </c>
      <c r="I16" s="1" t="s">
        <v>198</v>
      </c>
      <c r="J16" s="1" t="s">
        <v>29</v>
      </c>
      <c r="K16" s="1" t="s">
        <v>199</v>
      </c>
      <c r="L16" s="1" t="s">
        <v>199</v>
      </c>
      <c r="M16" s="1" t="s">
        <v>104</v>
      </c>
      <c r="N16" s="1" t="s">
        <v>104</v>
      </c>
      <c r="O16" s="1" t="s">
        <v>105</v>
      </c>
      <c r="P16" s="1" t="s">
        <v>106</v>
      </c>
      <c r="Q16" s="1" t="s">
        <v>200</v>
      </c>
      <c r="R16" s="1" t="s">
        <v>108</v>
      </c>
      <c r="S16" s="1" t="s">
        <v>109</v>
      </c>
      <c r="T16" s="1" t="s">
        <v>110</v>
      </c>
    </row>
    <row r="17" s="1" customFormat="1" spans="1:20">
      <c r="A17" s="3">
        <v>15966702684</v>
      </c>
      <c r="B17" s="1" t="s">
        <v>201</v>
      </c>
      <c r="C17" s="1" t="s">
        <v>202</v>
      </c>
      <c r="D17" s="1" t="s">
        <v>203</v>
      </c>
      <c r="E17" s="1" t="s">
        <v>204</v>
      </c>
      <c r="F17" s="1" t="s">
        <v>205</v>
      </c>
      <c r="G17" s="1" t="s">
        <v>100</v>
      </c>
      <c r="H17" s="1" t="s">
        <v>101</v>
      </c>
      <c r="I17" s="1" t="s">
        <v>206</v>
      </c>
      <c r="J17" s="1" t="s">
        <v>29</v>
      </c>
      <c r="K17" s="1" t="s">
        <v>207</v>
      </c>
      <c r="L17" s="1" t="s">
        <v>207</v>
      </c>
      <c r="M17" s="1" t="s">
        <v>104</v>
      </c>
      <c r="N17" s="1" t="s">
        <v>104</v>
      </c>
      <c r="O17" s="1" t="s">
        <v>105</v>
      </c>
      <c r="P17" s="1" t="s">
        <v>106</v>
      </c>
      <c r="Q17" s="1" t="s">
        <v>208</v>
      </c>
      <c r="R17" s="1" t="s">
        <v>108</v>
      </c>
      <c r="S17" s="1" t="s">
        <v>109</v>
      </c>
      <c r="T17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2021-10-16T03:45:49Z</dcterms:created>
  <dcterms:modified xsi:type="dcterms:W3CDTF">2021-10-16T03:49:14Z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C75F5603C5854B8EA76AE9729CABDA36</vt:lpwstr>
  </property>
  <property fmtid="{D5CDD505-2E9C-101B-9397-08002B2CF9AE}" pid="3" name="KSOProductBuildVer">
    <vt:lpwstr>2052-11.1.0.10938</vt:lpwstr>
  </property>
</Properties>
</file>