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<sst xmlns="http://schemas.openxmlformats.org/spreadsheetml/2006/main" count="1072" uniqueCount="391">
  <si>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</si>
  <si>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</si>
  <si>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</si>
  <si>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</si>
  <si>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</si>
  <si>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</si>
  <si>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</si>
  <si>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</si>
  <si>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</si>
  <si>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</si>
  <si>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</si>
  <si>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</si>
  <si>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</si>
  <si>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</si>
  <si>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</si>
  <si>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</si>
  <si>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</si>
  <si>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</si>
  <si>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</si>
  <si>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</si>
  <si>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</si>
  <si>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</si>
  <si>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</si>
  <si>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</si>
  <si>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</si>
  <si>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</si>
  <si>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</si>
  <si>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[哈里法克斯]康梦思酒店(Commons Inn)(39675006)</t>
  </si>
  <si>
    <t>标准间1双人床&lt;不退款&gt;&lt;2人入住&gt;</t>
  </si>
  <si>
    <t>USD</t>
  </si>
  <si>
    <t>Hadi/Danish Afzal</t>
  </si>
  <si>
    <t>CA5326211016USD</t>
  </si>
  <si>
    <t>未提现</t>
  </si>
  <si>
    <t>携程开票</t>
  </si>
  <si>
    <t>[威廉堡]克鲁亚川酒店(Cruachan Hotel)(48376807)</t>
  </si>
  <si>
    <t>双人床房&lt;不退款&gt;&lt;2人入住&gt;</t>
  </si>
  <si>
    <t>Ryan /Patricia ,Ryan /paul</t>
  </si>
  <si>
    <t>[法兰克福]法兰克福萨沃伊酒店(Savoy Hotel Frankfurt)(39039999)</t>
  </si>
  <si>
    <t>标准房&lt;不退款&gt;&lt;2人入住&gt;</t>
  </si>
  <si>
    <t>Bushell/Alexander</t>
  </si>
  <si>
    <t>[曼彻斯特]曼彻斯特市政酒店(The Townhouse Manchester)(37197020)</t>
  </si>
  <si>
    <t>经典双人床房&lt;不退款&gt;&lt;2人入住&gt;</t>
  </si>
  <si>
    <t>byrne/chris</t>
  </si>
  <si>
    <t>EXP-1834812635；108740</t>
  </si>
  <si>
    <t>[迈阿密戴德县]迈阿密国际机场酒店(Miami International Airport Hotel)(37209685)</t>
  </si>
  <si>
    <t>标准大号床房&lt;不退款&gt;&lt;2人入住&gt;</t>
  </si>
  <si>
    <t>lopez/antonio</t>
  </si>
  <si>
    <t>Siegel/Sheila</t>
  </si>
  <si>
    <t>[弗雷德里克顿]弗雷德里克顿比弗布鲁克勋爵皇冠广场酒店(Crowne Plaza Fredericton Lord Beaverbrook, an IHG Hotel)(48411254)</t>
  </si>
  <si>
    <t>Furlong/James Frederick Lloyd</t>
  </si>
  <si>
    <t>[Khaem Son]阁考岛蓝天度假村(The Blue Sky Resort @ Khao Kho)(48433185)</t>
  </si>
  <si>
    <t>豪华双床房&lt;不退款&gt;&lt;2人入住&gt;</t>
  </si>
  <si>
    <t>Meethongkam/Kuna,Meethongkam/Kuna</t>
  </si>
  <si>
    <t>[巴黎]巴黎艾菲尔铁塔之旅酒店(First Hotel Paris Tour Eiffel)(43877608)</t>
  </si>
  <si>
    <t>高级双人床房&lt;不退款&gt;&lt;2人入住&gt;</t>
  </si>
  <si>
    <t>Lejeune/Marie</t>
  </si>
  <si>
    <t>[塞维利亚]塞维利亚顶点酒店(Vértice Sevilla)(37205731)</t>
  </si>
  <si>
    <t>标准双床房&lt;不退款&gt;&lt;2人入住&gt;</t>
  </si>
  <si>
    <t>Karolina/Meike,Karolina/Meike</t>
  </si>
  <si>
    <t>[哥本哈根]A 酒店城市(A Hotels City)(39612427)</t>
  </si>
  <si>
    <t>双人间&lt;不退款&gt;&lt;2人入住&gt;</t>
  </si>
  <si>
    <t>KIRCHHOFFER/MARC</t>
  </si>
  <si>
    <t>ON93OD</t>
  </si>
  <si>
    <t>[圣巴巴拉]薰衣草海滨酒店(Lavender Inn by the Sea)(40128965)</t>
  </si>
  <si>
    <t>标准间1张大床&lt;不退款&gt;&lt;2人入住&gt;</t>
  </si>
  <si>
    <t>Morano/Christie</t>
  </si>
  <si>
    <t>[尤马县]可可帕度假村暨会议中心(Cocopah Resort And Conference Center)(40136252)</t>
  </si>
  <si>
    <t>豪华间&lt;不退款&gt;&lt;2人入住&gt;</t>
  </si>
  <si>
    <t>TORRES/DAVID</t>
  </si>
  <si>
    <t>EXP-1840645872</t>
  </si>
  <si>
    <t>[圣地亚哥]索伦托梅萨山索纳斯塔ES套房酒店(Sonesta ES Suites San Diego - Sorrento Mesa)(37201836)</t>
  </si>
  <si>
    <t>大床一室套房&lt;2人入住&gt;&lt;不退款&gt;&lt;早餐&gt;</t>
  </si>
  <si>
    <t>Oppenberg/Alyssa</t>
  </si>
  <si>
    <t>32212SC008417</t>
  </si>
  <si>
    <t>[阿姆斯特丹]永旺广场酒店(Hotel Die Port van Cleve)(37201539)</t>
  </si>
  <si>
    <t>高级双床房&lt;不退款&gt;&lt;2人入住&gt;</t>
  </si>
  <si>
    <t>Agha/Shirwsn</t>
  </si>
  <si>
    <t>[马德里]米拉斯拉欧洲之星套房酒店(Eurostars Suites Mirasierra)(37206162)</t>
  </si>
  <si>
    <t>豪华套房&lt;不退款&gt;&lt;2人入住&gt;</t>
  </si>
  <si>
    <t>Pulido Vega/Emiliano,Rubio Diaz/Otilia</t>
  </si>
  <si>
    <t>[塔尔萨]塔尔萨市中心费尔菲尔德套房酒店(Fairfield by Marriott Inn &amp; Suites Tulsa Downtown Arts District)(39047589)</t>
  </si>
  <si>
    <t>特大床客房&lt;不退款&gt;&lt;2人入住&gt;</t>
  </si>
  <si>
    <t>Bate/Nancy J</t>
  </si>
  <si>
    <t>[赛文欧克斯]哈比森罗德威酒店(Rodeway Inn Harbison Area)(37242430)</t>
  </si>
  <si>
    <t>标准房, 1 张特大床, 吸烟房&lt;2人入住&gt;&lt;不退款&gt;&lt;早餐&gt;</t>
  </si>
  <si>
    <t>Byrd/Milton Arthur</t>
  </si>
  <si>
    <t>取消</t>
  </si>
  <si>
    <t>[哥本哈根]哥本哈根机场雷迪森公园酒店(Park Inn by Radisson Copenhagen Airport)(37245057)</t>
  </si>
  <si>
    <t>标准大床房&lt;不退款&gt;&lt;2人入住&gt;</t>
  </si>
  <si>
    <t>Bjoerck/Pippi Jonassen,Petersen/Nicklas</t>
  </si>
  <si>
    <t>[贝加莫]学术度假村(Academia Resort)(39640811)</t>
  </si>
  <si>
    <t>基本双人房&lt;不退款&gt;&lt;2人入住&gt;</t>
  </si>
  <si>
    <t>Vestil/Lara Mae</t>
  </si>
  <si>
    <t>50F3B23401</t>
  </si>
  <si>
    <t>Duvall/chad</t>
  </si>
  <si>
    <t>EXP-1841920844</t>
  </si>
  <si>
    <t>[奎松市]奎松太平洋公园酒店(Pacific Park Hotel Quezon)(37211933)</t>
  </si>
  <si>
    <t>豪华客房&lt;不退款&gt;&lt;2人入住&gt;</t>
  </si>
  <si>
    <t>Piczon/Leo,Piczon/Leo</t>
  </si>
  <si>
    <t>[阿维尼翁]科利雅得阿维尼翁万国宫大殿酒店(Kyriad Avignon - Palais des Papes)(39051021)</t>
  </si>
  <si>
    <t>Van der Boon/Iris</t>
  </si>
  <si>
    <t>reconfirmed by MS CELENE</t>
  </si>
  <si>
    <t>[桑特]法国酒店(Hôtel de France)(39681385)</t>
  </si>
  <si>
    <t>RASSIS/Enzo</t>
  </si>
  <si>
    <t>2-652-3721</t>
  </si>
  <si>
    <t>[查韦斯]查韦斯赌场酒店(Hotel Casino Chaves)(44734441)</t>
  </si>
  <si>
    <t>豪华双人房&lt;不退款&gt;&lt;2人入住&gt;</t>
  </si>
  <si>
    <t>Betes Allue/Jesus</t>
  </si>
  <si>
    <t>[西雅图]西雅图贝尔镇酒店(Belltown Inn Seattle)(46890968)</t>
  </si>
  <si>
    <t>大床房&lt;不退款&gt;&lt;2人入住&gt;</t>
  </si>
  <si>
    <t>Cheung/Andy</t>
  </si>
  <si>
    <t>SEABTI162534565</t>
  </si>
  <si>
    <t>[佛罗里达市]佛罗里达市大沼泽地宅院航道旅馆(Fairway Inn Florida City Homestead Everglades)(46896022)</t>
  </si>
  <si>
    <t>特大床房&lt;不退款&gt;&lt;2人入住&gt;</t>
  </si>
  <si>
    <t>Mushore/Marcellina</t>
  </si>
  <si>
    <t>[萨兰]奥尔良萨兰巴拉丁斯尼希尔酒店(initial by balladins Orléans / Saran)(39677452)</t>
  </si>
  <si>
    <t>双人房&lt;不退款&gt;&lt;2人入住&gt;</t>
  </si>
  <si>
    <t>CHAUFFIER/MARIE,RIQUIER/MICHEL</t>
  </si>
  <si>
    <t>321-113989-4921</t>
  </si>
  <si>
    <t>[圣胡安]喜来登圣胡安老城酒店(Sheraton Old San Juan Hotel)(37205001)</t>
  </si>
  <si>
    <t>海湾景观特大床房&lt;不退款&gt;&lt;2人入住&gt;</t>
  </si>
  <si>
    <t>Barton/Andrew David,Barefoot/Jason Troy</t>
  </si>
  <si>
    <t>[新山]苏阿萨纳全套房酒店(Suasana All Suites Hotel)(39597261)</t>
  </si>
  <si>
    <t>1间卧室套房特大床&lt;不退款&gt;&lt;2人入住&gt;</t>
  </si>
  <si>
    <t>Arif Bin Ahmad Latif/Amierul,Arif Bin Ahmad Latif/Amierul</t>
  </si>
  <si>
    <t>[古邦]古邦尼欧艾丽塔瑞酒店(Hotel Neo Eltari - Kupang by ASTON)(39033619)</t>
  </si>
  <si>
    <t>梦幻房&lt;2人入住&gt;&lt;不退款&gt;&lt;早餐&gt;</t>
  </si>
  <si>
    <t>Manek/Priska Christine Mystika</t>
  </si>
  <si>
    <t>[维勒潘特]鲁瓦西维勒班特展览公园凯里亚德饭店(Hotel du Parc Roissy Villepinte Parc des Expositions)(39639787)</t>
  </si>
  <si>
    <t>经典双人标准间&lt;不退款&gt;&lt;2人入住&gt;</t>
  </si>
  <si>
    <t>DEN BOER/David</t>
  </si>
  <si>
    <t>acknowledge</t>
  </si>
  <si>
    <t>[费城]费城机场喜来登套房酒店(Sheraton Suites Philadelphia Airport)(37223681)</t>
  </si>
  <si>
    <t>一卧室两床套房（1张特大床或1张大号床)&lt;不退款&gt;&lt;2人入住&gt;</t>
  </si>
  <si>
    <t>Rabby/Sharif</t>
  </si>
  <si>
    <t>[全州市]全州华美达酒店(Ramada by Wyndham Jeonju)(37245050)</t>
  </si>
  <si>
    <t>高级双人房&lt;不退款&gt;&lt;2人入住&gt;</t>
  </si>
  <si>
    <t>An/Minho</t>
  </si>
  <si>
    <t>[纽约]切尔西曼哈顿第六大道假日酒店(Holiday Inn Manhattan 6th Ave - Chelsea, an Ihg Hotel)(37196578)</t>
  </si>
  <si>
    <t>休闲特大床房&lt;不退款&gt;&lt;2人入住&gt;</t>
  </si>
  <si>
    <t>Peterson/Scott</t>
  </si>
  <si>
    <t>调整</t>
  </si>
  <si>
    <t>[阿波罗湾]海员杰特威酒店(Seafarers Getaway)(37236541)</t>
  </si>
  <si>
    <t>海景开放式客房&lt;不退款&gt;&lt;2人入住&gt;</t>
  </si>
  <si>
    <t>Capozzalo/David</t>
  </si>
  <si>
    <t>Acknowledged</t>
  </si>
  <si>
    <t>，</t>
  </si>
  <si>
    <t>A211016114541481</t>
  </si>
  <si>
    <t>USD / HKD 当前参考汇率: 7.77655</t>
  </si>
  <si>
    <t>总计：5092 USD/
39598.19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</si>
  <si>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</si>
  <si>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</si>
  <si>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</si>
  <si>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</si>
  <si>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</si>
  <si>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</si>
  <si>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</si>
  <si>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</si>
  <si>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</si>
  <si>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</si>
  <si>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</si>
  <si>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</si>
  <si>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</si>
  <si>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</si>
  <si>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</si>
  <si>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</si>
  <si>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</si>
  <si>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2021-10-12</t>
  </si>
  <si>
    <t>2276393</t>
  </si>
  <si>
    <t>切尔西曼哈顿第六大道假日酒店</t>
  </si>
  <si>
    <t>Peterson Scott</t>
  </si>
  <si>
    <t>2021-10-13</t>
  </si>
  <si>
    <t>退房日周结</t>
  </si>
  <si>
    <t>801.62</t>
  </si>
  <si>
    <t>124.00</t>
  </si>
  <si>
    <t>0</t>
  </si>
  <si>
    <t>0.00</t>
  </si>
  <si>
    <t>携程盛景国际直连</t>
  </si>
  <si>
    <t>2021-10-12 21:56:28</t>
  </si>
  <si>
    <t>否</t>
  </si>
  <si>
    <t>汇智国际旅游发展有限公司</t>
  </si>
  <si>
    <t>直连</t>
  </si>
  <si>
    <t>2276209</t>
  </si>
  <si>
    <t>全州华美达酒店</t>
  </si>
  <si>
    <t>An Minho</t>
  </si>
  <si>
    <t>433.13</t>
  </si>
  <si>
    <t>67.00</t>
  </si>
  <si>
    <t>2021-10-12 15:44:23</t>
  </si>
  <si>
    <t>2276182</t>
  </si>
  <si>
    <t>费城机场喜来登套房酒店</t>
  </si>
  <si>
    <t>Rabby Sharif</t>
  </si>
  <si>
    <t>859.81</t>
  </si>
  <si>
    <t>133.00</t>
  </si>
  <si>
    <t>-133</t>
  </si>
  <si>
    <t>-859</t>
  </si>
  <si>
    <t>2021-10-12 14:51:30</t>
  </si>
  <si>
    <t>2276113</t>
  </si>
  <si>
    <t xml:space="preserve">基里亚德鲁瓦西维勒班特博览中心酒店 </t>
  </si>
  <si>
    <t>DEN BOER David</t>
  </si>
  <si>
    <t>478.39</t>
  </si>
  <si>
    <t>74.00</t>
  </si>
  <si>
    <t>2021-10-12 12:27:47</t>
  </si>
  <si>
    <t>2276075</t>
  </si>
  <si>
    <t>古邦尼欧艾丽塔瑞酒店</t>
  </si>
  <si>
    <t>Manek Priska Christine Mystika</t>
  </si>
  <si>
    <t>181.01</t>
  </si>
  <si>
    <t>28.00</t>
  </si>
  <si>
    <t>2021-10-12 10:42:03</t>
  </si>
  <si>
    <t>2276066</t>
  </si>
  <si>
    <t>苏阿萨纳全套房酒店</t>
  </si>
  <si>
    <t>Arif Bin Ahmad Latif Amierul,Arif Bin Ahmad Latif Amierul</t>
  </si>
  <si>
    <t>271.52</t>
  </si>
  <si>
    <t>42.00</t>
  </si>
  <si>
    <t>2021-10-12 10:10:06</t>
  </si>
  <si>
    <t>2276029</t>
  </si>
  <si>
    <t>喜来登圣胡安老城酒店</t>
  </si>
  <si>
    <t>Barton Andrew David,Barefoot Jason Troy</t>
  </si>
  <si>
    <t>1086.07</t>
  </si>
  <si>
    <t>168.00</t>
  </si>
  <si>
    <t>2021-10-12 08:15:46</t>
  </si>
  <si>
    <t>2021-10-11</t>
  </si>
  <si>
    <t>2275890</t>
  </si>
  <si>
    <t>奥尔良萨兰酒店</t>
  </si>
  <si>
    <t>CHAUFFIER MARIE,RIQUIER MICHEL</t>
  </si>
  <si>
    <t>387.25</t>
  </si>
  <si>
    <t>60.00</t>
  </si>
  <si>
    <t>2021-10-11 23:59:49</t>
  </si>
  <si>
    <t>2275840</t>
  </si>
  <si>
    <t>佛罗里达市大沼泽地宅院航道旅馆</t>
  </si>
  <si>
    <t>Mushore Marcellina</t>
  </si>
  <si>
    <t>955.21</t>
  </si>
  <si>
    <t>148.00</t>
  </si>
  <si>
    <t>2021-10-11 22:07:28</t>
  </si>
  <si>
    <t>2275725</t>
  </si>
  <si>
    <t>西雅图贝尔镇酒店</t>
  </si>
  <si>
    <t>Cheung Andy</t>
  </si>
  <si>
    <t>1626.43</t>
  </si>
  <si>
    <t>252.00</t>
  </si>
  <si>
    <t>2021-10-11 19:05:26</t>
  </si>
  <si>
    <t>2275682</t>
  </si>
  <si>
    <t>查韦斯赌场酒店</t>
  </si>
  <si>
    <t>Betes Allue Jesus</t>
  </si>
  <si>
    <t>516.33</t>
  </si>
  <si>
    <t>80.00</t>
  </si>
  <si>
    <t>2021-10-11 17:14:51</t>
  </si>
  <si>
    <t>2275645</t>
  </si>
  <si>
    <t>法国酒店</t>
  </si>
  <si>
    <t>RASSIS Enzo</t>
  </si>
  <si>
    <t>503.42</t>
  </si>
  <si>
    <t>78.00</t>
  </si>
  <si>
    <t>2021-10-11 15:34:07</t>
  </si>
  <si>
    <t>2275632</t>
  </si>
  <si>
    <t>科利雅得亚维侬万国宫大殿酒店</t>
  </si>
  <si>
    <t>Van der Boon Iris</t>
  </si>
  <si>
    <t>548.60</t>
  </si>
  <si>
    <t>85.00</t>
  </si>
  <si>
    <t>2021-10-11 15:20:40</t>
  </si>
  <si>
    <t>2275571</t>
  </si>
  <si>
    <t>Pacific Park Hotel</t>
  </si>
  <si>
    <t>Piczon Leo,Piczon Leo</t>
  </si>
  <si>
    <t>477.60</t>
  </si>
  <si>
    <t>2021-10-11 12:17:49</t>
  </si>
  <si>
    <t>2275551</t>
  </si>
  <si>
    <t>可可帕度假村暨会议中心</t>
  </si>
  <si>
    <t>Duvall chad</t>
  </si>
  <si>
    <t>709.95</t>
  </si>
  <si>
    <t>110.00</t>
  </si>
  <si>
    <t>2021-10-11 11:38:45</t>
  </si>
  <si>
    <t>2275476</t>
  </si>
  <si>
    <t>学术度假村</t>
  </si>
  <si>
    <t>Vestil Lara Mae</t>
  </si>
  <si>
    <t>2021-10-11 07:12:53</t>
  </si>
  <si>
    <t>2275396</t>
  </si>
  <si>
    <t>哥本哈根机场丽柏酒店</t>
  </si>
  <si>
    <t>Bjoerck Pippi Jonassen,Petersen Nicklas</t>
  </si>
  <si>
    <t>1497.35</t>
  </si>
  <si>
    <t>232.00</t>
  </si>
  <si>
    <t>2021-10-11 00:35:27</t>
  </si>
  <si>
    <t>2021-10-10</t>
  </si>
  <si>
    <t>2275383</t>
  </si>
  <si>
    <t>哈比森区品质酒店</t>
  </si>
  <si>
    <t>Byrd Milton Arthur</t>
  </si>
  <si>
    <t>2021-10-10 23:55:46</t>
  </si>
  <si>
    <t>2021-10-09</t>
  </si>
  <si>
    <t>2274989</t>
  </si>
  <si>
    <t>万豪酒店塔尔萨市中心费尔菲尔德酒店套房</t>
  </si>
  <si>
    <t>Bate Nancy J</t>
  </si>
  <si>
    <t>800.80</t>
  </si>
  <si>
    <t>2021-10-09 21:48:29</t>
  </si>
  <si>
    <t>2274923</t>
  </si>
  <si>
    <t>米拉斯拉欧洲之星套房酒店</t>
  </si>
  <si>
    <t>Pulido Vega Emiliano,Rubio Diaz Otilia</t>
  </si>
  <si>
    <t>774.97</t>
  </si>
  <si>
    <t>120.00</t>
  </si>
  <si>
    <t>2021-10-09 18:42:34</t>
  </si>
  <si>
    <t>2274717</t>
  </si>
  <si>
    <t>永旺广场酒店</t>
  </si>
  <si>
    <t>Agha Shirwsn</t>
  </si>
  <si>
    <t>3461.54</t>
  </si>
  <si>
    <t>536.00</t>
  </si>
  <si>
    <t>2021-10-09 06:19:12</t>
  </si>
  <si>
    <t>2021-10-08</t>
  </si>
  <si>
    <t>2274628</t>
  </si>
  <si>
    <t>圣迭戈/梅萨半岛宿之桥套房酒店</t>
  </si>
  <si>
    <t>Oppenberg Alyssa</t>
  </si>
  <si>
    <t>1713.28</t>
  </si>
  <si>
    <t>265.00</t>
  </si>
  <si>
    <t>2021-10-08 23:02:01</t>
  </si>
  <si>
    <t>2274332</t>
  </si>
  <si>
    <t>TORRES DAVID</t>
  </si>
  <si>
    <t>711.17</t>
  </si>
  <si>
    <t>2021-10-08 11:11:09</t>
  </si>
  <si>
    <t>2274283</t>
  </si>
  <si>
    <t>熏衣草海滨酒店</t>
  </si>
  <si>
    <t>Morano Christie</t>
  </si>
  <si>
    <t>1208.99</t>
  </si>
  <si>
    <t>187.00</t>
  </si>
  <si>
    <t>2021-10-08 08:12:35</t>
  </si>
  <si>
    <t>2021-10-07</t>
  </si>
  <si>
    <t>2274072</t>
  </si>
  <si>
    <t>维多利亚酒店</t>
  </si>
  <si>
    <t>KIRCHHOFFER MARC</t>
  </si>
  <si>
    <t>536.61</t>
  </si>
  <si>
    <t>83.00</t>
  </si>
  <si>
    <t>2021-10-07 18:41:46</t>
  </si>
  <si>
    <t>2273850</t>
  </si>
  <si>
    <t>塞维利亚顶点酒店</t>
  </si>
  <si>
    <t>Karolina Meike,Karolina Meike</t>
  </si>
  <si>
    <t>2456.02</t>
  </si>
  <si>
    <t>380.00</t>
  </si>
  <si>
    <t>2021-10-07 00:24:34</t>
  </si>
  <si>
    <t>2021-10-06</t>
  </si>
  <si>
    <t>2273725</t>
  </si>
  <si>
    <t>巴黎艾菲尔铁塔之旅第一酒店</t>
  </si>
  <si>
    <t>Lejeune Marie</t>
  </si>
  <si>
    <t>995.33</t>
  </si>
  <si>
    <t>154.00</t>
  </si>
  <si>
    <t>2021-10-06 18:40:42</t>
  </si>
  <si>
    <t>2021-10-03</t>
  </si>
  <si>
    <t>2271894</t>
  </si>
  <si>
    <t>蓝天度假村@阁考岛</t>
  </si>
  <si>
    <t>Meethongkam Kuna,Meethongkam Kuna</t>
  </si>
  <si>
    <t>891.92</t>
  </si>
  <si>
    <t>138.00</t>
  </si>
  <si>
    <t>2021-10-03 09:24:02</t>
  </si>
  <si>
    <t>2271822</t>
  </si>
  <si>
    <t>弗雷德里克顿比弗布鲁克勋爵皇冠假日酒店</t>
  </si>
  <si>
    <t>Furlong James Frederick Lloyd</t>
  </si>
  <si>
    <t>846.68</t>
  </si>
  <si>
    <t>131.00</t>
  </si>
  <si>
    <t>2021-10-03 03:01:56</t>
  </si>
  <si>
    <t>2021-10-01</t>
  </si>
  <si>
    <t>2270284</t>
  </si>
  <si>
    <t>迈阿密国际机场酒店</t>
  </si>
  <si>
    <t>Siegel Sheila</t>
  </si>
  <si>
    <t>762.66</t>
  </si>
  <si>
    <t>118.00</t>
  </si>
  <si>
    <t>2021-10-01 06:47:21</t>
  </si>
  <si>
    <t>2270253</t>
  </si>
  <si>
    <t>lopez antonio</t>
  </si>
  <si>
    <t>1525.32</t>
  </si>
  <si>
    <t>236.00</t>
  </si>
  <si>
    <t>2021-10-01 04:04:15</t>
  </si>
  <si>
    <t>2021-09-26</t>
  </si>
  <si>
    <t>2264958</t>
  </si>
  <si>
    <t>曼彻斯特市政酒店</t>
  </si>
  <si>
    <t>byrne chris</t>
  </si>
  <si>
    <t>816.38</t>
  </si>
  <si>
    <t>126.00</t>
  </si>
  <si>
    <t>2021-09-26 01:14:52</t>
  </si>
  <si>
    <t>2021-09-14</t>
  </si>
  <si>
    <t>2252874</t>
  </si>
  <si>
    <t xml:space="preserve">萨沃伊酒店  </t>
  </si>
  <si>
    <t>Bushell Alexander</t>
  </si>
  <si>
    <t>620.76</t>
  </si>
  <si>
    <t>96.00</t>
  </si>
  <si>
    <t>2021-09-14 08:12:25</t>
  </si>
  <si>
    <t>2021-09-05</t>
  </si>
  <si>
    <t>2244481</t>
  </si>
  <si>
    <t>克鲁亚川酒店</t>
  </si>
  <si>
    <t>Ryan  Patricia,Ryan  paul</t>
  </si>
  <si>
    <t>1009.35</t>
  </si>
  <si>
    <t>156.00</t>
  </si>
  <si>
    <t>2021-09-05 22:14:20</t>
  </si>
  <si>
    <t>2021-09-03</t>
  </si>
  <si>
    <t>2241379</t>
  </si>
  <si>
    <t>康门斯旅馆</t>
  </si>
  <si>
    <t>Hadi Danish Afzal</t>
  </si>
  <si>
    <t>414.09</t>
  </si>
  <si>
    <t>64.00</t>
  </si>
  <si>
    <t>2021-09-03 02:45:41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</si>
</sst>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16193779383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44481</v>
      </c>
      <c r="G2" s="5">
        <v>44482</v>
      </c>
      <c r="H2" s="4">
        <v>1</v>
      </c>
      <c r="I2" s="4">
        <v>1</v>
      </c>
      <c r="J2" s="4">
        <v>1</v>
      </c>
      <c r="K2" s="4" t="s">
        <v>29</v>
      </c>
      <c r="L2" s="4">
        <v>64</v>
      </c>
      <c r="M2" s="4">
        <v>64</v>
      </c>
      <c r="N2" s="4" t="s">
        <v>30</v>
      </c>
      <c r="O2" s="4" t="s">
        <v>31</v>
      </c>
      <c r="P2" s="4" t="s">
        <v>32</v>
      </c>
      <c r="Q2" s="4">
        <v>0</v>
      </c>
      <c r="R2" s="6">
        <v>44442</v>
      </c>
      <c r="S2" s="5">
        <v>44485</v>
      </c>
      <c r="T2" s="4" t="s">
        <v>33</v>
      </c>
      <c r="U2" s="4">
        <v>64</v>
      </c>
      <c r="V2" s="4">
        <v>0</v>
      </c>
      <c r="W2" s="4">
        <v>0</v>
      </c>
      <c r="X2" s="4">
        <v>2241379</v>
      </c>
      <c r="Y2" s="4">
        <v>61306</v>
      </c>
    </row>
    <row r="3" s="4" customFormat="1" spans="1:24">
      <c r="A3" s="4">
        <v>16214416073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44481</v>
      </c>
      <c r="G3" s="5">
        <v>44482</v>
      </c>
      <c r="H3" s="4">
        <v>1</v>
      </c>
      <c r="I3" s="4">
        <v>1</v>
      </c>
      <c r="J3" s="4">
        <v>1</v>
      </c>
      <c r="K3" s="4" t="s">
        <v>29</v>
      </c>
      <c r="L3" s="4">
        <v>156</v>
      </c>
      <c r="M3" s="4">
        <v>156</v>
      </c>
      <c r="N3" s="4" t="s">
        <v>36</v>
      </c>
      <c r="O3" s="4" t="s">
        <v>31</v>
      </c>
      <c r="P3" s="4" t="s">
        <v>32</v>
      </c>
      <c r="Q3" s="4">
        <v>0</v>
      </c>
      <c r="R3" s="6">
        <v>44444</v>
      </c>
      <c r="S3" s="5">
        <v>44485</v>
      </c>
      <c r="T3" s="4" t="s">
        <v>33</v>
      </c>
      <c r="U3" s="4">
        <v>156</v>
      </c>
      <c r="V3" s="4">
        <v>0</v>
      </c>
      <c r="W3" s="4">
        <v>0</v>
      </c>
      <c r="X3" s="4">
        <v>2244481</v>
      </c>
    </row>
    <row r="4" s="4" customFormat="1" spans="1:24">
      <c r="A4" s="4">
        <v>16280714576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44480</v>
      </c>
      <c r="G4" s="5">
        <v>44482</v>
      </c>
      <c r="H4" s="4">
        <v>1</v>
      </c>
      <c r="I4" s="4">
        <v>2</v>
      </c>
      <c r="J4" s="4">
        <v>2</v>
      </c>
      <c r="K4" s="4" t="s">
        <v>29</v>
      </c>
      <c r="L4" s="4">
        <v>96</v>
      </c>
      <c r="M4" s="4">
        <v>96</v>
      </c>
      <c r="N4" s="4" t="s">
        <v>39</v>
      </c>
      <c r="O4" s="4" t="s">
        <v>31</v>
      </c>
      <c r="P4" s="4" t="s">
        <v>32</v>
      </c>
      <c r="Q4" s="4">
        <v>0</v>
      </c>
      <c r="R4" s="6">
        <v>44453</v>
      </c>
      <c r="S4" s="5">
        <v>44485</v>
      </c>
      <c r="T4" s="4" t="s">
        <v>33</v>
      </c>
      <c r="U4" s="4">
        <v>96</v>
      </c>
      <c r="V4" s="4">
        <v>0</v>
      </c>
      <c r="W4" s="4">
        <v>0</v>
      </c>
      <c r="X4" s="4">
        <v>2252874</v>
      </c>
    </row>
    <row r="5" s="4" customFormat="1" spans="1:25">
      <c r="A5" s="4">
        <v>16371575270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44481</v>
      </c>
      <c r="G5" s="5">
        <v>44482</v>
      </c>
      <c r="H5" s="4">
        <v>1</v>
      </c>
      <c r="I5" s="4">
        <v>1</v>
      </c>
      <c r="J5" s="4">
        <v>1</v>
      </c>
      <c r="K5" s="4" t="s">
        <v>29</v>
      </c>
      <c r="L5" s="4">
        <v>126</v>
      </c>
      <c r="M5" s="4">
        <v>126</v>
      </c>
      <c r="N5" s="4" t="s">
        <v>42</v>
      </c>
      <c r="O5" s="4" t="s">
        <v>31</v>
      </c>
      <c r="P5" s="4" t="s">
        <v>32</v>
      </c>
      <c r="Q5" s="4">
        <v>0</v>
      </c>
      <c r="R5" s="6">
        <v>44465</v>
      </c>
      <c r="S5" s="5">
        <v>44485</v>
      </c>
      <c r="T5" s="4" t="s">
        <v>33</v>
      </c>
      <c r="U5" s="4">
        <v>126</v>
      </c>
      <c r="V5" s="4">
        <v>0</v>
      </c>
      <c r="W5" s="4">
        <v>0</v>
      </c>
      <c r="X5" s="4">
        <v>2264958</v>
      </c>
      <c r="Y5" s="4" t="s">
        <v>43</v>
      </c>
    </row>
    <row r="6" s="4" customFormat="1" spans="1:24">
      <c r="A6" s="4">
        <v>16423483648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44481</v>
      </c>
      <c r="G6" s="5">
        <v>44482</v>
      </c>
      <c r="H6" s="4">
        <v>2</v>
      </c>
      <c r="I6" s="4">
        <v>1</v>
      </c>
      <c r="J6" s="4">
        <v>2</v>
      </c>
      <c r="K6" s="4" t="s">
        <v>29</v>
      </c>
      <c r="L6" s="4">
        <v>236</v>
      </c>
      <c r="M6" s="4">
        <v>236</v>
      </c>
      <c r="N6" s="4" t="s">
        <v>46</v>
      </c>
      <c r="O6" s="4" t="s">
        <v>31</v>
      </c>
      <c r="P6" s="4" t="s">
        <v>32</v>
      </c>
      <c r="Q6" s="4">
        <v>0</v>
      </c>
      <c r="R6" s="6">
        <v>44470</v>
      </c>
      <c r="S6" s="5">
        <v>44485</v>
      </c>
      <c r="T6" s="4" t="s">
        <v>33</v>
      </c>
      <c r="U6" s="4">
        <v>236</v>
      </c>
      <c r="V6" s="4">
        <v>0</v>
      </c>
      <c r="W6" s="4">
        <v>0</v>
      </c>
      <c r="X6" s="4">
        <v>2270253</v>
      </c>
    </row>
    <row r="7" s="4" customFormat="1" spans="1:24">
      <c r="A7" s="4">
        <v>16423683994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44481</v>
      </c>
      <c r="G7" s="5">
        <v>44482</v>
      </c>
      <c r="H7" s="4">
        <v>1</v>
      </c>
      <c r="I7" s="4">
        <v>1</v>
      </c>
      <c r="J7" s="4">
        <v>1</v>
      </c>
      <c r="K7" s="4" t="s">
        <v>29</v>
      </c>
      <c r="L7" s="4">
        <v>118</v>
      </c>
      <c r="M7" s="4">
        <v>118</v>
      </c>
      <c r="N7" s="4" t="s">
        <v>47</v>
      </c>
      <c r="O7" s="4" t="s">
        <v>31</v>
      </c>
      <c r="P7" s="4" t="s">
        <v>32</v>
      </c>
      <c r="Q7" s="4">
        <v>0</v>
      </c>
      <c r="R7" s="6">
        <v>44470</v>
      </c>
      <c r="S7" s="5">
        <v>44485</v>
      </c>
      <c r="T7" s="4" t="s">
        <v>33</v>
      </c>
      <c r="U7" s="4">
        <v>118</v>
      </c>
      <c r="V7" s="4">
        <v>0</v>
      </c>
      <c r="W7" s="4">
        <v>0</v>
      </c>
      <c r="X7" s="4">
        <v>2270284</v>
      </c>
    </row>
    <row r="8" s="4" customFormat="1" spans="1:25">
      <c r="A8" s="4">
        <v>16448143993</v>
      </c>
      <c r="B8" s="4" t="s">
        <v>25</v>
      </c>
      <c r="C8" s="4" t="s">
        <v>26</v>
      </c>
      <c r="D8" s="4" t="s">
        <v>48</v>
      </c>
      <c r="E8" s="4" t="s">
        <v>38</v>
      </c>
      <c r="F8" s="5">
        <v>44481</v>
      </c>
      <c r="G8" s="5">
        <v>44482</v>
      </c>
      <c r="H8" s="4">
        <v>1</v>
      </c>
      <c r="I8" s="4">
        <v>1</v>
      </c>
      <c r="J8" s="4">
        <v>1</v>
      </c>
      <c r="K8" s="4" t="s">
        <v>29</v>
      </c>
      <c r="L8" s="4">
        <v>131</v>
      </c>
      <c r="M8" s="4">
        <v>131</v>
      </c>
      <c r="N8" s="4" t="s">
        <v>49</v>
      </c>
      <c r="O8" s="4" t="s">
        <v>31</v>
      </c>
      <c r="P8" s="4" t="s">
        <v>32</v>
      </c>
      <c r="Q8" s="4">
        <v>0</v>
      </c>
      <c r="R8" s="6">
        <v>44472</v>
      </c>
      <c r="S8" s="5">
        <v>44485</v>
      </c>
      <c r="T8" s="4" t="s">
        <v>33</v>
      </c>
      <c r="U8" s="4">
        <v>131</v>
      </c>
      <c r="V8" s="4">
        <v>0</v>
      </c>
      <c r="W8" s="4">
        <v>0</v>
      </c>
      <c r="X8" s="4">
        <v>2271822</v>
      </c>
      <c r="Y8" s="4">
        <v>47912321</v>
      </c>
    </row>
    <row r="9" s="4" customFormat="1" spans="1:25">
      <c r="A9" s="4">
        <v>16448774474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44481</v>
      </c>
      <c r="G9" s="5">
        <v>44482</v>
      </c>
      <c r="H9" s="4">
        <v>1</v>
      </c>
      <c r="I9" s="4">
        <v>1</v>
      </c>
      <c r="J9" s="4">
        <v>1</v>
      </c>
      <c r="K9" s="4" t="s">
        <v>29</v>
      </c>
      <c r="L9" s="4">
        <v>138</v>
      </c>
      <c r="M9" s="4">
        <v>138</v>
      </c>
      <c r="N9" s="4" t="s">
        <v>52</v>
      </c>
      <c r="O9" s="4" t="s">
        <v>31</v>
      </c>
      <c r="P9" s="4" t="s">
        <v>32</v>
      </c>
      <c r="Q9" s="4">
        <v>0</v>
      </c>
      <c r="R9" s="6">
        <v>44472</v>
      </c>
      <c r="S9" s="5">
        <v>44485</v>
      </c>
      <c r="T9" s="4" t="s">
        <v>33</v>
      </c>
      <c r="U9" s="4">
        <v>138</v>
      </c>
      <c r="V9" s="4">
        <v>0</v>
      </c>
      <c r="W9" s="4">
        <v>0</v>
      </c>
      <c r="X9" s="4">
        <v>2271894</v>
      </c>
      <c r="Y9" s="4">
        <v>626038672</v>
      </c>
    </row>
    <row r="10" s="4" customFormat="1" spans="1:25">
      <c r="A10" s="4">
        <v>16481658259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44481</v>
      </c>
      <c r="G10" s="5">
        <v>44482</v>
      </c>
      <c r="H10" s="4">
        <v>1</v>
      </c>
      <c r="I10" s="4">
        <v>1</v>
      </c>
      <c r="J10" s="4">
        <v>1</v>
      </c>
      <c r="K10" s="4" t="s">
        <v>29</v>
      </c>
      <c r="L10" s="4">
        <v>154</v>
      </c>
      <c r="M10" s="4">
        <v>154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44475</v>
      </c>
      <c r="S10" s="5">
        <v>44485</v>
      </c>
      <c r="T10" s="4" t="s">
        <v>33</v>
      </c>
      <c r="U10" s="4">
        <v>154</v>
      </c>
      <c r="V10" s="4">
        <v>0</v>
      </c>
      <c r="W10" s="4">
        <v>0</v>
      </c>
      <c r="X10" s="4">
        <v>2273725</v>
      </c>
      <c r="Y10" s="4">
        <v>37791025</v>
      </c>
    </row>
    <row r="11" s="4" customFormat="1" spans="1:24">
      <c r="A11" s="4">
        <v>16486422441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44478</v>
      </c>
      <c r="G11" s="5">
        <v>44482</v>
      </c>
      <c r="H11" s="4">
        <v>1</v>
      </c>
      <c r="I11" s="4">
        <v>4</v>
      </c>
      <c r="J11" s="4">
        <v>4</v>
      </c>
      <c r="K11" s="4" t="s">
        <v>29</v>
      </c>
      <c r="L11" s="4">
        <v>380</v>
      </c>
      <c r="M11" s="4">
        <v>380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44476</v>
      </c>
      <c r="S11" s="5">
        <v>44485</v>
      </c>
      <c r="T11" s="4" t="s">
        <v>33</v>
      </c>
      <c r="U11" s="4">
        <v>380</v>
      </c>
      <c r="V11" s="4">
        <v>0</v>
      </c>
      <c r="W11" s="4">
        <v>0</v>
      </c>
      <c r="X11" s="4">
        <v>2273850</v>
      </c>
    </row>
    <row r="12" s="4" customFormat="1" spans="1:25">
      <c r="A12" s="4">
        <v>16489106591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44481</v>
      </c>
      <c r="G12" s="5">
        <v>44482</v>
      </c>
      <c r="H12" s="4">
        <v>1</v>
      </c>
      <c r="I12" s="4">
        <v>1</v>
      </c>
      <c r="J12" s="4">
        <v>1</v>
      </c>
      <c r="K12" s="4" t="s">
        <v>29</v>
      </c>
      <c r="L12" s="4">
        <v>83</v>
      </c>
      <c r="M12" s="4">
        <v>83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44476</v>
      </c>
      <c r="S12" s="5">
        <v>44485</v>
      </c>
      <c r="T12" s="4" t="s">
        <v>33</v>
      </c>
      <c r="U12" s="4">
        <v>83</v>
      </c>
      <c r="V12" s="4">
        <v>0</v>
      </c>
      <c r="W12" s="4">
        <v>0</v>
      </c>
      <c r="X12" s="4">
        <v>2274072</v>
      </c>
      <c r="Y12" s="4" t="s">
        <v>62</v>
      </c>
    </row>
    <row r="13" s="4" customFormat="1" spans="1:25">
      <c r="A13" s="4">
        <v>16494142684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44481</v>
      </c>
      <c r="G13" s="5">
        <v>44482</v>
      </c>
      <c r="H13" s="4">
        <v>1</v>
      </c>
      <c r="I13" s="4">
        <v>1</v>
      </c>
      <c r="J13" s="4">
        <v>1</v>
      </c>
      <c r="K13" s="4" t="s">
        <v>29</v>
      </c>
      <c r="L13" s="4">
        <v>187</v>
      </c>
      <c r="M13" s="4">
        <v>187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44477</v>
      </c>
      <c r="S13" s="5">
        <v>44485</v>
      </c>
      <c r="T13" s="4" t="s">
        <v>33</v>
      </c>
      <c r="U13" s="4">
        <v>187</v>
      </c>
      <c r="V13" s="4">
        <v>0</v>
      </c>
      <c r="W13" s="4">
        <v>0</v>
      </c>
      <c r="X13" s="4">
        <v>2274283</v>
      </c>
      <c r="Y13" s="4">
        <v>33919</v>
      </c>
    </row>
    <row r="14" s="4" customFormat="1" spans="1:25">
      <c r="A14" s="4">
        <v>16494682706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44481</v>
      </c>
      <c r="G14" s="5">
        <v>44482</v>
      </c>
      <c r="H14" s="4">
        <v>1</v>
      </c>
      <c r="I14" s="4">
        <v>1</v>
      </c>
      <c r="J14" s="4">
        <v>1</v>
      </c>
      <c r="K14" s="4" t="s">
        <v>29</v>
      </c>
      <c r="L14" s="4">
        <v>110</v>
      </c>
      <c r="M14" s="4">
        <v>110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44477</v>
      </c>
      <c r="S14" s="5">
        <v>44485</v>
      </c>
      <c r="T14" s="4" t="s">
        <v>33</v>
      </c>
      <c r="U14" s="4">
        <v>110</v>
      </c>
      <c r="V14" s="4">
        <v>0</v>
      </c>
      <c r="W14" s="4">
        <v>0</v>
      </c>
      <c r="X14" s="4">
        <v>2274332</v>
      </c>
      <c r="Y14" s="4" t="s">
        <v>69</v>
      </c>
    </row>
    <row r="15" s="4" customFormat="1" spans="1:25">
      <c r="A15" s="4">
        <v>16498178323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44480</v>
      </c>
      <c r="G15" s="5">
        <v>44482</v>
      </c>
      <c r="H15" s="4">
        <v>1</v>
      </c>
      <c r="I15" s="4">
        <v>2</v>
      </c>
      <c r="J15" s="4">
        <v>2</v>
      </c>
      <c r="K15" s="4" t="s">
        <v>29</v>
      </c>
      <c r="L15" s="4">
        <v>265</v>
      </c>
      <c r="M15" s="4">
        <v>265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44477</v>
      </c>
      <c r="S15" s="5">
        <v>44485</v>
      </c>
      <c r="T15" s="4" t="s">
        <v>33</v>
      </c>
      <c r="U15" s="4">
        <v>265</v>
      </c>
      <c r="V15" s="4">
        <v>0</v>
      </c>
      <c r="W15" s="4">
        <v>0</v>
      </c>
      <c r="X15" s="4">
        <v>2274628</v>
      </c>
      <c r="Y15" s="4" t="s">
        <v>73</v>
      </c>
    </row>
    <row r="16" s="4" customFormat="1" spans="1:25">
      <c r="A16" s="4">
        <v>16498709609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44478</v>
      </c>
      <c r="G16" s="5">
        <v>44482</v>
      </c>
      <c r="H16" s="4">
        <v>1</v>
      </c>
      <c r="I16" s="4">
        <v>4</v>
      </c>
      <c r="J16" s="4">
        <v>4</v>
      </c>
      <c r="K16" s="4" t="s">
        <v>29</v>
      </c>
      <c r="L16" s="4">
        <v>536</v>
      </c>
      <c r="M16" s="4">
        <v>536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44478</v>
      </c>
      <c r="S16" s="5">
        <v>44485</v>
      </c>
      <c r="T16" s="4" t="s">
        <v>33</v>
      </c>
      <c r="U16" s="4">
        <v>536</v>
      </c>
      <c r="V16" s="4">
        <v>0</v>
      </c>
      <c r="W16" s="4">
        <v>0</v>
      </c>
      <c r="X16" s="4">
        <v>2274717</v>
      </c>
      <c r="Y16" s="4">
        <v>6705</v>
      </c>
    </row>
    <row r="17" s="4" customFormat="1" spans="1:24">
      <c r="A17" s="4">
        <v>16504984889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44481</v>
      </c>
      <c r="G17" s="5">
        <v>44482</v>
      </c>
      <c r="H17" s="4">
        <v>1</v>
      </c>
      <c r="I17" s="4">
        <v>1</v>
      </c>
      <c r="J17" s="4">
        <v>1</v>
      </c>
      <c r="K17" s="4" t="s">
        <v>29</v>
      </c>
      <c r="L17" s="4">
        <v>120</v>
      </c>
      <c r="M17" s="4">
        <v>120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44478</v>
      </c>
      <c r="S17" s="5">
        <v>44485</v>
      </c>
      <c r="T17" s="4" t="s">
        <v>33</v>
      </c>
      <c r="U17" s="4">
        <v>120</v>
      </c>
      <c r="V17" s="4">
        <v>0</v>
      </c>
      <c r="W17" s="4">
        <v>0</v>
      </c>
      <c r="X17" s="4">
        <v>2274923</v>
      </c>
    </row>
    <row r="18" s="4" customFormat="1" spans="1:25">
      <c r="A18" s="4">
        <v>16505988530</v>
      </c>
      <c r="B18" s="4" t="s">
        <v>25</v>
      </c>
      <c r="C18" s="4" t="s">
        <v>26</v>
      </c>
      <c r="D18" s="4" t="s">
        <v>80</v>
      </c>
      <c r="E18" s="4" t="s">
        <v>81</v>
      </c>
      <c r="F18" s="5">
        <v>44481</v>
      </c>
      <c r="G18" s="5">
        <v>44482</v>
      </c>
      <c r="H18" s="4">
        <v>1</v>
      </c>
      <c r="I18" s="4">
        <v>1</v>
      </c>
      <c r="J18" s="4">
        <v>1</v>
      </c>
      <c r="K18" s="4" t="s">
        <v>29</v>
      </c>
      <c r="L18" s="4">
        <v>124</v>
      </c>
      <c r="M18" s="4">
        <v>124</v>
      </c>
      <c r="N18" s="4" t="s">
        <v>82</v>
      </c>
      <c r="O18" s="4" t="s">
        <v>31</v>
      </c>
      <c r="P18" s="4" t="s">
        <v>32</v>
      </c>
      <c r="Q18" s="4">
        <v>0</v>
      </c>
      <c r="R18" s="6">
        <v>44478</v>
      </c>
      <c r="S18" s="5">
        <v>44485</v>
      </c>
      <c r="T18" s="4" t="s">
        <v>33</v>
      </c>
      <c r="U18" s="4">
        <v>124</v>
      </c>
      <c r="V18" s="4">
        <v>0</v>
      </c>
      <c r="W18" s="4">
        <v>0</v>
      </c>
      <c r="X18" s="4">
        <v>2274989</v>
      </c>
      <c r="Y18" s="4">
        <v>76371883</v>
      </c>
    </row>
    <row r="19" s="4" customFormat="1" spans="1:25">
      <c r="A19" s="4">
        <v>16513199396</v>
      </c>
      <c r="B19" s="4" t="s">
        <v>25</v>
      </c>
      <c r="C19" s="4" t="s">
        <v>26</v>
      </c>
      <c r="D19" s="4" t="s">
        <v>83</v>
      </c>
      <c r="E19" s="4" t="s">
        <v>84</v>
      </c>
      <c r="F19" s="5">
        <v>44481</v>
      </c>
      <c r="G19" s="5">
        <v>44482</v>
      </c>
      <c r="H19" s="4">
        <v>1</v>
      </c>
      <c r="I19" s="4">
        <v>1</v>
      </c>
      <c r="J19" s="4">
        <v>1</v>
      </c>
      <c r="K19" s="4" t="s">
        <v>29</v>
      </c>
      <c r="L19" s="4">
        <v>69</v>
      </c>
      <c r="M19" s="4">
        <v>69</v>
      </c>
      <c r="N19" s="4" t="s">
        <v>85</v>
      </c>
      <c r="O19" s="4" t="s">
        <v>31</v>
      </c>
      <c r="P19" s="4" t="s">
        <v>32</v>
      </c>
      <c r="Q19" s="4">
        <v>0</v>
      </c>
      <c r="R19" s="6">
        <v>44479</v>
      </c>
      <c r="S19" s="5">
        <v>44485</v>
      </c>
      <c r="T19" s="4" t="s">
        <v>33</v>
      </c>
      <c r="U19" s="4">
        <v>69</v>
      </c>
      <c r="V19" s="4">
        <v>0</v>
      </c>
      <c r="W19" s="4">
        <v>0</v>
      </c>
      <c r="X19" s="4">
        <v>2275383</v>
      </c>
      <c r="Y19" s="4">
        <v>49446800</v>
      </c>
    </row>
    <row r="20" s="4" customFormat="1" spans="1:25">
      <c r="A20" s="4">
        <v>16513199396</v>
      </c>
      <c r="B20" s="4" t="s">
        <v>25</v>
      </c>
      <c r="C20" s="4" t="s">
        <v>86</v>
      </c>
      <c r="D20" s="4" t="s">
        <v>83</v>
      </c>
      <c r="E20" s="4" t="s">
        <v>84</v>
      </c>
      <c r="F20" s="5">
        <v>44481</v>
      </c>
      <c r="G20" s="5">
        <v>44482</v>
      </c>
      <c r="H20" s="4">
        <v>1</v>
      </c>
      <c r="I20" s="4">
        <v>1</v>
      </c>
      <c r="J20" s="4">
        <v>1</v>
      </c>
      <c r="K20" s="4" t="s">
        <v>29</v>
      </c>
      <c r="L20" s="4">
        <v>-69</v>
      </c>
      <c r="M20" s="4">
        <v>-69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44479</v>
      </c>
      <c r="S20" s="5">
        <v>44485</v>
      </c>
      <c r="T20" s="4" t="s">
        <v>33</v>
      </c>
      <c r="U20" s="4">
        <v>-69</v>
      </c>
      <c r="V20" s="4">
        <v>0</v>
      </c>
      <c r="W20" s="4">
        <v>0</v>
      </c>
      <c r="X20" s="4">
        <v>2275383</v>
      </c>
      <c r="Y20" s="4">
        <v>49446800</v>
      </c>
    </row>
    <row r="21" s="4" customFormat="1" spans="1:24">
      <c r="A21" s="4">
        <v>16513291716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44480</v>
      </c>
      <c r="G21" s="5">
        <v>44482</v>
      </c>
      <c r="H21" s="4">
        <v>1</v>
      </c>
      <c r="I21" s="4">
        <v>2</v>
      </c>
      <c r="J21" s="4">
        <v>2</v>
      </c>
      <c r="K21" s="4" t="s">
        <v>29</v>
      </c>
      <c r="L21" s="4">
        <v>232</v>
      </c>
      <c r="M21" s="4">
        <v>232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44480</v>
      </c>
      <c r="S21" s="5">
        <v>44485</v>
      </c>
      <c r="T21" s="4" t="s">
        <v>33</v>
      </c>
      <c r="U21" s="4">
        <v>232</v>
      </c>
      <c r="V21" s="4">
        <v>0</v>
      </c>
      <c r="W21" s="4">
        <v>0</v>
      </c>
      <c r="X21" s="4">
        <v>2275396</v>
      </c>
    </row>
    <row r="22" s="4" customFormat="1" spans="1:25">
      <c r="A22" s="4">
        <v>16513549571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44481</v>
      </c>
      <c r="G22" s="5">
        <v>44482</v>
      </c>
      <c r="H22" s="4">
        <v>1</v>
      </c>
      <c r="I22" s="4">
        <v>1</v>
      </c>
      <c r="J22" s="4">
        <v>1</v>
      </c>
      <c r="K22" s="4" t="s">
        <v>29</v>
      </c>
      <c r="L22" s="4">
        <v>78</v>
      </c>
      <c r="M22" s="4">
        <v>78</v>
      </c>
      <c r="N22" s="4" t="s">
        <v>92</v>
      </c>
      <c r="O22" s="4" t="s">
        <v>31</v>
      </c>
      <c r="P22" s="4" t="s">
        <v>32</v>
      </c>
      <c r="Q22" s="4">
        <v>0</v>
      </c>
      <c r="R22" s="6">
        <v>44480</v>
      </c>
      <c r="S22" s="5">
        <v>44485</v>
      </c>
      <c r="T22" s="4" t="s">
        <v>33</v>
      </c>
      <c r="U22" s="4">
        <v>78</v>
      </c>
      <c r="V22" s="4">
        <v>0</v>
      </c>
      <c r="W22" s="4">
        <v>0</v>
      </c>
      <c r="X22" s="4">
        <v>2275476</v>
      </c>
      <c r="Y22" s="4" t="s">
        <v>93</v>
      </c>
    </row>
    <row r="23" s="4" customFormat="1" spans="1:25">
      <c r="A23" s="4">
        <v>16514396168</v>
      </c>
      <c r="B23" s="4" t="s">
        <v>25</v>
      </c>
      <c r="C23" s="4" t="s">
        <v>26</v>
      </c>
      <c r="D23" s="4" t="s">
        <v>66</v>
      </c>
      <c r="E23" s="4" t="s">
        <v>67</v>
      </c>
      <c r="F23" s="5">
        <v>44481</v>
      </c>
      <c r="G23" s="5">
        <v>44482</v>
      </c>
      <c r="H23" s="4">
        <v>1</v>
      </c>
      <c r="I23" s="4">
        <v>1</v>
      </c>
      <c r="J23" s="4">
        <v>1</v>
      </c>
      <c r="K23" s="4" t="s">
        <v>29</v>
      </c>
      <c r="L23" s="4">
        <v>110</v>
      </c>
      <c r="M23" s="4">
        <v>110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44480</v>
      </c>
      <c r="S23" s="5">
        <v>44485</v>
      </c>
      <c r="T23" s="4" t="s">
        <v>33</v>
      </c>
      <c r="U23" s="4">
        <v>110</v>
      </c>
      <c r="V23" s="4">
        <v>0</v>
      </c>
      <c r="W23" s="4">
        <v>0</v>
      </c>
      <c r="X23" s="4">
        <v>2275551</v>
      </c>
      <c r="Y23" s="4" t="s">
        <v>95</v>
      </c>
    </row>
    <row r="24" s="4" customFormat="1" spans="1:25">
      <c r="A24" s="4">
        <v>16514621810</v>
      </c>
      <c r="B24" s="4" t="s">
        <v>25</v>
      </c>
      <c r="C24" s="4" t="s">
        <v>26</v>
      </c>
      <c r="D24" s="4" t="s">
        <v>96</v>
      </c>
      <c r="E24" s="4" t="s">
        <v>97</v>
      </c>
      <c r="F24" s="5">
        <v>44480</v>
      </c>
      <c r="G24" s="5">
        <v>44482</v>
      </c>
      <c r="H24" s="4">
        <v>1</v>
      </c>
      <c r="I24" s="4">
        <v>2</v>
      </c>
      <c r="J24" s="4">
        <v>2</v>
      </c>
      <c r="K24" s="4" t="s">
        <v>29</v>
      </c>
      <c r="L24" s="4">
        <v>74</v>
      </c>
      <c r="M24" s="4">
        <v>74</v>
      </c>
      <c r="N24" s="4" t="s">
        <v>98</v>
      </c>
      <c r="O24" s="4" t="s">
        <v>31</v>
      </c>
      <c r="P24" s="4" t="s">
        <v>32</v>
      </c>
      <c r="Q24" s="4">
        <v>0</v>
      </c>
      <c r="R24" s="6">
        <v>44480</v>
      </c>
      <c r="S24" s="5">
        <v>44485</v>
      </c>
      <c r="T24" s="4" t="s">
        <v>33</v>
      </c>
      <c r="U24" s="4">
        <v>74</v>
      </c>
      <c r="V24" s="4">
        <v>0</v>
      </c>
      <c r="W24" s="4">
        <v>0</v>
      </c>
      <c r="X24" s="4">
        <v>2275571</v>
      </c>
      <c r="Y24" s="4">
        <v>74827252</v>
      </c>
    </row>
    <row r="25" s="4" customFormat="1" spans="1:25">
      <c r="A25" s="4">
        <v>16518774391</v>
      </c>
      <c r="B25" s="4" t="s">
        <v>25</v>
      </c>
      <c r="C25" s="4" t="s">
        <v>26</v>
      </c>
      <c r="D25" s="4" t="s">
        <v>99</v>
      </c>
      <c r="E25" s="4" t="s">
        <v>57</v>
      </c>
      <c r="F25" s="5">
        <v>44481</v>
      </c>
      <c r="G25" s="5">
        <v>44482</v>
      </c>
      <c r="H25" s="4">
        <v>1</v>
      </c>
      <c r="I25" s="4">
        <v>1</v>
      </c>
      <c r="J25" s="4">
        <v>1</v>
      </c>
      <c r="K25" s="4" t="s">
        <v>29</v>
      </c>
      <c r="L25" s="4">
        <v>85</v>
      </c>
      <c r="M25" s="4">
        <v>85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44480</v>
      </c>
      <c r="S25" s="5">
        <v>44485</v>
      </c>
      <c r="T25" s="4" t="s">
        <v>33</v>
      </c>
      <c r="U25" s="4">
        <v>85</v>
      </c>
      <c r="V25" s="4">
        <v>0</v>
      </c>
      <c r="W25" s="4">
        <v>0</v>
      </c>
      <c r="X25" s="4">
        <v>2275632</v>
      </c>
      <c r="Y25" s="4" t="s">
        <v>101</v>
      </c>
    </row>
    <row r="26" s="4" customFormat="1" spans="1:25">
      <c r="A26" s="4">
        <v>16518872678</v>
      </c>
      <c r="B26" s="4" t="s">
        <v>25</v>
      </c>
      <c r="C26" s="4" t="s">
        <v>26</v>
      </c>
      <c r="D26" s="4" t="s">
        <v>102</v>
      </c>
      <c r="E26" s="4" t="s">
        <v>60</v>
      </c>
      <c r="F26" s="5">
        <v>44481</v>
      </c>
      <c r="G26" s="5">
        <v>44482</v>
      </c>
      <c r="H26" s="4">
        <v>1</v>
      </c>
      <c r="I26" s="4">
        <v>1</v>
      </c>
      <c r="J26" s="4">
        <v>1</v>
      </c>
      <c r="K26" s="4" t="s">
        <v>29</v>
      </c>
      <c r="L26" s="4">
        <v>78</v>
      </c>
      <c r="M26" s="4">
        <v>78</v>
      </c>
      <c r="N26" s="4" t="s">
        <v>103</v>
      </c>
      <c r="O26" s="4" t="s">
        <v>31</v>
      </c>
      <c r="P26" s="4" t="s">
        <v>32</v>
      </c>
      <c r="Q26" s="4">
        <v>0</v>
      </c>
      <c r="R26" s="6">
        <v>44480</v>
      </c>
      <c r="S26" s="5">
        <v>44485</v>
      </c>
      <c r="T26" s="4" t="s">
        <v>33</v>
      </c>
      <c r="U26" s="4">
        <v>78</v>
      </c>
      <c r="V26" s="4">
        <v>0</v>
      </c>
      <c r="W26" s="4">
        <v>0</v>
      </c>
      <c r="X26" s="4">
        <v>2275645</v>
      </c>
      <c r="Y26" s="4" t="s">
        <v>104</v>
      </c>
    </row>
    <row r="27" s="4" customFormat="1" spans="1:24">
      <c r="A27" s="4">
        <v>16519436365</v>
      </c>
      <c r="B27" s="4" t="s">
        <v>25</v>
      </c>
      <c r="C27" s="4" t="s">
        <v>26</v>
      </c>
      <c r="D27" s="4" t="s">
        <v>105</v>
      </c>
      <c r="E27" s="4" t="s">
        <v>106</v>
      </c>
      <c r="F27" s="5">
        <v>44481</v>
      </c>
      <c r="G27" s="5">
        <v>44482</v>
      </c>
      <c r="H27" s="4">
        <v>1</v>
      </c>
      <c r="I27" s="4">
        <v>1</v>
      </c>
      <c r="J27" s="4">
        <v>1</v>
      </c>
      <c r="K27" s="4" t="s">
        <v>29</v>
      </c>
      <c r="L27" s="4">
        <v>80</v>
      </c>
      <c r="M27" s="4">
        <v>80</v>
      </c>
      <c r="N27" s="4" t="s">
        <v>107</v>
      </c>
      <c r="O27" s="4" t="s">
        <v>31</v>
      </c>
      <c r="P27" s="4" t="s">
        <v>32</v>
      </c>
      <c r="Q27" s="4">
        <v>0</v>
      </c>
      <c r="R27" s="6">
        <v>44480</v>
      </c>
      <c r="S27" s="5">
        <v>44485</v>
      </c>
      <c r="T27" s="4" t="s">
        <v>33</v>
      </c>
      <c r="U27" s="4">
        <v>80</v>
      </c>
      <c r="V27" s="4">
        <v>0</v>
      </c>
      <c r="W27" s="4">
        <v>0</v>
      </c>
      <c r="X27" s="4">
        <v>2275682</v>
      </c>
    </row>
    <row r="28" s="4" customFormat="1" spans="1:25">
      <c r="A28" s="4">
        <v>16520128588</v>
      </c>
      <c r="B28" s="4" t="s">
        <v>25</v>
      </c>
      <c r="C28" s="4" t="s">
        <v>26</v>
      </c>
      <c r="D28" s="4" t="s">
        <v>108</v>
      </c>
      <c r="E28" s="4" t="s">
        <v>109</v>
      </c>
      <c r="F28" s="5">
        <v>44480</v>
      </c>
      <c r="G28" s="5">
        <v>44482</v>
      </c>
      <c r="H28" s="4">
        <v>1</v>
      </c>
      <c r="I28" s="4">
        <v>2</v>
      </c>
      <c r="J28" s="4">
        <v>2</v>
      </c>
      <c r="K28" s="4" t="s">
        <v>29</v>
      </c>
      <c r="L28" s="4">
        <v>252</v>
      </c>
      <c r="M28" s="4">
        <v>252</v>
      </c>
      <c r="N28" s="4" t="s">
        <v>110</v>
      </c>
      <c r="O28" s="4" t="s">
        <v>31</v>
      </c>
      <c r="P28" s="4" t="s">
        <v>32</v>
      </c>
      <c r="Q28" s="4">
        <v>0</v>
      </c>
      <c r="R28" s="6">
        <v>44480</v>
      </c>
      <c r="S28" s="5">
        <v>44485</v>
      </c>
      <c r="T28" s="4" t="s">
        <v>33</v>
      </c>
      <c r="U28" s="4">
        <v>252</v>
      </c>
      <c r="V28" s="4">
        <v>0</v>
      </c>
      <c r="W28" s="4">
        <v>0</v>
      </c>
      <c r="X28" s="4">
        <v>2275725</v>
      </c>
      <c r="Y28" s="4" t="s">
        <v>111</v>
      </c>
    </row>
    <row r="29" s="4" customFormat="1" spans="1:25">
      <c r="A29" s="4">
        <v>16521073228</v>
      </c>
      <c r="B29" s="4" t="s">
        <v>25</v>
      </c>
      <c r="C29" s="4" t="s">
        <v>26</v>
      </c>
      <c r="D29" s="4" t="s">
        <v>112</v>
      </c>
      <c r="E29" s="4" t="s">
        <v>113</v>
      </c>
      <c r="F29" s="5">
        <v>44480</v>
      </c>
      <c r="G29" s="5">
        <v>44482</v>
      </c>
      <c r="H29" s="4">
        <v>1</v>
      </c>
      <c r="I29" s="4">
        <v>2</v>
      </c>
      <c r="J29" s="4">
        <v>2</v>
      </c>
      <c r="K29" s="4" t="s">
        <v>29</v>
      </c>
      <c r="L29" s="4">
        <v>148</v>
      </c>
      <c r="M29" s="4">
        <v>148</v>
      </c>
      <c r="N29" s="4" t="s">
        <v>114</v>
      </c>
      <c r="O29" s="4" t="s">
        <v>31</v>
      </c>
      <c r="P29" s="4" t="s">
        <v>32</v>
      </c>
      <c r="Q29" s="4">
        <v>0</v>
      </c>
      <c r="R29" s="6">
        <v>44480</v>
      </c>
      <c r="S29" s="5">
        <v>44485</v>
      </c>
      <c r="T29" s="4" t="s">
        <v>33</v>
      </c>
      <c r="U29" s="4">
        <v>148</v>
      </c>
      <c r="V29" s="4">
        <v>0</v>
      </c>
      <c r="W29" s="4">
        <v>0</v>
      </c>
      <c r="X29" s="4">
        <v>2275840</v>
      </c>
      <c r="Y29" s="4">
        <v>72867784</v>
      </c>
    </row>
    <row r="30" s="4" customFormat="1" spans="1:25">
      <c r="A30" s="4">
        <v>16521463590</v>
      </c>
      <c r="B30" s="4" t="s">
        <v>25</v>
      </c>
      <c r="C30" s="4" t="s">
        <v>26</v>
      </c>
      <c r="D30" s="4" t="s">
        <v>115</v>
      </c>
      <c r="E30" s="4" t="s">
        <v>116</v>
      </c>
      <c r="F30" s="5">
        <v>44481</v>
      </c>
      <c r="G30" s="5">
        <v>44482</v>
      </c>
      <c r="H30" s="4">
        <v>1</v>
      </c>
      <c r="I30" s="4">
        <v>1</v>
      </c>
      <c r="J30" s="4">
        <v>1</v>
      </c>
      <c r="K30" s="4" t="s">
        <v>29</v>
      </c>
      <c r="L30" s="4">
        <v>60</v>
      </c>
      <c r="M30" s="4">
        <v>60</v>
      </c>
      <c r="N30" s="4" t="s">
        <v>117</v>
      </c>
      <c r="O30" s="4" t="s">
        <v>31</v>
      </c>
      <c r="P30" s="4" t="s">
        <v>32</v>
      </c>
      <c r="Q30" s="4">
        <v>0</v>
      </c>
      <c r="R30" s="6">
        <v>44480</v>
      </c>
      <c r="S30" s="5">
        <v>44485</v>
      </c>
      <c r="T30" s="4" t="s">
        <v>33</v>
      </c>
      <c r="U30" s="4">
        <v>60</v>
      </c>
      <c r="V30" s="4">
        <v>0</v>
      </c>
      <c r="W30" s="4">
        <v>0</v>
      </c>
      <c r="X30" s="4">
        <v>2275890</v>
      </c>
      <c r="Y30" s="4" t="s">
        <v>118</v>
      </c>
    </row>
    <row r="31" s="4" customFormat="1" spans="1:25">
      <c r="A31" s="4">
        <v>16521973348</v>
      </c>
      <c r="B31" s="4" t="s">
        <v>25</v>
      </c>
      <c r="C31" s="4" t="s">
        <v>26</v>
      </c>
      <c r="D31" s="4" t="s">
        <v>119</v>
      </c>
      <c r="E31" s="4" t="s">
        <v>120</v>
      </c>
      <c r="F31" s="5">
        <v>44481</v>
      </c>
      <c r="G31" s="5">
        <v>44482</v>
      </c>
      <c r="H31" s="4">
        <v>1</v>
      </c>
      <c r="I31" s="4">
        <v>1</v>
      </c>
      <c r="J31" s="4">
        <v>1</v>
      </c>
      <c r="K31" s="4" t="s">
        <v>29</v>
      </c>
      <c r="L31" s="4">
        <v>168</v>
      </c>
      <c r="M31" s="4">
        <v>168</v>
      </c>
      <c r="N31" s="4" t="s">
        <v>121</v>
      </c>
      <c r="O31" s="4" t="s">
        <v>31</v>
      </c>
      <c r="P31" s="4" t="s">
        <v>32</v>
      </c>
      <c r="Q31" s="4">
        <v>0</v>
      </c>
      <c r="R31" s="6">
        <v>44481</v>
      </c>
      <c r="S31" s="5">
        <v>44485</v>
      </c>
      <c r="T31" s="4" t="s">
        <v>33</v>
      </c>
      <c r="U31" s="4">
        <v>168</v>
      </c>
      <c r="V31" s="4">
        <v>0</v>
      </c>
      <c r="W31" s="4">
        <v>0</v>
      </c>
      <c r="X31" s="4">
        <v>2276029</v>
      </c>
      <c r="Y31" s="4">
        <v>80303512</v>
      </c>
    </row>
    <row r="32" s="4" customFormat="1" spans="1:24">
      <c r="A32" s="4">
        <v>16522332844</v>
      </c>
      <c r="B32" s="4" t="s">
        <v>25</v>
      </c>
      <c r="C32" s="4" t="s">
        <v>26</v>
      </c>
      <c r="D32" s="4" t="s">
        <v>122</v>
      </c>
      <c r="E32" s="4" t="s">
        <v>123</v>
      </c>
      <c r="F32" s="5">
        <v>44481</v>
      </c>
      <c r="G32" s="5">
        <v>44482</v>
      </c>
      <c r="H32" s="4">
        <v>1</v>
      </c>
      <c r="I32" s="4">
        <v>1</v>
      </c>
      <c r="J32" s="4">
        <v>1</v>
      </c>
      <c r="K32" s="4" t="s">
        <v>29</v>
      </c>
      <c r="L32" s="4">
        <v>42</v>
      </c>
      <c r="M32" s="4">
        <v>42</v>
      </c>
      <c r="N32" s="4" t="s">
        <v>124</v>
      </c>
      <c r="O32" s="4" t="s">
        <v>31</v>
      </c>
      <c r="P32" s="4" t="s">
        <v>32</v>
      </c>
      <c r="Q32" s="4">
        <v>0</v>
      </c>
      <c r="R32" s="6">
        <v>44481</v>
      </c>
      <c r="S32" s="5">
        <v>44485</v>
      </c>
      <c r="T32" s="4" t="s">
        <v>33</v>
      </c>
      <c r="U32" s="4">
        <v>42</v>
      </c>
      <c r="V32" s="4">
        <v>0</v>
      </c>
      <c r="W32" s="4">
        <v>0</v>
      </c>
      <c r="X32" s="4">
        <v>2276066</v>
      </c>
    </row>
    <row r="33" s="4" customFormat="1" spans="1:24">
      <c r="A33" s="4">
        <v>16522421515</v>
      </c>
      <c r="B33" s="4" t="s">
        <v>25</v>
      </c>
      <c r="C33" s="4" t="s">
        <v>26</v>
      </c>
      <c r="D33" s="4" t="s">
        <v>125</v>
      </c>
      <c r="E33" s="4" t="s">
        <v>126</v>
      </c>
      <c r="F33" s="5">
        <v>44481</v>
      </c>
      <c r="G33" s="5">
        <v>44482</v>
      </c>
      <c r="H33" s="4">
        <v>1</v>
      </c>
      <c r="I33" s="4">
        <v>1</v>
      </c>
      <c r="J33" s="4">
        <v>1</v>
      </c>
      <c r="K33" s="4" t="s">
        <v>29</v>
      </c>
      <c r="L33" s="4">
        <v>28</v>
      </c>
      <c r="M33" s="4">
        <v>28</v>
      </c>
      <c r="N33" s="4" t="s">
        <v>127</v>
      </c>
      <c r="O33" s="4" t="s">
        <v>31</v>
      </c>
      <c r="P33" s="4" t="s">
        <v>32</v>
      </c>
      <c r="Q33" s="4">
        <v>0</v>
      </c>
      <c r="R33" s="6">
        <v>44481</v>
      </c>
      <c r="S33" s="5">
        <v>44485</v>
      </c>
      <c r="T33" s="4" t="s">
        <v>33</v>
      </c>
      <c r="U33" s="4">
        <v>28</v>
      </c>
      <c r="V33" s="4">
        <v>0</v>
      </c>
      <c r="W33" s="4">
        <v>0</v>
      </c>
      <c r="X33" s="4">
        <v>2276075</v>
      </c>
    </row>
    <row r="34" s="4" customFormat="1" spans="1:25">
      <c r="A34" s="4">
        <v>16523001554</v>
      </c>
      <c r="B34" s="4" t="s">
        <v>25</v>
      </c>
      <c r="C34" s="4" t="s">
        <v>26</v>
      </c>
      <c r="D34" s="4" t="s">
        <v>128</v>
      </c>
      <c r="E34" s="4" t="s">
        <v>129</v>
      </c>
      <c r="F34" s="5">
        <v>44481</v>
      </c>
      <c r="G34" s="5">
        <v>44482</v>
      </c>
      <c r="H34" s="4">
        <v>1</v>
      </c>
      <c r="I34" s="4">
        <v>1</v>
      </c>
      <c r="J34" s="4">
        <v>1</v>
      </c>
      <c r="K34" s="4" t="s">
        <v>29</v>
      </c>
      <c r="L34" s="4">
        <v>74</v>
      </c>
      <c r="M34" s="4">
        <v>74</v>
      </c>
      <c r="N34" s="4" t="s">
        <v>130</v>
      </c>
      <c r="O34" s="4" t="s">
        <v>31</v>
      </c>
      <c r="P34" s="4" t="s">
        <v>32</v>
      </c>
      <c r="Q34" s="4">
        <v>0</v>
      </c>
      <c r="R34" s="6">
        <v>44481</v>
      </c>
      <c r="S34" s="5">
        <v>44485</v>
      </c>
      <c r="T34" s="4" t="s">
        <v>33</v>
      </c>
      <c r="U34" s="4">
        <v>74</v>
      </c>
      <c r="V34" s="4">
        <v>0</v>
      </c>
      <c r="W34" s="4">
        <v>0</v>
      </c>
      <c r="X34" s="4">
        <v>2276113</v>
      </c>
      <c r="Y34" s="4" t="s">
        <v>131</v>
      </c>
    </row>
    <row r="35" s="4" customFormat="1" spans="1:25">
      <c r="A35" s="4">
        <v>16527714370</v>
      </c>
      <c r="B35" s="4" t="s">
        <v>25</v>
      </c>
      <c r="C35" s="4" t="s">
        <v>26</v>
      </c>
      <c r="D35" s="4" t="s">
        <v>132</v>
      </c>
      <c r="E35" s="4" t="s">
        <v>133</v>
      </c>
      <c r="F35" s="5">
        <v>44481</v>
      </c>
      <c r="G35" s="5">
        <v>44482</v>
      </c>
      <c r="H35" s="4">
        <v>1</v>
      </c>
      <c r="I35" s="4">
        <v>1</v>
      </c>
      <c r="J35" s="4">
        <v>1</v>
      </c>
      <c r="K35" s="4" t="s">
        <v>29</v>
      </c>
      <c r="L35" s="4">
        <v>133</v>
      </c>
      <c r="M35" s="4">
        <v>133</v>
      </c>
      <c r="N35" s="4" t="s">
        <v>134</v>
      </c>
      <c r="O35" s="4" t="s">
        <v>31</v>
      </c>
      <c r="P35" s="4" t="s">
        <v>32</v>
      </c>
      <c r="Q35" s="4">
        <v>0</v>
      </c>
      <c r="R35" s="6">
        <v>44481</v>
      </c>
      <c r="S35" s="5">
        <v>44485</v>
      </c>
      <c r="T35" s="4" t="s">
        <v>33</v>
      </c>
      <c r="U35" s="4">
        <v>133</v>
      </c>
      <c r="V35" s="4">
        <v>0</v>
      </c>
      <c r="W35" s="4">
        <v>0</v>
      </c>
      <c r="X35" s="4">
        <v>2276182</v>
      </c>
      <c r="Y35" s="4">
        <v>80535859</v>
      </c>
    </row>
    <row r="36" s="4" customFormat="1" spans="1:25">
      <c r="A36" s="4">
        <v>16528304263</v>
      </c>
      <c r="B36" s="4" t="s">
        <v>25</v>
      </c>
      <c r="C36" s="4" t="s">
        <v>26</v>
      </c>
      <c r="D36" s="4" t="s">
        <v>135</v>
      </c>
      <c r="E36" s="4" t="s">
        <v>136</v>
      </c>
      <c r="F36" s="5">
        <v>44481</v>
      </c>
      <c r="G36" s="5">
        <v>44482</v>
      </c>
      <c r="H36" s="4">
        <v>1</v>
      </c>
      <c r="I36" s="4">
        <v>1</v>
      </c>
      <c r="J36" s="4">
        <v>1</v>
      </c>
      <c r="K36" s="4" t="s">
        <v>29</v>
      </c>
      <c r="L36" s="4">
        <v>67</v>
      </c>
      <c r="M36" s="4">
        <v>67</v>
      </c>
      <c r="N36" s="4" t="s">
        <v>137</v>
      </c>
      <c r="O36" s="4" t="s">
        <v>31</v>
      </c>
      <c r="P36" s="4" t="s">
        <v>32</v>
      </c>
      <c r="Q36" s="4">
        <v>0</v>
      </c>
      <c r="R36" s="6">
        <v>44481</v>
      </c>
      <c r="S36" s="5">
        <v>44485</v>
      </c>
      <c r="T36" s="4" t="s">
        <v>33</v>
      </c>
      <c r="U36" s="4">
        <v>67</v>
      </c>
      <c r="V36" s="4">
        <v>0</v>
      </c>
      <c r="W36" s="4">
        <v>0</v>
      </c>
      <c r="X36" s="4">
        <v>2276209</v>
      </c>
      <c r="Y36" s="4">
        <v>21249317</v>
      </c>
    </row>
    <row r="37" s="4" customFormat="1" spans="1:25">
      <c r="A37" s="4">
        <v>16527714370</v>
      </c>
      <c r="B37" s="4" t="s">
        <v>25</v>
      </c>
      <c r="C37" s="4" t="s">
        <v>86</v>
      </c>
      <c r="D37" s="4" t="s">
        <v>132</v>
      </c>
      <c r="E37" s="4" t="s">
        <v>133</v>
      </c>
      <c r="F37" s="5">
        <v>44481</v>
      </c>
      <c r="G37" s="5">
        <v>44482</v>
      </c>
      <c r="H37" s="4">
        <v>1</v>
      </c>
      <c r="I37" s="4">
        <v>1</v>
      </c>
      <c r="J37" s="4">
        <v>1</v>
      </c>
      <c r="K37" s="4" t="s">
        <v>29</v>
      </c>
      <c r="L37" s="4">
        <v>-133</v>
      </c>
      <c r="M37" s="4">
        <v>-133</v>
      </c>
      <c r="N37" s="4" t="s">
        <v>134</v>
      </c>
      <c r="O37" s="4" t="s">
        <v>31</v>
      </c>
      <c r="P37" s="4" t="s">
        <v>32</v>
      </c>
      <c r="Q37" s="4">
        <v>0</v>
      </c>
      <c r="R37" s="6">
        <v>44481</v>
      </c>
      <c r="S37" s="5">
        <v>44485</v>
      </c>
      <c r="T37" s="4" t="s">
        <v>33</v>
      </c>
      <c r="U37" s="4">
        <v>-133</v>
      </c>
      <c r="V37" s="4">
        <v>0</v>
      </c>
      <c r="W37" s="4">
        <v>0</v>
      </c>
      <c r="X37" s="4">
        <v>2276182</v>
      </c>
      <c r="Y37" s="4">
        <v>80535859</v>
      </c>
    </row>
    <row r="38" s="4" customFormat="1" spans="1:23">
      <c r="A38" s="4">
        <v>16530629275</v>
      </c>
      <c r="B38" s="4" t="s">
        <v>25</v>
      </c>
      <c r="C38" s="4" t="s">
        <v>26</v>
      </c>
      <c r="D38" s="4" t="s">
        <v>138</v>
      </c>
      <c r="E38" s="4" t="s">
        <v>139</v>
      </c>
      <c r="F38" s="5">
        <v>44481</v>
      </c>
      <c r="G38" s="5">
        <v>44482</v>
      </c>
      <c r="H38" s="4">
        <v>1</v>
      </c>
      <c r="I38" s="4">
        <v>1</v>
      </c>
      <c r="J38" s="4">
        <v>1</v>
      </c>
      <c r="K38" s="4" t="s">
        <v>29</v>
      </c>
      <c r="L38" s="4">
        <v>124</v>
      </c>
      <c r="M38" s="4">
        <v>124</v>
      </c>
      <c r="N38" s="4" t="s">
        <v>140</v>
      </c>
      <c r="O38" s="4" t="s">
        <v>31</v>
      </c>
      <c r="P38" s="4" t="s">
        <v>32</v>
      </c>
      <c r="Q38" s="4">
        <v>0</v>
      </c>
      <c r="R38" s="6">
        <v>44481</v>
      </c>
      <c r="S38" s="5">
        <v>44485</v>
      </c>
      <c r="T38" s="4" t="s">
        <v>33</v>
      </c>
      <c r="U38" s="4">
        <v>124</v>
      </c>
      <c r="V38" s="4">
        <v>0</v>
      </c>
      <c r="W38" s="4">
        <v>0</v>
      </c>
    </row>
    <row r="39" s="4" customFormat="1" spans="1:25">
      <c r="A39" s="4">
        <v>16332045431</v>
      </c>
      <c r="B39" s="4" t="s">
        <v>25</v>
      </c>
      <c r="C39" s="4" t="s">
        <v>141</v>
      </c>
      <c r="D39" s="4" t="s">
        <v>142</v>
      </c>
      <c r="E39" s="4" t="s">
        <v>143</v>
      </c>
      <c r="F39" s="5">
        <v>44460</v>
      </c>
      <c r="G39" s="5">
        <v>44462</v>
      </c>
      <c r="H39" s="4">
        <v>1</v>
      </c>
      <c r="I39" s="4">
        <v>2</v>
      </c>
      <c r="J39" s="4">
        <v>2</v>
      </c>
      <c r="K39" s="4" t="s">
        <v>29</v>
      </c>
      <c r="L39" s="4">
        <v>368</v>
      </c>
      <c r="M39" s="4">
        <v>368</v>
      </c>
      <c r="N39" s="4" t="s">
        <v>144</v>
      </c>
      <c r="O39" s="4" t="s">
        <v>31</v>
      </c>
      <c r="P39" s="4" t="s">
        <v>32</v>
      </c>
      <c r="Q39" s="4">
        <v>0</v>
      </c>
      <c r="R39" s="6">
        <v>44460</v>
      </c>
      <c r="S39" s="5">
        <v>44485</v>
      </c>
      <c r="T39" s="4" t="s">
        <v>33</v>
      </c>
      <c r="U39" s="4">
        <v>368</v>
      </c>
      <c r="V39" s="4">
        <v>0</v>
      </c>
      <c r="W39" s="4">
        <v>0</v>
      </c>
      <c r="X39" s="4">
        <v>2260427</v>
      </c>
      <c r="Y39" s="4" t="s">
        <v>145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16" workbookViewId="0">
      <selection activeCell="E48" sqref="E48"/>
    </sheetView>
  </sheetViews>
  <sheetFormatPr defaultColWidth="9" defaultRowHeight="13.5"/>
  <cols>
    <col min="1" max="1" width="12.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146</v>
      </c>
    </row>
    <row r="2" s="4" customFormat="1" spans="1:9">
      <c r="A2" s="4">
        <v>16193779383</v>
      </c>
      <c r="B2" s="5">
        <v>44481</v>
      </c>
      <c r="C2" s="5">
        <v>44482</v>
      </c>
      <c r="D2" s="4">
        <v>64</v>
      </c>
      <c r="E2" s="4" t="str">
        <f>VLOOKUP(A2,HOP!A:L,12,0)</f>
        <v>64.00</v>
      </c>
      <c r="F2" s="4" t="str">
        <f>VLOOKUP(A2,HOP!A:C,3,0)</f>
        <v>2241379</v>
      </c>
      <c r="G2" s="4">
        <f>D2-E2</f>
        <v>0</v>
      </c>
      <c r="H2" s="4" t="str">
        <f>$H$1&amp;F2</f>
        <v>，2241379</v>
      </c>
      <c r="I2" s="4" t="str">
        <f>VLOOKUP(A2,HOP!A:T,20,0)</f>
        <v>直连</v>
      </c>
    </row>
    <row r="3" s="4" customFormat="1" spans="1:9">
      <c r="A3" s="4">
        <v>16214416073</v>
      </c>
      <c r="B3" s="5">
        <v>44481</v>
      </c>
      <c r="C3" s="5">
        <v>44482</v>
      </c>
      <c r="D3" s="4">
        <v>156</v>
      </c>
      <c r="E3" s="4" t="str">
        <f>VLOOKUP(A3,HOP!A:L,12,0)</f>
        <v>156.00</v>
      </c>
      <c r="F3" s="4" t="str">
        <f>VLOOKUP(A3,HOP!A:C,3,0)</f>
        <v>2244481</v>
      </c>
      <c r="G3" s="4">
        <f t="shared" ref="G3:G37" si="0">D3-E3</f>
        <v>0</v>
      </c>
      <c r="H3" s="4" t="str">
        <f t="shared" ref="H3:H37" si="1">$H$1&amp;F3</f>
        <v>，2244481</v>
      </c>
      <c r="I3" s="4" t="str">
        <f>VLOOKUP(A3,HOP!A:T,20,0)</f>
        <v>直连</v>
      </c>
    </row>
    <row r="4" s="4" customFormat="1" spans="1:9">
      <c r="A4" s="4">
        <v>16280714576</v>
      </c>
      <c r="B4" s="5">
        <v>44480</v>
      </c>
      <c r="C4" s="5">
        <v>44482</v>
      </c>
      <c r="D4" s="4">
        <v>96</v>
      </c>
      <c r="E4" s="4" t="str">
        <f>VLOOKUP(A4,HOP!A:L,12,0)</f>
        <v>96.00</v>
      </c>
      <c r="F4" s="4" t="str">
        <f>VLOOKUP(A4,HOP!A:C,3,0)</f>
        <v>2252874</v>
      </c>
      <c r="G4" s="4">
        <f t="shared" si="0"/>
        <v>0</v>
      </c>
      <c r="H4" s="4" t="str">
        <f t="shared" si="1"/>
        <v>，2252874</v>
      </c>
      <c r="I4" s="4" t="str">
        <f>VLOOKUP(A4,HOP!A:T,20,0)</f>
        <v>直连</v>
      </c>
    </row>
    <row r="5" s="4" customFormat="1" spans="1:9">
      <c r="A5" s="4">
        <v>16371575270</v>
      </c>
      <c r="B5" s="5">
        <v>44481</v>
      </c>
      <c r="C5" s="5">
        <v>44482</v>
      </c>
      <c r="D5" s="4">
        <v>126</v>
      </c>
      <c r="E5" s="4" t="str">
        <f>VLOOKUP(A5,HOP!A:L,12,0)</f>
        <v>126.00</v>
      </c>
      <c r="F5" s="4" t="str">
        <f>VLOOKUP(A5,HOP!A:C,3,0)</f>
        <v>2264958</v>
      </c>
      <c r="G5" s="4">
        <f t="shared" si="0"/>
        <v>0</v>
      </c>
      <c r="H5" s="4" t="str">
        <f t="shared" si="1"/>
        <v>，2264958</v>
      </c>
      <c r="I5" s="4" t="str">
        <f>VLOOKUP(A5,HOP!A:T,20,0)</f>
        <v>直连</v>
      </c>
    </row>
    <row r="6" s="4" customFormat="1" spans="1:9">
      <c r="A6" s="4">
        <v>16423483648</v>
      </c>
      <c r="B6" s="5">
        <v>44481</v>
      </c>
      <c r="C6" s="5">
        <v>44482</v>
      </c>
      <c r="D6" s="4">
        <v>236</v>
      </c>
      <c r="E6" s="4" t="str">
        <f>VLOOKUP(A6,HOP!A:L,12,0)</f>
        <v>236.00</v>
      </c>
      <c r="F6" s="4" t="str">
        <f>VLOOKUP(A6,HOP!A:C,3,0)</f>
        <v>2270253</v>
      </c>
      <c r="G6" s="4">
        <f t="shared" si="0"/>
        <v>0</v>
      </c>
      <c r="H6" s="4" t="str">
        <f t="shared" si="1"/>
        <v>，2270253</v>
      </c>
      <c r="I6" s="4" t="str">
        <f>VLOOKUP(A6,HOP!A:T,20,0)</f>
        <v>直连</v>
      </c>
    </row>
    <row r="7" s="4" customFormat="1" spans="1:9">
      <c r="A7" s="4">
        <v>16423683994</v>
      </c>
      <c r="B7" s="5">
        <v>44481</v>
      </c>
      <c r="C7" s="5">
        <v>44482</v>
      </c>
      <c r="D7" s="4">
        <v>118</v>
      </c>
      <c r="E7" s="4" t="str">
        <f>VLOOKUP(A7,HOP!A:L,12,0)</f>
        <v>118.00</v>
      </c>
      <c r="F7" s="4" t="str">
        <f>VLOOKUP(A7,HOP!A:C,3,0)</f>
        <v>2270284</v>
      </c>
      <c r="G7" s="4">
        <f t="shared" si="0"/>
        <v>0</v>
      </c>
      <c r="H7" s="4" t="str">
        <f t="shared" si="1"/>
        <v>，2270284</v>
      </c>
      <c r="I7" s="4" t="str">
        <f>VLOOKUP(A7,HOP!A:T,20,0)</f>
        <v>直连</v>
      </c>
    </row>
    <row r="8" s="4" customFormat="1" spans="1:9">
      <c r="A8" s="4">
        <v>16448143993</v>
      </c>
      <c r="B8" s="5">
        <v>44481</v>
      </c>
      <c r="C8" s="5">
        <v>44482</v>
      </c>
      <c r="D8" s="4">
        <v>131</v>
      </c>
      <c r="E8" s="4" t="str">
        <f>VLOOKUP(A8,HOP!A:L,12,0)</f>
        <v>131.00</v>
      </c>
      <c r="F8" s="4" t="str">
        <f>VLOOKUP(A8,HOP!A:C,3,0)</f>
        <v>2271822</v>
      </c>
      <c r="G8" s="4">
        <f t="shared" si="0"/>
        <v>0</v>
      </c>
      <c r="H8" s="4" t="str">
        <f t="shared" si="1"/>
        <v>，2271822</v>
      </c>
      <c r="I8" s="4" t="str">
        <f>VLOOKUP(A8,HOP!A:T,20,0)</f>
        <v>直连</v>
      </c>
    </row>
    <row r="9" s="4" customFormat="1" spans="1:9">
      <c r="A9" s="4">
        <v>16448774474</v>
      </c>
      <c r="B9" s="5">
        <v>44481</v>
      </c>
      <c r="C9" s="5">
        <v>44482</v>
      </c>
      <c r="D9" s="4">
        <v>138</v>
      </c>
      <c r="E9" s="4" t="str">
        <f>VLOOKUP(A9,HOP!A:L,12,0)</f>
        <v>138.00</v>
      </c>
      <c r="F9" s="4" t="str">
        <f>VLOOKUP(A9,HOP!A:C,3,0)</f>
        <v>2271894</v>
      </c>
      <c r="G9" s="4">
        <f t="shared" si="0"/>
        <v>0</v>
      </c>
      <c r="H9" s="4" t="str">
        <f t="shared" si="1"/>
        <v>，2271894</v>
      </c>
      <c r="I9" s="4" t="str">
        <f>VLOOKUP(A9,HOP!A:T,20,0)</f>
        <v>直连</v>
      </c>
    </row>
    <row r="10" s="4" customFormat="1" spans="1:9">
      <c r="A10" s="4">
        <v>16481658259</v>
      </c>
      <c r="B10" s="5">
        <v>44481</v>
      </c>
      <c r="C10" s="5">
        <v>44482</v>
      </c>
      <c r="D10" s="4">
        <v>154</v>
      </c>
      <c r="E10" s="4" t="str">
        <f>VLOOKUP(A10,HOP!A:L,12,0)</f>
        <v>154.00</v>
      </c>
      <c r="F10" s="4" t="str">
        <f>VLOOKUP(A10,HOP!A:C,3,0)</f>
        <v>2273725</v>
      </c>
      <c r="G10" s="4">
        <f t="shared" si="0"/>
        <v>0</v>
      </c>
      <c r="H10" s="4" t="str">
        <f t="shared" si="1"/>
        <v>，2273725</v>
      </c>
      <c r="I10" s="4" t="str">
        <f>VLOOKUP(A10,HOP!A:T,20,0)</f>
        <v>直连</v>
      </c>
    </row>
    <row r="11" s="4" customFormat="1" spans="1:9">
      <c r="A11" s="4">
        <v>16486422441</v>
      </c>
      <c r="B11" s="5">
        <v>44478</v>
      </c>
      <c r="C11" s="5">
        <v>44482</v>
      </c>
      <c r="D11" s="4">
        <v>380</v>
      </c>
      <c r="E11" s="4" t="str">
        <f>VLOOKUP(A11,HOP!A:L,12,0)</f>
        <v>380.00</v>
      </c>
      <c r="F11" s="4" t="str">
        <f>VLOOKUP(A11,HOP!A:C,3,0)</f>
        <v>2273850</v>
      </c>
      <c r="G11" s="4">
        <f t="shared" si="0"/>
        <v>0</v>
      </c>
      <c r="H11" s="4" t="str">
        <f t="shared" si="1"/>
        <v>，2273850</v>
      </c>
      <c r="I11" s="4" t="str">
        <f>VLOOKUP(A11,HOP!A:T,20,0)</f>
        <v>直连</v>
      </c>
    </row>
    <row r="12" s="4" customFormat="1" spans="1:9">
      <c r="A12" s="4">
        <v>16489106591</v>
      </c>
      <c r="B12" s="5">
        <v>44481</v>
      </c>
      <c r="C12" s="5">
        <v>44482</v>
      </c>
      <c r="D12" s="4">
        <v>83</v>
      </c>
      <c r="E12" s="4" t="str">
        <f>VLOOKUP(A12,HOP!A:L,12,0)</f>
        <v>83.00</v>
      </c>
      <c r="F12" s="4" t="str">
        <f>VLOOKUP(A12,HOP!A:C,3,0)</f>
        <v>2274072</v>
      </c>
      <c r="G12" s="4">
        <f t="shared" si="0"/>
        <v>0</v>
      </c>
      <c r="H12" s="4" t="str">
        <f t="shared" si="1"/>
        <v>，2274072</v>
      </c>
      <c r="I12" s="4" t="str">
        <f>VLOOKUP(A12,HOP!A:T,20,0)</f>
        <v>直连</v>
      </c>
    </row>
    <row r="13" s="4" customFormat="1" spans="1:9">
      <c r="A13" s="4">
        <v>16494142684</v>
      </c>
      <c r="B13" s="5">
        <v>44481</v>
      </c>
      <c r="C13" s="5">
        <v>44482</v>
      </c>
      <c r="D13" s="4">
        <v>187</v>
      </c>
      <c r="E13" s="4" t="str">
        <f>VLOOKUP(A13,HOP!A:L,12,0)</f>
        <v>187.00</v>
      </c>
      <c r="F13" s="4" t="str">
        <f>VLOOKUP(A13,HOP!A:C,3,0)</f>
        <v>2274283</v>
      </c>
      <c r="G13" s="4">
        <f t="shared" si="0"/>
        <v>0</v>
      </c>
      <c r="H13" s="4" t="str">
        <f t="shared" si="1"/>
        <v>，2274283</v>
      </c>
      <c r="I13" s="4" t="str">
        <f>VLOOKUP(A13,HOP!A:T,20,0)</f>
        <v>直连</v>
      </c>
    </row>
    <row r="14" s="4" customFormat="1" spans="1:9">
      <c r="A14" s="4">
        <v>16494682706</v>
      </c>
      <c r="B14" s="5">
        <v>44481</v>
      </c>
      <c r="C14" s="5">
        <v>44482</v>
      </c>
      <c r="D14" s="4">
        <v>110</v>
      </c>
      <c r="E14" s="4" t="str">
        <f>VLOOKUP(A14,HOP!A:L,12,0)</f>
        <v>110.00</v>
      </c>
      <c r="F14" s="4" t="str">
        <f>VLOOKUP(A14,HOP!A:C,3,0)</f>
        <v>2274332</v>
      </c>
      <c r="G14" s="4">
        <f t="shared" si="0"/>
        <v>0</v>
      </c>
      <c r="H14" s="4" t="str">
        <f t="shared" si="1"/>
        <v>，2274332</v>
      </c>
      <c r="I14" s="4" t="str">
        <f>VLOOKUP(A14,HOP!A:T,20,0)</f>
        <v>直连</v>
      </c>
    </row>
    <row r="15" s="4" customFormat="1" spans="1:9">
      <c r="A15" s="4">
        <v>16498178323</v>
      </c>
      <c r="B15" s="5">
        <v>44480</v>
      </c>
      <c r="C15" s="5">
        <v>44482</v>
      </c>
      <c r="D15" s="4">
        <v>265</v>
      </c>
      <c r="E15" s="4" t="str">
        <f>VLOOKUP(A15,HOP!A:L,12,0)</f>
        <v>265.00</v>
      </c>
      <c r="F15" s="4" t="str">
        <f>VLOOKUP(A15,HOP!A:C,3,0)</f>
        <v>2274628</v>
      </c>
      <c r="G15" s="4">
        <f t="shared" si="0"/>
        <v>0</v>
      </c>
      <c r="H15" s="4" t="str">
        <f t="shared" si="1"/>
        <v>，2274628</v>
      </c>
      <c r="I15" s="4" t="str">
        <f>VLOOKUP(A15,HOP!A:T,20,0)</f>
        <v>直连</v>
      </c>
    </row>
    <row r="16" s="4" customFormat="1" spans="1:9">
      <c r="A16" s="4">
        <v>16498709609</v>
      </c>
      <c r="B16" s="5">
        <v>44478</v>
      </c>
      <c r="C16" s="5">
        <v>44482</v>
      </c>
      <c r="D16" s="4">
        <v>536</v>
      </c>
      <c r="E16" s="4" t="str">
        <f>VLOOKUP(A16,HOP!A:L,12,0)</f>
        <v>536.00</v>
      </c>
      <c r="F16" s="4" t="str">
        <f>VLOOKUP(A16,HOP!A:C,3,0)</f>
        <v>2274717</v>
      </c>
      <c r="G16" s="4">
        <f t="shared" si="0"/>
        <v>0</v>
      </c>
      <c r="H16" s="4" t="str">
        <f t="shared" si="1"/>
        <v>，2274717</v>
      </c>
      <c r="I16" s="4" t="str">
        <f>VLOOKUP(A16,HOP!A:T,20,0)</f>
        <v>直连</v>
      </c>
    </row>
    <row r="17" s="4" customFormat="1" spans="1:9">
      <c r="A17" s="4">
        <v>16504984889</v>
      </c>
      <c r="B17" s="5">
        <v>44481</v>
      </c>
      <c r="C17" s="5">
        <v>44482</v>
      </c>
      <c r="D17" s="4">
        <v>120</v>
      </c>
      <c r="E17" s="4" t="str">
        <f>VLOOKUP(A17,HOP!A:L,12,0)</f>
        <v>120.00</v>
      </c>
      <c r="F17" s="4" t="str">
        <f>VLOOKUP(A17,HOP!A:C,3,0)</f>
        <v>2274923</v>
      </c>
      <c r="G17" s="4">
        <f t="shared" si="0"/>
        <v>0</v>
      </c>
      <c r="H17" s="4" t="str">
        <f t="shared" si="1"/>
        <v>，2274923</v>
      </c>
      <c r="I17" s="4" t="str">
        <f>VLOOKUP(A17,HOP!A:T,20,0)</f>
        <v>直连</v>
      </c>
    </row>
    <row r="18" s="4" customFormat="1" spans="1:9">
      <c r="A18" s="4">
        <v>16505988530</v>
      </c>
      <c r="B18" s="5">
        <v>44481</v>
      </c>
      <c r="C18" s="5">
        <v>44482</v>
      </c>
      <c r="D18" s="4">
        <v>124</v>
      </c>
      <c r="E18" s="4" t="str">
        <f>VLOOKUP(A18,HOP!A:L,12,0)</f>
        <v>124.00</v>
      </c>
      <c r="F18" s="4" t="str">
        <f>VLOOKUP(A18,HOP!A:C,3,0)</f>
        <v>2274989</v>
      </c>
      <c r="G18" s="4">
        <f t="shared" si="0"/>
        <v>0</v>
      </c>
      <c r="H18" s="4" t="str">
        <f t="shared" si="1"/>
        <v>，2274989</v>
      </c>
      <c r="I18" s="4" t="str">
        <f>VLOOKUP(A18,HOP!A:T,20,0)</f>
        <v>直连</v>
      </c>
    </row>
    <row r="19" s="4" customFormat="1" spans="1:9">
      <c r="A19" s="4">
        <v>16513199396</v>
      </c>
      <c r="B19" s="5">
        <v>44481</v>
      </c>
      <c r="C19" s="5">
        <v>44482</v>
      </c>
      <c r="D19" s="4">
        <v>0</v>
      </c>
      <c r="E19" s="4" t="str">
        <f>VLOOKUP(A19,HOP!A:L,12,0)</f>
        <v>0.00</v>
      </c>
      <c r="F19" s="4" t="str">
        <f>VLOOKUP(A19,HOP!A:C,3,0)</f>
        <v>2275383</v>
      </c>
      <c r="G19" s="4">
        <f t="shared" si="0"/>
        <v>0</v>
      </c>
      <c r="H19" s="4" t="str">
        <f t="shared" si="1"/>
        <v>，2275383</v>
      </c>
      <c r="I19" s="4" t="str">
        <f>VLOOKUP(A19,HOP!A:T,20,0)</f>
        <v>直连</v>
      </c>
    </row>
    <row r="20" s="4" customFormat="1" spans="1:9">
      <c r="A20" s="4">
        <v>16513291716</v>
      </c>
      <c r="B20" s="5">
        <v>44480</v>
      </c>
      <c r="C20" s="5">
        <v>44482</v>
      </c>
      <c r="D20" s="4">
        <v>232</v>
      </c>
      <c r="E20" s="4" t="str">
        <f>VLOOKUP(A20,HOP!A:L,12,0)</f>
        <v>232.00</v>
      </c>
      <c r="F20" s="4" t="str">
        <f>VLOOKUP(A20,HOP!A:C,3,0)</f>
        <v>2275396</v>
      </c>
      <c r="G20" s="4">
        <f t="shared" si="0"/>
        <v>0</v>
      </c>
      <c r="H20" s="4" t="str">
        <f t="shared" si="1"/>
        <v>，2275396</v>
      </c>
      <c r="I20" s="4" t="str">
        <f>VLOOKUP(A20,HOP!A:T,20,0)</f>
        <v>直连</v>
      </c>
    </row>
    <row r="21" s="4" customFormat="1" spans="1:9">
      <c r="A21" s="4">
        <v>16513549571</v>
      </c>
      <c r="B21" s="5">
        <v>44481</v>
      </c>
      <c r="C21" s="5">
        <v>44482</v>
      </c>
      <c r="D21" s="4">
        <v>78</v>
      </c>
      <c r="E21" s="4" t="str">
        <f>VLOOKUP(A21,HOP!A:L,12,0)</f>
        <v>78.00</v>
      </c>
      <c r="F21" s="4" t="str">
        <f>VLOOKUP(A21,HOP!A:C,3,0)</f>
        <v>2275476</v>
      </c>
      <c r="G21" s="4">
        <f t="shared" si="0"/>
        <v>0</v>
      </c>
      <c r="H21" s="4" t="str">
        <f t="shared" si="1"/>
        <v>，2275476</v>
      </c>
      <c r="I21" s="4" t="str">
        <f>VLOOKUP(A21,HOP!A:T,20,0)</f>
        <v>直连</v>
      </c>
    </row>
    <row r="22" s="4" customFormat="1" spans="1:9">
      <c r="A22" s="4">
        <v>16514396168</v>
      </c>
      <c r="B22" s="5">
        <v>44481</v>
      </c>
      <c r="C22" s="5">
        <v>44482</v>
      </c>
      <c r="D22" s="4">
        <v>110</v>
      </c>
      <c r="E22" s="4" t="str">
        <f>VLOOKUP(A22,HOP!A:L,12,0)</f>
        <v>110.00</v>
      </c>
      <c r="F22" s="4" t="str">
        <f>VLOOKUP(A22,HOP!A:C,3,0)</f>
        <v>2275551</v>
      </c>
      <c r="G22" s="4">
        <f t="shared" si="0"/>
        <v>0</v>
      </c>
      <c r="H22" s="4" t="str">
        <f t="shared" si="1"/>
        <v>，2275551</v>
      </c>
      <c r="I22" s="4" t="str">
        <f>VLOOKUP(A22,HOP!A:T,20,0)</f>
        <v>直连</v>
      </c>
    </row>
    <row r="23" s="4" customFormat="1" spans="1:9">
      <c r="A23" s="4">
        <v>16514621810</v>
      </c>
      <c r="B23" s="5">
        <v>44480</v>
      </c>
      <c r="C23" s="5">
        <v>44482</v>
      </c>
      <c r="D23" s="4">
        <v>74</v>
      </c>
      <c r="E23" s="4" t="str">
        <f>VLOOKUP(A23,HOP!A:L,12,0)</f>
        <v>74.00</v>
      </c>
      <c r="F23" s="4" t="str">
        <f>VLOOKUP(A23,HOP!A:C,3,0)</f>
        <v>2275571</v>
      </c>
      <c r="G23" s="4">
        <f t="shared" si="0"/>
        <v>0</v>
      </c>
      <c r="H23" s="4" t="str">
        <f t="shared" si="1"/>
        <v>，2275571</v>
      </c>
      <c r="I23" s="4" t="str">
        <f>VLOOKUP(A23,HOP!A:T,20,0)</f>
        <v>直连</v>
      </c>
    </row>
    <row r="24" s="4" customFormat="1" spans="1:9">
      <c r="A24" s="4">
        <v>16518774391</v>
      </c>
      <c r="B24" s="5">
        <v>44481</v>
      </c>
      <c r="C24" s="5">
        <v>44482</v>
      </c>
      <c r="D24" s="4">
        <v>85</v>
      </c>
      <c r="E24" s="4" t="str">
        <f>VLOOKUP(A24,HOP!A:L,12,0)</f>
        <v>85.00</v>
      </c>
      <c r="F24" s="4" t="str">
        <f>VLOOKUP(A24,HOP!A:C,3,0)</f>
        <v>2275632</v>
      </c>
      <c r="G24" s="4">
        <f t="shared" si="0"/>
        <v>0</v>
      </c>
      <c r="H24" s="4" t="str">
        <f t="shared" si="1"/>
        <v>，2275632</v>
      </c>
      <c r="I24" s="4" t="str">
        <f>VLOOKUP(A24,HOP!A:T,20,0)</f>
        <v>直连</v>
      </c>
    </row>
    <row r="25" s="4" customFormat="1" spans="1:9">
      <c r="A25" s="4">
        <v>16518872678</v>
      </c>
      <c r="B25" s="5">
        <v>44481</v>
      </c>
      <c r="C25" s="5">
        <v>44482</v>
      </c>
      <c r="D25" s="4">
        <v>78</v>
      </c>
      <c r="E25" s="4" t="str">
        <f>VLOOKUP(A25,HOP!A:L,12,0)</f>
        <v>78.00</v>
      </c>
      <c r="F25" s="4" t="str">
        <f>VLOOKUP(A25,HOP!A:C,3,0)</f>
        <v>2275645</v>
      </c>
      <c r="G25" s="4">
        <f t="shared" si="0"/>
        <v>0</v>
      </c>
      <c r="H25" s="4" t="str">
        <f t="shared" si="1"/>
        <v>，2275645</v>
      </c>
      <c r="I25" s="4" t="str">
        <f>VLOOKUP(A25,HOP!A:T,20,0)</f>
        <v>直连</v>
      </c>
    </row>
    <row r="26" s="4" customFormat="1" spans="1:9">
      <c r="A26" s="4">
        <v>16519436365</v>
      </c>
      <c r="B26" s="5">
        <v>44481</v>
      </c>
      <c r="C26" s="5">
        <v>44482</v>
      </c>
      <c r="D26" s="4">
        <v>80</v>
      </c>
      <c r="E26" s="4" t="str">
        <f>VLOOKUP(A26,HOP!A:L,12,0)</f>
        <v>80.00</v>
      </c>
      <c r="F26" s="4" t="str">
        <f>VLOOKUP(A26,HOP!A:C,3,0)</f>
        <v>2275682</v>
      </c>
      <c r="G26" s="4">
        <f t="shared" si="0"/>
        <v>0</v>
      </c>
      <c r="H26" s="4" t="str">
        <f t="shared" si="1"/>
        <v>，2275682</v>
      </c>
      <c r="I26" s="4" t="str">
        <f>VLOOKUP(A26,HOP!A:T,20,0)</f>
        <v>直连</v>
      </c>
    </row>
    <row r="27" s="4" customFormat="1" spans="1:9">
      <c r="A27" s="4">
        <v>16520128588</v>
      </c>
      <c r="B27" s="5">
        <v>44480</v>
      </c>
      <c r="C27" s="5">
        <v>44482</v>
      </c>
      <c r="D27" s="4">
        <v>252</v>
      </c>
      <c r="E27" s="4" t="str">
        <f>VLOOKUP(A27,HOP!A:L,12,0)</f>
        <v>252.00</v>
      </c>
      <c r="F27" s="4" t="str">
        <f>VLOOKUP(A27,HOP!A:C,3,0)</f>
        <v>2275725</v>
      </c>
      <c r="G27" s="4">
        <f t="shared" si="0"/>
        <v>0</v>
      </c>
      <c r="H27" s="4" t="str">
        <f t="shared" si="1"/>
        <v>，2275725</v>
      </c>
      <c r="I27" s="4" t="str">
        <f>VLOOKUP(A27,HOP!A:T,20,0)</f>
        <v>直连</v>
      </c>
    </row>
    <row r="28" s="4" customFormat="1" spans="1:9">
      <c r="A28" s="4">
        <v>16521073228</v>
      </c>
      <c r="B28" s="5">
        <v>44480</v>
      </c>
      <c r="C28" s="5">
        <v>44482</v>
      </c>
      <c r="D28" s="4">
        <v>148</v>
      </c>
      <c r="E28" s="4" t="str">
        <f>VLOOKUP(A28,HOP!A:L,12,0)</f>
        <v>148.00</v>
      </c>
      <c r="F28" s="4" t="str">
        <f>VLOOKUP(A28,HOP!A:C,3,0)</f>
        <v>2275840</v>
      </c>
      <c r="G28" s="4">
        <f t="shared" si="0"/>
        <v>0</v>
      </c>
      <c r="H28" s="4" t="str">
        <f t="shared" si="1"/>
        <v>，2275840</v>
      </c>
      <c r="I28" s="4" t="str">
        <f>VLOOKUP(A28,HOP!A:T,20,0)</f>
        <v>直连</v>
      </c>
    </row>
    <row r="29" s="4" customFormat="1" spans="1:9">
      <c r="A29" s="4">
        <v>16521463590</v>
      </c>
      <c r="B29" s="5">
        <v>44481</v>
      </c>
      <c r="C29" s="5">
        <v>44482</v>
      </c>
      <c r="D29" s="4">
        <v>60</v>
      </c>
      <c r="E29" s="4" t="str">
        <f>VLOOKUP(A29,HOP!A:L,12,0)</f>
        <v>60.00</v>
      </c>
      <c r="F29" s="4" t="str">
        <f>VLOOKUP(A29,HOP!A:C,3,0)</f>
        <v>2275890</v>
      </c>
      <c r="G29" s="4">
        <f t="shared" si="0"/>
        <v>0</v>
      </c>
      <c r="H29" s="4" t="str">
        <f t="shared" si="1"/>
        <v>，2275890</v>
      </c>
      <c r="I29" s="4" t="str">
        <f>VLOOKUP(A29,HOP!A:T,20,0)</f>
        <v>直连</v>
      </c>
    </row>
    <row r="30" s="4" customFormat="1" spans="1:9">
      <c r="A30" s="4">
        <v>16521973348</v>
      </c>
      <c r="B30" s="5">
        <v>44481</v>
      </c>
      <c r="C30" s="5">
        <v>44482</v>
      </c>
      <c r="D30" s="4">
        <v>168</v>
      </c>
      <c r="E30" s="4" t="str">
        <f>VLOOKUP(A30,HOP!A:L,12,0)</f>
        <v>168.00</v>
      </c>
      <c r="F30" s="4" t="str">
        <f>VLOOKUP(A30,HOP!A:C,3,0)</f>
        <v>2276029</v>
      </c>
      <c r="G30" s="4">
        <f t="shared" si="0"/>
        <v>0</v>
      </c>
      <c r="H30" s="4" t="str">
        <f t="shared" si="1"/>
        <v>，2276029</v>
      </c>
      <c r="I30" s="4" t="str">
        <f>VLOOKUP(A30,HOP!A:T,20,0)</f>
        <v>直连</v>
      </c>
    </row>
    <row r="31" s="4" customFormat="1" spans="1:9">
      <c r="A31" s="4">
        <v>16522332844</v>
      </c>
      <c r="B31" s="5">
        <v>44481</v>
      </c>
      <c r="C31" s="5">
        <v>44482</v>
      </c>
      <c r="D31" s="4">
        <v>42</v>
      </c>
      <c r="E31" s="4" t="str">
        <f>VLOOKUP(A31,HOP!A:L,12,0)</f>
        <v>42.00</v>
      </c>
      <c r="F31" s="4" t="str">
        <f>VLOOKUP(A31,HOP!A:C,3,0)</f>
        <v>2276066</v>
      </c>
      <c r="G31" s="4">
        <f t="shared" si="0"/>
        <v>0</v>
      </c>
      <c r="H31" s="4" t="str">
        <f t="shared" si="1"/>
        <v>，2276066</v>
      </c>
      <c r="I31" s="4" t="str">
        <f>VLOOKUP(A31,HOP!A:T,20,0)</f>
        <v>直连</v>
      </c>
    </row>
    <row r="32" s="4" customFormat="1" spans="1:9">
      <c r="A32" s="4">
        <v>16522421515</v>
      </c>
      <c r="B32" s="5">
        <v>44481</v>
      </c>
      <c r="C32" s="5">
        <v>44482</v>
      </c>
      <c r="D32" s="4">
        <v>28</v>
      </c>
      <c r="E32" s="4" t="str">
        <f>VLOOKUP(A32,HOP!A:L,12,0)</f>
        <v>28.00</v>
      </c>
      <c r="F32" s="4" t="str">
        <f>VLOOKUP(A32,HOP!A:C,3,0)</f>
        <v>2276075</v>
      </c>
      <c r="G32" s="4">
        <f t="shared" si="0"/>
        <v>0</v>
      </c>
      <c r="H32" s="4" t="str">
        <f t="shared" si="1"/>
        <v>，2276075</v>
      </c>
      <c r="I32" s="4" t="str">
        <f>VLOOKUP(A32,HOP!A:T,20,0)</f>
        <v>直连</v>
      </c>
    </row>
    <row r="33" s="4" customFormat="1" spans="1:9">
      <c r="A33" s="4">
        <v>16523001554</v>
      </c>
      <c r="B33" s="5">
        <v>44481</v>
      </c>
      <c r="C33" s="5">
        <v>44482</v>
      </c>
      <c r="D33" s="4">
        <v>74</v>
      </c>
      <c r="E33" s="4" t="str">
        <f>VLOOKUP(A33,HOP!A:L,12,0)</f>
        <v>74.00</v>
      </c>
      <c r="F33" s="4" t="str">
        <f>VLOOKUP(A33,HOP!A:C,3,0)</f>
        <v>2276113</v>
      </c>
      <c r="G33" s="4">
        <f t="shared" si="0"/>
        <v>0</v>
      </c>
      <c r="H33" s="4" t="str">
        <f t="shared" si="1"/>
        <v>，2276113</v>
      </c>
      <c r="I33" s="4" t="str">
        <f>VLOOKUP(A33,HOP!A:T,20,0)</f>
        <v>直连</v>
      </c>
    </row>
    <row r="34" s="4" customFormat="1" spans="1:9">
      <c r="A34" s="4">
        <v>16527714370</v>
      </c>
      <c r="B34" s="5">
        <v>44481</v>
      </c>
      <c r="C34" s="5">
        <v>44482</v>
      </c>
      <c r="D34" s="4">
        <v>0</v>
      </c>
      <c r="E34" s="4" t="str">
        <f>VLOOKUP(A34,HOP!A:L,12,0)</f>
        <v>0.00</v>
      </c>
      <c r="F34" s="4" t="str">
        <f>VLOOKUP(A34,HOP!A:C,3,0)</f>
        <v>2276182</v>
      </c>
      <c r="G34" s="4">
        <f t="shared" si="0"/>
        <v>0</v>
      </c>
      <c r="H34" s="4" t="str">
        <f t="shared" si="1"/>
        <v>，2276182</v>
      </c>
      <c r="I34" s="4" t="str">
        <f>VLOOKUP(A34,HOP!A:T,20,0)</f>
        <v>直连</v>
      </c>
    </row>
    <row r="35" s="4" customFormat="1" spans="1:9">
      <c r="A35" s="4">
        <v>16528304263</v>
      </c>
      <c r="B35" s="5">
        <v>44481</v>
      </c>
      <c r="C35" s="5">
        <v>44482</v>
      </c>
      <c r="D35" s="4">
        <v>67</v>
      </c>
      <c r="E35" s="4" t="str">
        <f>VLOOKUP(A35,HOP!A:L,12,0)</f>
        <v>67.00</v>
      </c>
      <c r="F35" s="4" t="str">
        <f>VLOOKUP(A35,HOP!A:C,3,0)</f>
        <v>2276209</v>
      </c>
      <c r="G35" s="4">
        <f t="shared" si="0"/>
        <v>0</v>
      </c>
      <c r="H35" s="4" t="str">
        <f t="shared" si="1"/>
        <v>，2276209</v>
      </c>
      <c r="I35" s="4" t="str">
        <f>VLOOKUP(A35,HOP!A:T,20,0)</f>
        <v>直连</v>
      </c>
    </row>
    <row r="36" s="4" customFormat="1" spans="1:9">
      <c r="A36" s="4">
        <v>16530629275</v>
      </c>
      <c r="B36" s="5">
        <v>44481</v>
      </c>
      <c r="C36" s="5">
        <v>44482</v>
      </c>
      <c r="D36" s="4">
        <v>124</v>
      </c>
      <c r="E36" s="4" t="str">
        <f>VLOOKUP(A36,HOP!A:L,12,0)</f>
        <v>124.00</v>
      </c>
      <c r="F36" s="4" t="str">
        <f>VLOOKUP(A36,HOP!A:C,3,0)</f>
        <v>2276393</v>
      </c>
      <c r="G36" s="4">
        <f t="shared" si="0"/>
        <v>0</v>
      </c>
      <c r="H36" s="4" t="str">
        <f t="shared" si="1"/>
        <v>，2276393</v>
      </c>
      <c r="I36" s="4" t="str">
        <f>VLOOKUP(A36,HOP!A:T,20,0)</f>
        <v>直连</v>
      </c>
    </row>
    <row r="37" s="4" customFormat="1" spans="1:9">
      <c r="A37" s="4">
        <v>16332045431</v>
      </c>
      <c r="B37" s="5">
        <v>44460</v>
      </c>
      <c r="C37" s="5">
        <v>44462</v>
      </c>
      <c r="D37" s="4">
        <v>368</v>
      </c>
      <c r="E37" s="4">
        <v>368</v>
      </c>
      <c r="F37" s="4">
        <v>2260427</v>
      </c>
      <c r="G37" s="4">
        <f t="shared" si="0"/>
        <v>0</v>
      </c>
      <c r="H37" s="4" t="str">
        <f t="shared" si="1"/>
        <v>，2260427</v>
      </c>
      <c r="I37" s="4" t="e">
        <f>VLOOKUP(A37,HOP!A:T,20,0)</f>
        <v>#N/A</v>
      </c>
    </row>
    <row r="39" spans="4:4">
      <c r="D39" s="4">
        <f>SUM(D2:D38)</f>
        <v>5092</v>
      </c>
    </row>
    <row r="44" spans="1:1">
      <c r="A44" s="4" t="s">
        <v>147</v>
      </c>
    </row>
    <row r="45" spans="1:1">
      <c r="A45" s="4" t="s">
        <v>148</v>
      </c>
    </row>
    <row r="46" spans="1:1">
      <c r="A46" s="4" t="s">
        <v>149</v>
      </c>
    </row>
  </sheetData>
  <autoFilter ref="A1:XFD3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150</v>
      </c>
      <c r="B1" s="2" t="s">
        <v>151</v>
      </c>
      <c r="C1" s="2" t="s">
        <v>152</v>
      </c>
      <c r="D1" s="2" t="s">
        <v>153</v>
      </c>
      <c r="E1" s="2" t="s">
        <v>13</v>
      </c>
      <c r="F1" s="2" t="s">
        <v>5</v>
      </c>
      <c r="G1" s="2" t="s">
        <v>6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</row>
    <row r="2" s="1" customFormat="1" spans="1:20">
      <c r="A2" s="3">
        <v>16530629275</v>
      </c>
      <c r="B2" s="1" t="s">
        <v>167</v>
      </c>
      <c r="C2" s="1" t="s">
        <v>168</v>
      </c>
      <c r="D2" s="1" t="s">
        <v>169</v>
      </c>
      <c r="E2" s="1" t="s">
        <v>170</v>
      </c>
      <c r="F2" s="1" t="s">
        <v>167</v>
      </c>
      <c r="G2" s="1" t="s">
        <v>171</v>
      </c>
      <c r="H2" s="1" t="s">
        <v>172</v>
      </c>
      <c r="I2" s="1" t="s">
        <v>173</v>
      </c>
      <c r="J2" s="1" t="s">
        <v>29</v>
      </c>
      <c r="K2" s="1" t="s">
        <v>174</v>
      </c>
      <c r="L2" s="1" t="s">
        <v>174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179</v>
      </c>
      <c r="S2" s="1" t="s">
        <v>180</v>
      </c>
      <c r="T2" s="1" t="s">
        <v>181</v>
      </c>
    </row>
    <row r="3" s="1" customFormat="1" spans="1:20">
      <c r="A3" s="3">
        <v>16528304263</v>
      </c>
      <c r="B3" s="1" t="s">
        <v>167</v>
      </c>
      <c r="C3" s="1" t="s">
        <v>182</v>
      </c>
      <c r="D3" s="1" t="s">
        <v>183</v>
      </c>
      <c r="E3" s="1" t="s">
        <v>184</v>
      </c>
      <c r="F3" s="1" t="s">
        <v>167</v>
      </c>
      <c r="G3" s="1" t="s">
        <v>171</v>
      </c>
      <c r="H3" s="1" t="s">
        <v>172</v>
      </c>
      <c r="I3" s="1" t="s">
        <v>185</v>
      </c>
      <c r="J3" s="1" t="s">
        <v>29</v>
      </c>
      <c r="K3" s="1" t="s">
        <v>186</v>
      </c>
      <c r="L3" s="1" t="s">
        <v>186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187</v>
      </c>
      <c r="R3" s="1" t="s">
        <v>179</v>
      </c>
      <c r="S3" s="1" t="s">
        <v>180</v>
      </c>
      <c r="T3" s="1" t="s">
        <v>181</v>
      </c>
    </row>
    <row r="4" s="1" customFormat="1" spans="1:20">
      <c r="A4" s="3">
        <v>16527714370</v>
      </c>
      <c r="B4" s="1" t="s">
        <v>167</v>
      </c>
      <c r="C4" s="1" t="s">
        <v>188</v>
      </c>
      <c r="D4" s="1" t="s">
        <v>189</v>
      </c>
      <c r="E4" s="1" t="s">
        <v>190</v>
      </c>
      <c r="F4" s="1" t="s">
        <v>167</v>
      </c>
      <c r="G4" s="1" t="s">
        <v>171</v>
      </c>
      <c r="H4" s="1" t="s">
        <v>172</v>
      </c>
      <c r="I4" s="1" t="s">
        <v>191</v>
      </c>
      <c r="J4" s="1" t="s">
        <v>29</v>
      </c>
      <c r="K4" s="1" t="s">
        <v>192</v>
      </c>
      <c r="L4" s="1" t="s">
        <v>176</v>
      </c>
      <c r="M4" s="1" t="s">
        <v>193</v>
      </c>
      <c r="N4" s="1" t="s">
        <v>194</v>
      </c>
      <c r="O4" s="1" t="s">
        <v>176</v>
      </c>
      <c r="P4" s="1" t="s">
        <v>177</v>
      </c>
      <c r="Q4" s="1" t="s">
        <v>195</v>
      </c>
      <c r="R4" s="1" t="s">
        <v>179</v>
      </c>
      <c r="S4" s="1" t="s">
        <v>180</v>
      </c>
      <c r="T4" s="1" t="s">
        <v>181</v>
      </c>
    </row>
    <row r="5" s="1" customFormat="1" spans="1:20">
      <c r="A5" s="3">
        <v>16523001554</v>
      </c>
      <c r="B5" s="1" t="s">
        <v>167</v>
      </c>
      <c r="C5" s="1" t="s">
        <v>196</v>
      </c>
      <c r="D5" s="1" t="s">
        <v>197</v>
      </c>
      <c r="E5" s="1" t="s">
        <v>198</v>
      </c>
      <c r="F5" s="1" t="s">
        <v>167</v>
      </c>
      <c r="G5" s="1" t="s">
        <v>171</v>
      </c>
      <c r="H5" s="1" t="s">
        <v>172</v>
      </c>
      <c r="I5" s="1" t="s">
        <v>199</v>
      </c>
      <c r="J5" s="1" t="s">
        <v>29</v>
      </c>
      <c r="K5" s="1" t="s">
        <v>200</v>
      </c>
      <c r="L5" s="1" t="s">
        <v>200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201</v>
      </c>
      <c r="R5" s="1" t="s">
        <v>179</v>
      </c>
      <c r="S5" s="1" t="s">
        <v>180</v>
      </c>
      <c r="T5" s="1" t="s">
        <v>181</v>
      </c>
    </row>
    <row r="6" s="1" customFormat="1" spans="1:20">
      <c r="A6" s="3">
        <v>16522421515</v>
      </c>
      <c r="B6" s="1" t="s">
        <v>167</v>
      </c>
      <c r="C6" s="1" t="s">
        <v>202</v>
      </c>
      <c r="D6" s="1" t="s">
        <v>203</v>
      </c>
      <c r="E6" s="1" t="s">
        <v>204</v>
      </c>
      <c r="F6" s="1" t="s">
        <v>167</v>
      </c>
      <c r="G6" s="1" t="s">
        <v>171</v>
      </c>
      <c r="H6" s="1" t="s">
        <v>172</v>
      </c>
      <c r="I6" s="1" t="s">
        <v>205</v>
      </c>
      <c r="J6" s="1" t="s">
        <v>29</v>
      </c>
      <c r="K6" s="1" t="s">
        <v>206</v>
      </c>
      <c r="L6" s="1" t="s">
        <v>206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207</v>
      </c>
      <c r="R6" s="1" t="s">
        <v>179</v>
      </c>
      <c r="S6" s="1" t="s">
        <v>180</v>
      </c>
      <c r="T6" s="1" t="s">
        <v>181</v>
      </c>
    </row>
    <row r="7" s="1" customFormat="1" spans="1:20">
      <c r="A7" s="3">
        <v>16522332844</v>
      </c>
      <c r="B7" s="1" t="s">
        <v>167</v>
      </c>
      <c r="C7" s="1" t="s">
        <v>208</v>
      </c>
      <c r="D7" s="1" t="s">
        <v>209</v>
      </c>
      <c r="E7" s="1" t="s">
        <v>210</v>
      </c>
      <c r="F7" s="1" t="s">
        <v>167</v>
      </c>
      <c r="G7" s="1" t="s">
        <v>171</v>
      </c>
      <c r="H7" s="1" t="s">
        <v>172</v>
      </c>
      <c r="I7" s="1" t="s">
        <v>211</v>
      </c>
      <c r="J7" s="1" t="s">
        <v>29</v>
      </c>
      <c r="K7" s="1" t="s">
        <v>212</v>
      </c>
      <c r="L7" s="1" t="s">
        <v>212</v>
      </c>
      <c r="M7" s="1" t="s">
        <v>175</v>
      </c>
      <c r="N7" s="1" t="s">
        <v>175</v>
      </c>
      <c r="O7" s="1" t="s">
        <v>176</v>
      </c>
      <c r="P7" s="1" t="s">
        <v>177</v>
      </c>
      <c r="Q7" s="1" t="s">
        <v>213</v>
      </c>
      <c r="R7" s="1" t="s">
        <v>179</v>
      </c>
      <c r="S7" s="1" t="s">
        <v>180</v>
      </c>
      <c r="T7" s="1" t="s">
        <v>181</v>
      </c>
    </row>
    <row r="8" s="1" customFormat="1" spans="1:20">
      <c r="A8" s="3">
        <v>16521973348</v>
      </c>
      <c r="B8" s="1" t="s">
        <v>167</v>
      </c>
      <c r="C8" s="1" t="s">
        <v>214</v>
      </c>
      <c r="D8" s="1" t="s">
        <v>215</v>
      </c>
      <c r="E8" s="1" t="s">
        <v>216</v>
      </c>
      <c r="F8" s="1" t="s">
        <v>167</v>
      </c>
      <c r="G8" s="1" t="s">
        <v>171</v>
      </c>
      <c r="H8" s="1" t="s">
        <v>172</v>
      </c>
      <c r="I8" s="1" t="s">
        <v>217</v>
      </c>
      <c r="J8" s="1" t="s">
        <v>29</v>
      </c>
      <c r="K8" s="1" t="s">
        <v>218</v>
      </c>
      <c r="L8" s="1" t="s">
        <v>218</v>
      </c>
      <c r="M8" s="1" t="s">
        <v>175</v>
      </c>
      <c r="N8" s="1" t="s">
        <v>175</v>
      </c>
      <c r="O8" s="1" t="s">
        <v>176</v>
      </c>
      <c r="P8" s="1" t="s">
        <v>177</v>
      </c>
      <c r="Q8" s="1" t="s">
        <v>219</v>
      </c>
      <c r="R8" s="1" t="s">
        <v>179</v>
      </c>
      <c r="S8" s="1" t="s">
        <v>180</v>
      </c>
      <c r="T8" s="1" t="s">
        <v>181</v>
      </c>
    </row>
    <row r="9" s="1" customFormat="1" spans="1:20">
      <c r="A9" s="3">
        <v>16521463590</v>
      </c>
      <c r="B9" s="1" t="s">
        <v>220</v>
      </c>
      <c r="C9" s="1" t="s">
        <v>221</v>
      </c>
      <c r="D9" s="1" t="s">
        <v>222</v>
      </c>
      <c r="E9" s="1" t="s">
        <v>223</v>
      </c>
      <c r="F9" s="1" t="s">
        <v>167</v>
      </c>
      <c r="G9" s="1" t="s">
        <v>171</v>
      </c>
      <c r="H9" s="1" t="s">
        <v>172</v>
      </c>
      <c r="I9" s="1" t="s">
        <v>224</v>
      </c>
      <c r="J9" s="1" t="s">
        <v>29</v>
      </c>
      <c r="K9" s="1" t="s">
        <v>225</v>
      </c>
      <c r="L9" s="1" t="s">
        <v>225</v>
      </c>
      <c r="M9" s="1" t="s">
        <v>175</v>
      </c>
      <c r="N9" s="1" t="s">
        <v>175</v>
      </c>
      <c r="O9" s="1" t="s">
        <v>176</v>
      </c>
      <c r="P9" s="1" t="s">
        <v>177</v>
      </c>
      <c r="Q9" s="1" t="s">
        <v>226</v>
      </c>
      <c r="R9" s="1" t="s">
        <v>179</v>
      </c>
      <c r="S9" s="1" t="s">
        <v>180</v>
      </c>
      <c r="T9" s="1" t="s">
        <v>181</v>
      </c>
    </row>
    <row r="10" s="1" customFormat="1" spans="1:20">
      <c r="A10" s="3">
        <v>16521073228</v>
      </c>
      <c r="B10" s="1" t="s">
        <v>220</v>
      </c>
      <c r="C10" s="1" t="s">
        <v>227</v>
      </c>
      <c r="D10" s="1" t="s">
        <v>228</v>
      </c>
      <c r="E10" s="1" t="s">
        <v>229</v>
      </c>
      <c r="F10" s="1" t="s">
        <v>220</v>
      </c>
      <c r="G10" s="1" t="s">
        <v>171</v>
      </c>
      <c r="H10" s="1" t="s">
        <v>172</v>
      </c>
      <c r="I10" s="1" t="s">
        <v>230</v>
      </c>
      <c r="J10" s="1" t="s">
        <v>29</v>
      </c>
      <c r="K10" s="1" t="s">
        <v>231</v>
      </c>
      <c r="L10" s="1" t="s">
        <v>231</v>
      </c>
      <c r="M10" s="1" t="s">
        <v>175</v>
      </c>
      <c r="N10" s="1" t="s">
        <v>175</v>
      </c>
      <c r="O10" s="1" t="s">
        <v>176</v>
      </c>
      <c r="P10" s="1" t="s">
        <v>177</v>
      </c>
      <c r="Q10" s="1" t="s">
        <v>232</v>
      </c>
      <c r="R10" s="1" t="s">
        <v>179</v>
      </c>
      <c r="S10" s="1" t="s">
        <v>180</v>
      </c>
      <c r="T10" s="1" t="s">
        <v>181</v>
      </c>
    </row>
    <row r="11" s="1" customFormat="1" spans="1:20">
      <c r="A11" s="3">
        <v>16520128588</v>
      </c>
      <c r="B11" s="1" t="s">
        <v>220</v>
      </c>
      <c r="C11" s="1" t="s">
        <v>233</v>
      </c>
      <c r="D11" s="1" t="s">
        <v>234</v>
      </c>
      <c r="E11" s="1" t="s">
        <v>235</v>
      </c>
      <c r="F11" s="1" t="s">
        <v>220</v>
      </c>
      <c r="G11" s="1" t="s">
        <v>171</v>
      </c>
      <c r="H11" s="1" t="s">
        <v>172</v>
      </c>
      <c r="I11" s="1" t="s">
        <v>236</v>
      </c>
      <c r="J11" s="1" t="s">
        <v>29</v>
      </c>
      <c r="K11" s="1" t="s">
        <v>237</v>
      </c>
      <c r="L11" s="1" t="s">
        <v>237</v>
      </c>
      <c r="M11" s="1" t="s">
        <v>175</v>
      </c>
      <c r="N11" s="1" t="s">
        <v>175</v>
      </c>
      <c r="O11" s="1" t="s">
        <v>176</v>
      </c>
      <c r="P11" s="1" t="s">
        <v>177</v>
      </c>
      <c r="Q11" s="1" t="s">
        <v>238</v>
      </c>
      <c r="R11" s="1" t="s">
        <v>179</v>
      </c>
      <c r="S11" s="1" t="s">
        <v>180</v>
      </c>
      <c r="T11" s="1" t="s">
        <v>181</v>
      </c>
    </row>
    <row r="12" s="1" customFormat="1" spans="1:20">
      <c r="A12" s="3">
        <v>16519436365</v>
      </c>
      <c r="B12" s="1" t="s">
        <v>220</v>
      </c>
      <c r="C12" s="1" t="s">
        <v>239</v>
      </c>
      <c r="D12" s="1" t="s">
        <v>240</v>
      </c>
      <c r="E12" s="1" t="s">
        <v>241</v>
      </c>
      <c r="F12" s="1" t="s">
        <v>167</v>
      </c>
      <c r="G12" s="1" t="s">
        <v>171</v>
      </c>
      <c r="H12" s="1" t="s">
        <v>172</v>
      </c>
      <c r="I12" s="1" t="s">
        <v>242</v>
      </c>
      <c r="J12" s="1" t="s">
        <v>29</v>
      </c>
      <c r="K12" s="1" t="s">
        <v>243</v>
      </c>
      <c r="L12" s="1" t="s">
        <v>243</v>
      </c>
      <c r="M12" s="1" t="s">
        <v>175</v>
      </c>
      <c r="N12" s="1" t="s">
        <v>175</v>
      </c>
      <c r="O12" s="1" t="s">
        <v>176</v>
      </c>
      <c r="P12" s="1" t="s">
        <v>177</v>
      </c>
      <c r="Q12" s="1" t="s">
        <v>244</v>
      </c>
      <c r="R12" s="1" t="s">
        <v>179</v>
      </c>
      <c r="S12" s="1" t="s">
        <v>180</v>
      </c>
      <c r="T12" s="1" t="s">
        <v>181</v>
      </c>
    </row>
    <row r="13" s="1" customFormat="1" spans="1:20">
      <c r="A13" s="3">
        <v>16518872678</v>
      </c>
      <c r="B13" s="1" t="s">
        <v>220</v>
      </c>
      <c r="C13" s="1" t="s">
        <v>245</v>
      </c>
      <c r="D13" s="1" t="s">
        <v>246</v>
      </c>
      <c r="E13" s="1" t="s">
        <v>247</v>
      </c>
      <c r="F13" s="1" t="s">
        <v>167</v>
      </c>
      <c r="G13" s="1" t="s">
        <v>171</v>
      </c>
      <c r="H13" s="1" t="s">
        <v>172</v>
      </c>
      <c r="I13" s="1" t="s">
        <v>248</v>
      </c>
      <c r="J13" s="1" t="s">
        <v>29</v>
      </c>
      <c r="K13" s="1" t="s">
        <v>249</v>
      </c>
      <c r="L13" s="1" t="s">
        <v>249</v>
      </c>
      <c r="M13" s="1" t="s">
        <v>175</v>
      </c>
      <c r="N13" s="1" t="s">
        <v>175</v>
      </c>
      <c r="O13" s="1" t="s">
        <v>176</v>
      </c>
      <c r="P13" s="1" t="s">
        <v>177</v>
      </c>
      <c r="Q13" s="1" t="s">
        <v>250</v>
      </c>
      <c r="R13" s="1" t="s">
        <v>179</v>
      </c>
      <c r="S13" s="1" t="s">
        <v>180</v>
      </c>
      <c r="T13" s="1" t="s">
        <v>181</v>
      </c>
    </row>
    <row r="14" s="1" customFormat="1" spans="1:20">
      <c r="A14" s="3">
        <v>16518774391</v>
      </c>
      <c r="B14" s="1" t="s">
        <v>220</v>
      </c>
      <c r="C14" s="1" t="s">
        <v>251</v>
      </c>
      <c r="D14" s="1" t="s">
        <v>252</v>
      </c>
      <c r="E14" s="1" t="s">
        <v>253</v>
      </c>
      <c r="F14" s="1" t="s">
        <v>167</v>
      </c>
      <c r="G14" s="1" t="s">
        <v>171</v>
      </c>
      <c r="H14" s="1" t="s">
        <v>172</v>
      </c>
      <c r="I14" s="1" t="s">
        <v>254</v>
      </c>
      <c r="J14" s="1" t="s">
        <v>29</v>
      </c>
      <c r="K14" s="1" t="s">
        <v>255</v>
      </c>
      <c r="L14" s="1" t="s">
        <v>255</v>
      </c>
      <c r="M14" s="1" t="s">
        <v>175</v>
      </c>
      <c r="N14" s="1" t="s">
        <v>175</v>
      </c>
      <c r="O14" s="1" t="s">
        <v>176</v>
      </c>
      <c r="P14" s="1" t="s">
        <v>177</v>
      </c>
      <c r="Q14" s="1" t="s">
        <v>256</v>
      </c>
      <c r="R14" s="1" t="s">
        <v>179</v>
      </c>
      <c r="S14" s="1" t="s">
        <v>180</v>
      </c>
      <c r="T14" s="1" t="s">
        <v>181</v>
      </c>
    </row>
    <row r="15" s="1" customFormat="1" spans="1:20">
      <c r="A15" s="3">
        <v>16514621810</v>
      </c>
      <c r="B15" s="1" t="s">
        <v>220</v>
      </c>
      <c r="C15" s="1" t="s">
        <v>257</v>
      </c>
      <c r="D15" s="1" t="s">
        <v>258</v>
      </c>
      <c r="E15" s="1" t="s">
        <v>259</v>
      </c>
      <c r="F15" s="1" t="s">
        <v>220</v>
      </c>
      <c r="G15" s="1" t="s">
        <v>171</v>
      </c>
      <c r="H15" s="1" t="s">
        <v>172</v>
      </c>
      <c r="I15" s="1" t="s">
        <v>260</v>
      </c>
      <c r="J15" s="1" t="s">
        <v>29</v>
      </c>
      <c r="K15" s="1" t="s">
        <v>200</v>
      </c>
      <c r="L15" s="1" t="s">
        <v>200</v>
      </c>
      <c r="M15" s="1" t="s">
        <v>175</v>
      </c>
      <c r="N15" s="1" t="s">
        <v>175</v>
      </c>
      <c r="O15" s="1" t="s">
        <v>176</v>
      </c>
      <c r="P15" s="1" t="s">
        <v>177</v>
      </c>
      <c r="Q15" s="1" t="s">
        <v>261</v>
      </c>
      <c r="R15" s="1" t="s">
        <v>179</v>
      </c>
      <c r="S15" s="1" t="s">
        <v>180</v>
      </c>
      <c r="T15" s="1" t="s">
        <v>181</v>
      </c>
    </row>
    <row r="16" s="1" customFormat="1" spans="1:20">
      <c r="A16" s="3">
        <v>16514396168</v>
      </c>
      <c r="B16" s="1" t="s">
        <v>220</v>
      </c>
      <c r="C16" s="1" t="s">
        <v>262</v>
      </c>
      <c r="D16" s="1" t="s">
        <v>263</v>
      </c>
      <c r="E16" s="1" t="s">
        <v>264</v>
      </c>
      <c r="F16" s="1" t="s">
        <v>167</v>
      </c>
      <c r="G16" s="1" t="s">
        <v>171</v>
      </c>
      <c r="H16" s="1" t="s">
        <v>172</v>
      </c>
      <c r="I16" s="1" t="s">
        <v>265</v>
      </c>
      <c r="J16" s="1" t="s">
        <v>29</v>
      </c>
      <c r="K16" s="1" t="s">
        <v>266</v>
      </c>
      <c r="L16" s="1" t="s">
        <v>266</v>
      </c>
      <c r="M16" s="1" t="s">
        <v>175</v>
      </c>
      <c r="N16" s="1" t="s">
        <v>175</v>
      </c>
      <c r="O16" s="1" t="s">
        <v>176</v>
      </c>
      <c r="P16" s="1" t="s">
        <v>177</v>
      </c>
      <c r="Q16" s="1" t="s">
        <v>267</v>
      </c>
      <c r="R16" s="1" t="s">
        <v>179</v>
      </c>
      <c r="S16" s="1" t="s">
        <v>180</v>
      </c>
      <c r="T16" s="1" t="s">
        <v>181</v>
      </c>
    </row>
    <row r="17" s="1" customFormat="1" spans="1:20">
      <c r="A17" s="3">
        <v>16513549571</v>
      </c>
      <c r="B17" s="1" t="s">
        <v>220</v>
      </c>
      <c r="C17" s="1" t="s">
        <v>268</v>
      </c>
      <c r="D17" s="1" t="s">
        <v>269</v>
      </c>
      <c r="E17" s="1" t="s">
        <v>270</v>
      </c>
      <c r="F17" s="1" t="s">
        <v>167</v>
      </c>
      <c r="G17" s="1" t="s">
        <v>171</v>
      </c>
      <c r="H17" s="1" t="s">
        <v>172</v>
      </c>
      <c r="I17" s="1" t="s">
        <v>248</v>
      </c>
      <c r="J17" s="1" t="s">
        <v>29</v>
      </c>
      <c r="K17" s="1" t="s">
        <v>249</v>
      </c>
      <c r="L17" s="1" t="s">
        <v>249</v>
      </c>
      <c r="M17" s="1" t="s">
        <v>175</v>
      </c>
      <c r="N17" s="1" t="s">
        <v>175</v>
      </c>
      <c r="O17" s="1" t="s">
        <v>176</v>
      </c>
      <c r="P17" s="1" t="s">
        <v>177</v>
      </c>
      <c r="Q17" s="1" t="s">
        <v>271</v>
      </c>
      <c r="R17" s="1" t="s">
        <v>179</v>
      </c>
      <c r="S17" s="1" t="s">
        <v>180</v>
      </c>
      <c r="T17" s="1" t="s">
        <v>181</v>
      </c>
    </row>
    <row r="18" s="1" customFormat="1" spans="1:20">
      <c r="A18" s="3">
        <v>16513291716</v>
      </c>
      <c r="B18" s="1" t="s">
        <v>220</v>
      </c>
      <c r="C18" s="1" t="s">
        <v>272</v>
      </c>
      <c r="D18" s="1" t="s">
        <v>273</v>
      </c>
      <c r="E18" s="1" t="s">
        <v>274</v>
      </c>
      <c r="F18" s="1" t="s">
        <v>220</v>
      </c>
      <c r="G18" s="1" t="s">
        <v>171</v>
      </c>
      <c r="H18" s="1" t="s">
        <v>172</v>
      </c>
      <c r="I18" s="1" t="s">
        <v>275</v>
      </c>
      <c r="J18" s="1" t="s">
        <v>29</v>
      </c>
      <c r="K18" s="1" t="s">
        <v>276</v>
      </c>
      <c r="L18" s="1" t="s">
        <v>276</v>
      </c>
      <c r="M18" s="1" t="s">
        <v>175</v>
      </c>
      <c r="N18" s="1" t="s">
        <v>175</v>
      </c>
      <c r="O18" s="1" t="s">
        <v>176</v>
      </c>
      <c r="P18" s="1" t="s">
        <v>177</v>
      </c>
      <c r="Q18" s="1" t="s">
        <v>277</v>
      </c>
      <c r="R18" s="1" t="s">
        <v>179</v>
      </c>
      <c r="S18" s="1" t="s">
        <v>180</v>
      </c>
      <c r="T18" s="1" t="s">
        <v>181</v>
      </c>
    </row>
    <row r="19" s="1" customFormat="1" spans="1:20">
      <c r="A19" s="3">
        <v>16513199396</v>
      </c>
      <c r="B19" s="1" t="s">
        <v>278</v>
      </c>
      <c r="C19" s="1" t="s">
        <v>279</v>
      </c>
      <c r="D19" s="1" t="s">
        <v>280</v>
      </c>
      <c r="E19" s="1" t="s">
        <v>281</v>
      </c>
      <c r="F19" s="1" t="s">
        <v>167</v>
      </c>
      <c r="G19" s="1" t="s">
        <v>171</v>
      </c>
      <c r="H19" s="1" t="s">
        <v>172</v>
      </c>
      <c r="I19" s="1" t="s">
        <v>176</v>
      </c>
      <c r="J19" s="1" t="s">
        <v>29</v>
      </c>
      <c r="K19" s="1" t="s">
        <v>176</v>
      </c>
      <c r="L19" s="1" t="s">
        <v>176</v>
      </c>
      <c r="M19" s="1" t="s">
        <v>175</v>
      </c>
      <c r="N19" s="1" t="s">
        <v>175</v>
      </c>
      <c r="O19" s="1" t="s">
        <v>176</v>
      </c>
      <c r="P19" s="1" t="s">
        <v>177</v>
      </c>
      <c r="Q19" s="1" t="s">
        <v>282</v>
      </c>
      <c r="R19" s="1" t="s">
        <v>179</v>
      </c>
      <c r="S19" s="1" t="s">
        <v>180</v>
      </c>
      <c r="T19" s="1" t="s">
        <v>181</v>
      </c>
    </row>
    <row r="20" s="1" customFormat="1" spans="1:20">
      <c r="A20" s="3">
        <v>16505988530</v>
      </c>
      <c r="B20" s="1" t="s">
        <v>283</v>
      </c>
      <c r="C20" s="1" t="s">
        <v>284</v>
      </c>
      <c r="D20" s="1" t="s">
        <v>285</v>
      </c>
      <c r="E20" s="1" t="s">
        <v>286</v>
      </c>
      <c r="F20" s="1" t="s">
        <v>167</v>
      </c>
      <c r="G20" s="1" t="s">
        <v>171</v>
      </c>
      <c r="H20" s="1" t="s">
        <v>172</v>
      </c>
      <c r="I20" s="1" t="s">
        <v>287</v>
      </c>
      <c r="J20" s="1" t="s">
        <v>29</v>
      </c>
      <c r="K20" s="1" t="s">
        <v>174</v>
      </c>
      <c r="L20" s="1" t="s">
        <v>174</v>
      </c>
      <c r="M20" s="1" t="s">
        <v>175</v>
      </c>
      <c r="N20" s="1" t="s">
        <v>175</v>
      </c>
      <c r="O20" s="1" t="s">
        <v>176</v>
      </c>
      <c r="P20" s="1" t="s">
        <v>177</v>
      </c>
      <c r="Q20" s="1" t="s">
        <v>288</v>
      </c>
      <c r="R20" s="1" t="s">
        <v>179</v>
      </c>
      <c r="S20" s="1" t="s">
        <v>180</v>
      </c>
      <c r="T20" s="1" t="s">
        <v>181</v>
      </c>
    </row>
    <row r="21" s="1" customFormat="1" spans="1:20">
      <c r="A21" s="3">
        <v>16504984889</v>
      </c>
      <c r="B21" s="1" t="s">
        <v>283</v>
      </c>
      <c r="C21" s="1" t="s">
        <v>289</v>
      </c>
      <c r="D21" s="1" t="s">
        <v>290</v>
      </c>
      <c r="E21" s="1" t="s">
        <v>291</v>
      </c>
      <c r="F21" s="1" t="s">
        <v>167</v>
      </c>
      <c r="G21" s="1" t="s">
        <v>171</v>
      </c>
      <c r="H21" s="1" t="s">
        <v>172</v>
      </c>
      <c r="I21" s="1" t="s">
        <v>292</v>
      </c>
      <c r="J21" s="1" t="s">
        <v>29</v>
      </c>
      <c r="K21" s="1" t="s">
        <v>293</v>
      </c>
      <c r="L21" s="1" t="s">
        <v>293</v>
      </c>
      <c r="M21" s="1" t="s">
        <v>175</v>
      </c>
      <c r="N21" s="1" t="s">
        <v>175</v>
      </c>
      <c r="O21" s="1" t="s">
        <v>176</v>
      </c>
      <c r="P21" s="1" t="s">
        <v>177</v>
      </c>
      <c r="Q21" s="1" t="s">
        <v>294</v>
      </c>
      <c r="R21" s="1" t="s">
        <v>179</v>
      </c>
      <c r="S21" s="1" t="s">
        <v>180</v>
      </c>
      <c r="T21" s="1" t="s">
        <v>181</v>
      </c>
    </row>
    <row r="22" s="1" customFormat="1" spans="1:20">
      <c r="A22" s="3">
        <v>16498709609</v>
      </c>
      <c r="B22" s="1" t="s">
        <v>283</v>
      </c>
      <c r="C22" s="1" t="s">
        <v>295</v>
      </c>
      <c r="D22" s="1" t="s">
        <v>296</v>
      </c>
      <c r="E22" s="1" t="s">
        <v>297</v>
      </c>
      <c r="F22" s="1" t="s">
        <v>283</v>
      </c>
      <c r="G22" s="1" t="s">
        <v>171</v>
      </c>
      <c r="H22" s="1" t="s">
        <v>172</v>
      </c>
      <c r="I22" s="1" t="s">
        <v>298</v>
      </c>
      <c r="J22" s="1" t="s">
        <v>29</v>
      </c>
      <c r="K22" s="1" t="s">
        <v>299</v>
      </c>
      <c r="L22" s="1" t="s">
        <v>299</v>
      </c>
      <c r="M22" s="1" t="s">
        <v>175</v>
      </c>
      <c r="N22" s="1" t="s">
        <v>175</v>
      </c>
      <c r="O22" s="1" t="s">
        <v>176</v>
      </c>
      <c r="P22" s="1" t="s">
        <v>177</v>
      </c>
      <c r="Q22" s="1" t="s">
        <v>300</v>
      </c>
      <c r="R22" s="1" t="s">
        <v>179</v>
      </c>
      <c r="S22" s="1" t="s">
        <v>180</v>
      </c>
      <c r="T22" s="1" t="s">
        <v>181</v>
      </c>
    </row>
    <row r="23" s="1" customFormat="1" spans="1:20">
      <c r="A23" s="3">
        <v>16498178323</v>
      </c>
      <c r="B23" s="1" t="s">
        <v>301</v>
      </c>
      <c r="C23" s="1" t="s">
        <v>302</v>
      </c>
      <c r="D23" s="1" t="s">
        <v>303</v>
      </c>
      <c r="E23" s="1" t="s">
        <v>304</v>
      </c>
      <c r="F23" s="1" t="s">
        <v>220</v>
      </c>
      <c r="G23" s="1" t="s">
        <v>171</v>
      </c>
      <c r="H23" s="1" t="s">
        <v>172</v>
      </c>
      <c r="I23" s="1" t="s">
        <v>305</v>
      </c>
      <c r="J23" s="1" t="s">
        <v>29</v>
      </c>
      <c r="K23" s="1" t="s">
        <v>306</v>
      </c>
      <c r="L23" s="1" t="s">
        <v>306</v>
      </c>
      <c r="M23" s="1" t="s">
        <v>175</v>
      </c>
      <c r="N23" s="1" t="s">
        <v>175</v>
      </c>
      <c r="O23" s="1" t="s">
        <v>176</v>
      </c>
      <c r="P23" s="1" t="s">
        <v>177</v>
      </c>
      <c r="Q23" s="1" t="s">
        <v>307</v>
      </c>
      <c r="R23" s="1" t="s">
        <v>179</v>
      </c>
      <c r="S23" s="1" t="s">
        <v>180</v>
      </c>
      <c r="T23" s="1" t="s">
        <v>181</v>
      </c>
    </row>
    <row r="24" s="1" customFormat="1" spans="1:20">
      <c r="A24" s="3">
        <v>16494682706</v>
      </c>
      <c r="B24" s="1" t="s">
        <v>301</v>
      </c>
      <c r="C24" s="1" t="s">
        <v>308</v>
      </c>
      <c r="D24" s="1" t="s">
        <v>263</v>
      </c>
      <c r="E24" s="1" t="s">
        <v>309</v>
      </c>
      <c r="F24" s="1" t="s">
        <v>167</v>
      </c>
      <c r="G24" s="1" t="s">
        <v>171</v>
      </c>
      <c r="H24" s="1" t="s">
        <v>172</v>
      </c>
      <c r="I24" s="1" t="s">
        <v>310</v>
      </c>
      <c r="J24" s="1" t="s">
        <v>29</v>
      </c>
      <c r="K24" s="1" t="s">
        <v>266</v>
      </c>
      <c r="L24" s="1" t="s">
        <v>266</v>
      </c>
      <c r="M24" s="1" t="s">
        <v>175</v>
      </c>
      <c r="N24" s="1" t="s">
        <v>175</v>
      </c>
      <c r="O24" s="1" t="s">
        <v>176</v>
      </c>
      <c r="P24" s="1" t="s">
        <v>177</v>
      </c>
      <c r="Q24" s="1" t="s">
        <v>311</v>
      </c>
      <c r="R24" s="1" t="s">
        <v>179</v>
      </c>
      <c r="S24" s="1" t="s">
        <v>180</v>
      </c>
      <c r="T24" s="1" t="s">
        <v>181</v>
      </c>
    </row>
    <row r="25" s="1" customFormat="1" spans="1:20">
      <c r="A25" s="3">
        <v>16494142684</v>
      </c>
      <c r="B25" s="1" t="s">
        <v>301</v>
      </c>
      <c r="C25" s="1" t="s">
        <v>312</v>
      </c>
      <c r="D25" s="1" t="s">
        <v>313</v>
      </c>
      <c r="E25" s="1" t="s">
        <v>314</v>
      </c>
      <c r="F25" s="1" t="s">
        <v>167</v>
      </c>
      <c r="G25" s="1" t="s">
        <v>171</v>
      </c>
      <c r="H25" s="1" t="s">
        <v>172</v>
      </c>
      <c r="I25" s="1" t="s">
        <v>315</v>
      </c>
      <c r="J25" s="1" t="s">
        <v>29</v>
      </c>
      <c r="K25" s="1" t="s">
        <v>316</v>
      </c>
      <c r="L25" s="1" t="s">
        <v>316</v>
      </c>
      <c r="M25" s="1" t="s">
        <v>175</v>
      </c>
      <c r="N25" s="1" t="s">
        <v>175</v>
      </c>
      <c r="O25" s="1" t="s">
        <v>176</v>
      </c>
      <c r="P25" s="1" t="s">
        <v>177</v>
      </c>
      <c r="Q25" s="1" t="s">
        <v>317</v>
      </c>
      <c r="R25" s="1" t="s">
        <v>179</v>
      </c>
      <c r="S25" s="1" t="s">
        <v>180</v>
      </c>
      <c r="T25" s="1" t="s">
        <v>181</v>
      </c>
    </row>
    <row r="26" s="1" customFormat="1" spans="1:20">
      <c r="A26" s="3">
        <v>16489106591</v>
      </c>
      <c r="B26" s="1" t="s">
        <v>318</v>
      </c>
      <c r="C26" s="1" t="s">
        <v>319</v>
      </c>
      <c r="D26" s="1" t="s">
        <v>320</v>
      </c>
      <c r="E26" s="1" t="s">
        <v>321</v>
      </c>
      <c r="F26" s="1" t="s">
        <v>167</v>
      </c>
      <c r="G26" s="1" t="s">
        <v>171</v>
      </c>
      <c r="H26" s="1" t="s">
        <v>172</v>
      </c>
      <c r="I26" s="1" t="s">
        <v>322</v>
      </c>
      <c r="J26" s="1" t="s">
        <v>29</v>
      </c>
      <c r="K26" s="1" t="s">
        <v>323</v>
      </c>
      <c r="L26" s="1" t="s">
        <v>323</v>
      </c>
      <c r="M26" s="1" t="s">
        <v>175</v>
      </c>
      <c r="N26" s="1" t="s">
        <v>175</v>
      </c>
      <c r="O26" s="1" t="s">
        <v>176</v>
      </c>
      <c r="P26" s="1" t="s">
        <v>177</v>
      </c>
      <c r="Q26" s="1" t="s">
        <v>324</v>
      </c>
      <c r="R26" s="1" t="s">
        <v>179</v>
      </c>
      <c r="S26" s="1" t="s">
        <v>180</v>
      </c>
      <c r="T26" s="1" t="s">
        <v>181</v>
      </c>
    </row>
    <row r="27" s="1" customFormat="1" spans="1:20">
      <c r="A27" s="3">
        <v>16486422441</v>
      </c>
      <c r="B27" s="1" t="s">
        <v>318</v>
      </c>
      <c r="C27" s="1" t="s">
        <v>325</v>
      </c>
      <c r="D27" s="1" t="s">
        <v>326</v>
      </c>
      <c r="E27" s="1" t="s">
        <v>327</v>
      </c>
      <c r="F27" s="1" t="s">
        <v>283</v>
      </c>
      <c r="G27" s="1" t="s">
        <v>171</v>
      </c>
      <c r="H27" s="1" t="s">
        <v>172</v>
      </c>
      <c r="I27" s="1" t="s">
        <v>328</v>
      </c>
      <c r="J27" s="1" t="s">
        <v>29</v>
      </c>
      <c r="K27" s="1" t="s">
        <v>329</v>
      </c>
      <c r="L27" s="1" t="s">
        <v>329</v>
      </c>
      <c r="M27" s="1" t="s">
        <v>175</v>
      </c>
      <c r="N27" s="1" t="s">
        <v>175</v>
      </c>
      <c r="O27" s="1" t="s">
        <v>176</v>
      </c>
      <c r="P27" s="1" t="s">
        <v>177</v>
      </c>
      <c r="Q27" s="1" t="s">
        <v>330</v>
      </c>
      <c r="R27" s="1" t="s">
        <v>179</v>
      </c>
      <c r="S27" s="1" t="s">
        <v>180</v>
      </c>
      <c r="T27" s="1" t="s">
        <v>181</v>
      </c>
    </row>
    <row r="28" s="1" customFormat="1" spans="1:20">
      <c r="A28" s="3">
        <v>16481658259</v>
      </c>
      <c r="B28" s="1" t="s">
        <v>331</v>
      </c>
      <c r="C28" s="1" t="s">
        <v>332</v>
      </c>
      <c r="D28" s="1" t="s">
        <v>333</v>
      </c>
      <c r="E28" s="1" t="s">
        <v>334</v>
      </c>
      <c r="F28" s="1" t="s">
        <v>167</v>
      </c>
      <c r="G28" s="1" t="s">
        <v>171</v>
      </c>
      <c r="H28" s="1" t="s">
        <v>172</v>
      </c>
      <c r="I28" s="1" t="s">
        <v>335</v>
      </c>
      <c r="J28" s="1" t="s">
        <v>29</v>
      </c>
      <c r="K28" s="1" t="s">
        <v>336</v>
      </c>
      <c r="L28" s="1" t="s">
        <v>336</v>
      </c>
      <c r="M28" s="1" t="s">
        <v>175</v>
      </c>
      <c r="N28" s="1" t="s">
        <v>175</v>
      </c>
      <c r="O28" s="1" t="s">
        <v>176</v>
      </c>
      <c r="P28" s="1" t="s">
        <v>177</v>
      </c>
      <c r="Q28" s="1" t="s">
        <v>337</v>
      </c>
      <c r="R28" s="1" t="s">
        <v>179</v>
      </c>
      <c r="S28" s="1" t="s">
        <v>180</v>
      </c>
      <c r="T28" s="1" t="s">
        <v>181</v>
      </c>
    </row>
    <row r="29" s="1" customFormat="1" spans="1:20">
      <c r="A29" s="3">
        <v>16448774474</v>
      </c>
      <c r="B29" s="1" t="s">
        <v>338</v>
      </c>
      <c r="C29" s="1" t="s">
        <v>339</v>
      </c>
      <c r="D29" s="1" t="s">
        <v>340</v>
      </c>
      <c r="E29" s="1" t="s">
        <v>341</v>
      </c>
      <c r="F29" s="1" t="s">
        <v>167</v>
      </c>
      <c r="G29" s="1" t="s">
        <v>171</v>
      </c>
      <c r="H29" s="1" t="s">
        <v>172</v>
      </c>
      <c r="I29" s="1" t="s">
        <v>342</v>
      </c>
      <c r="J29" s="1" t="s">
        <v>29</v>
      </c>
      <c r="K29" s="1" t="s">
        <v>343</v>
      </c>
      <c r="L29" s="1" t="s">
        <v>343</v>
      </c>
      <c r="M29" s="1" t="s">
        <v>175</v>
      </c>
      <c r="N29" s="1" t="s">
        <v>175</v>
      </c>
      <c r="O29" s="1" t="s">
        <v>176</v>
      </c>
      <c r="P29" s="1" t="s">
        <v>177</v>
      </c>
      <c r="Q29" s="1" t="s">
        <v>344</v>
      </c>
      <c r="R29" s="1" t="s">
        <v>179</v>
      </c>
      <c r="S29" s="1" t="s">
        <v>180</v>
      </c>
      <c r="T29" s="1" t="s">
        <v>181</v>
      </c>
    </row>
    <row r="30" s="1" customFormat="1" spans="1:20">
      <c r="A30" s="3">
        <v>16448143993</v>
      </c>
      <c r="B30" s="1" t="s">
        <v>338</v>
      </c>
      <c r="C30" s="1" t="s">
        <v>345</v>
      </c>
      <c r="D30" s="1" t="s">
        <v>346</v>
      </c>
      <c r="E30" s="1" t="s">
        <v>347</v>
      </c>
      <c r="F30" s="1" t="s">
        <v>167</v>
      </c>
      <c r="G30" s="1" t="s">
        <v>171</v>
      </c>
      <c r="H30" s="1" t="s">
        <v>172</v>
      </c>
      <c r="I30" s="1" t="s">
        <v>348</v>
      </c>
      <c r="J30" s="1" t="s">
        <v>29</v>
      </c>
      <c r="K30" s="1" t="s">
        <v>349</v>
      </c>
      <c r="L30" s="1" t="s">
        <v>349</v>
      </c>
      <c r="M30" s="1" t="s">
        <v>175</v>
      </c>
      <c r="N30" s="1" t="s">
        <v>175</v>
      </c>
      <c r="O30" s="1" t="s">
        <v>176</v>
      </c>
      <c r="P30" s="1" t="s">
        <v>177</v>
      </c>
      <c r="Q30" s="1" t="s">
        <v>350</v>
      </c>
      <c r="R30" s="1" t="s">
        <v>179</v>
      </c>
      <c r="S30" s="1" t="s">
        <v>180</v>
      </c>
      <c r="T30" s="1" t="s">
        <v>181</v>
      </c>
    </row>
    <row r="31" s="1" customFormat="1" spans="1:20">
      <c r="A31" s="3">
        <v>16423683994</v>
      </c>
      <c r="B31" s="1" t="s">
        <v>351</v>
      </c>
      <c r="C31" s="1" t="s">
        <v>352</v>
      </c>
      <c r="D31" s="1" t="s">
        <v>353</v>
      </c>
      <c r="E31" s="1" t="s">
        <v>354</v>
      </c>
      <c r="F31" s="1" t="s">
        <v>167</v>
      </c>
      <c r="G31" s="1" t="s">
        <v>171</v>
      </c>
      <c r="H31" s="1" t="s">
        <v>172</v>
      </c>
      <c r="I31" s="1" t="s">
        <v>355</v>
      </c>
      <c r="J31" s="1" t="s">
        <v>29</v>
      </c>
      <c r="K31" s="1" t="s">
        <v>356</v>
      </c>
      <c r="L31" s="1" t="s">
        <v>356</v>
      </c>
      <c r="M31" s="1" t="s">
        <v>175</v>
      </c>
      <c r="N31" s="1" t="s">
        <v>175</v>
      </c>
      <c r="O31" s="1" t="s">
        <v>176</v>
      </c>
      <c r="P31" s="1" t="s">
        <v>177</v>
      </c>
      <c r="Q31" s="1" t="s">
        <v>357</v>
      </c>
      <c r="R31" s="1" t="s">
        <v>179</v>
      </c>
      <c r="S31" s="1" t="s">
        <v>180</v>
      </c>
      <c r="T31" s="1" t="s">
        <v>181</v>
      </c>
    </row>
    <row r="32" s="1" customFormat="1" spans="1:20">
      <c r="A32" s="3">
        <v>16423483648</v>
      </c>
      <c r="B32" s="1" t="s">
        <v>351</v>
      </c>
      <c r="C32" s="1" t="s">
        <v>358</v>
      </c>
      <c r="D32" s="1" t="s">
        <v>353</v>
      </c>
      <c r="E32" s="1" t="s">
        <v>359</v>
      </c>
      <c r="F32" s="1" t="s">
        <v>167</v>
      </c>
      <c r="G32" s="1" t="s">
        <v>171</v>
      </c>
      <c r="H32" s="1" t="s">
        <v>172</v>
      </c>
      <c r="I32" s="1" t="s">
        <v>360</v>
      </c>
      <c r="J32" s="1" t="s">
        <v>29</v>
      </c>
      <c r="K32" s="1" t="s">
        <v>361</v>
      </c>
      <c r="L32" s="1" t="s">
        <v>361</v>
      </c>
      <c r="M32" s="1" t="s">
        <v>175</v>
      </c>
      <c r="N32" s="1" t="s">
        <v>175</v>
      </c>
      <c r="O32" s="1" t="s">
        <v>176</v>
      </c>
      <c r="P32" s="1" t="s">
        <v>177</v>
      </c>
      <c r="Q32" s="1" t="s">
        <v>362</v>
      </c>
      <c r="R32" s="1" t="s">
        <v>179</v>
      </c>
      <c r="S32" s="1" t="s">
        <v>180</v>
      </c>
      <c r="T32" s="1" t="s">
        <v>181</v>
      </c>
    </row>
    <row r="33" s="1" customFormat="1" spans="1:20">
      <c r="A33" s="3">
        <v>16371575270</v>
      </c>
      <c r="B33" s="1" t="s">
        <v>363</v>
      </c>
      <c r="C33" s="1" t="s">
        <v>364</v>
      </c>
      <c r="D33" s="1" t="s">
        <v>365</v>
      </c>
      <c r="E33" s="1" t="s">
        <v>366</v>
      </c>
      <c r="F33" s="1" t="s">
        <v>167</v>
      </c>
      <c r="G33" s="1" t="s">
        <v>171</v>
      </c>
      <c r="H33" s="1" t="s">
        <v>172</v>
      </c>
      <c r="I33" s="1" t="s">
        <v>367</v>
      </c>
      <c r="J33" s="1" t="s">
        <v>29</v>
      </c>
      <c r="K33" s="1" t="s">
        <v>368</v>
      </c>
      <c r="L33" s="1" t="s">
        <v>368</v>
      </c>
      <c r="M33" s="1" t="s">
        <v>175</v>
      </c>
      <c r="N33" s="1" t="s">
        <v>175</v>
      </c>
      <c r="O33" s="1" t="s">
        <v>176</v>
      </c>
      <c r="P33" s="1" t="s">
        <v>177</v>
      </c>
      <c r="Q33" s="1" t="s">
        <v>369</v>
      </c>
      <c r="R33" s="1" t="s">
        <v>179</v>
      </c>
      <c r="S33" s="1" t="s">
        <v>180</v>
      </c>
      <c r="T33" s="1" t="s">
        <v>181</v>
      </c>
    </row>
    <row r="34" s="1" customFormat="1" spans="1:20">
      <c r="A34" s="3">
        <v>16280714576</v>
      </c>
      <c r="B34" s="1" t="s">
        <v>370</v>
      </c>
      <c r="C34" s="1" t="s">
        <v>371</v>
      </c>
      <c r="D34" s="1" t="s">
        <v>372</v>
      </c>
      <c r="E34" s="1" t="s">
        <v>373</v>
      </c>
      <c r="F34" s="1" t="s">
        <v>220</v>
      </c>
      <c r="G34" s="1" t="s">
        <v>171</v>
      </c>
      <c r="H34" s="1" t="s">
        <v>172</v>
      </c>
      <c r="I34" s="1" t="s">
        <v>374</v>
      </c>
      <c r="J34" s="1" t="s">
        <v>29</v>
      </c>
      <c r="K34" s="1" t="s">
        <v>375</v>
      </c>
      <c r="L34" s="1" t="s">
        <v>375</v>
      </c>
      <c r="M34" s="1" t="s">
        <v>175</v>
      </c>
      <c r="N34" s="1" t="s">
        <v>175</v>
      </c>
      <c r="O34" s="1" t="s">
        <v>176</v>
      </c>
      <c r="P34" s="1" t="s">
        <v>177</v>
      </c>
      <c r="Q34" s="1" t="s">
        <v>376</v>
      </c>
      <c r="R34" s="1" t="s">
        <v>179</v>
      </c>
      <c r="S34" s="1" t="s">
        <v>180</v>
      </c>
      <c r="T34" s="1" t="s">
        <v>181</v>
      </c>
    </row>
    <row r="35" s="1" customFormat="1" spans="1:20">
      <c r="A35" s="3">
        <v>16214416073</v>
      </c>
      <c r="B35" s="1" t="s">
        <v>377</v>
      </c>
      <c r="C35" s="1" t="s">
        <v>378</v>
      </c>
      <c r="D35" s="1" t="s">
        <v>379</v>
      </c>
      <c r="E35" s="1" t="s">
        <v>380</v>
      </c>
      <c r="F35" s="1" t="s">
        <v>167</v>
      </c>
      <c r="G35" s="1" t="s">
        <v>171</v>
      </c>
      <c r="H35" s="1" t="s">
        <v>172</v>
      </c>
      <c r="I35" s="1" t="s">
        <v>381</v>
      </c>
      <c r="J35" s="1" t="s">
        <v>29</v>
      </c>
      <c r="K35" s="1" t="s">
        <v>382</v>
      </c>
      <c r="L35" s="1" t="s">
        <v>382</v>
      </c>
      <c r="M35" s="1" t="s">
        <v>175</v>
      </c>
      <c r="N35" s="1" t="s">
        <v>175</v>
      </c>
      <c r="O35" s="1" t="s">
        <v>176</v>
      </c>
      <c r="P35" s="1" t="s">
        <v>177</v>
      </c>
      <c r="Q35" s="1" t="s">
        <v>383</v>
      </c>
      <c r="R35" s="1" t="s">
        <v>179</v>
      </c>
      <c r="S35" s="1" t="s">
        <v>180</v>
      </c>
      <c r="T35" s="1" t="s">
        <v>181</v>
      </c>
    </row>
    <row r="36" s="1" customFormat="1" spans="1:20">
      <c r="A36" s="3">
        <v>16193779383</v>
      </c>
      <c r="B36" s="1" t="s">
        <v>384</v>
      </c>
      <c r="C36" s="1" t="s">
        <v>385</v>
      </c>
      <c r="D36" s="1" t="s">
        <v>386</v>
      </c>
      <c r="E36" s="1" t="s">
        <v>387</v>
      </c>
      <c r="F36" s="1" t="s">
        <v>167</v>
      </c>
      <c r="G36" s="1" t="s">
        <v>171</v>
      </c>
      <c r="H36" s="1" t="s">
        <v>172</v>
      </c>
      <c r="I36" s="1" t="s">
        <v>388</v>
      </c>
      <c r="J36" s="1" t="s">
        <v>29</v>
      </c>
      <c r="K36" s="1" t="s">
        <v>389</v>
      </c>
      <c r="L36" s="1" t="s">
        <v>389</v>
      </c>
      <c r="M36" s="1" t="s">
        <v>175</v>
      </c>
      <c r="N36" s="1" t="s">
        <v>175</v>
      </c>
      <c r="O36" s="1" t="s">
        <v>176</v>
      </c>
      <c r="P36" s="1" t="s">
        <v>177</v>
      </c>
      <c r="Q36" s="1" t="s">
        <v>390</v>
      </c>
      <c r="R36" s="1" t="s">
        <v>179</v>
      </c>
      <c r="S36" s="1" t="s">
        <v>180</v>
      </c>
      <c r="T36" s="1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2021-10-16T03:39:32Z</dcterms:created>
  <dcterms:modified xsi:type="dcterms:W3CDTF">2021-10-16T03:44:59Z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D689BF4A29FF4FA29990305D4EF027DF</vt:lpwstr>
  </property>
  <property fmtid="{D5CDD505-2E9C-101B-9397-08002B2CF9AE}" pid="3" name="KSOProductBuildVer">
    <vt:lpwstr>2052-11.1.0.10938</vt:lpwstr>
  </property>
</Properties>
</file>