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对账!$A$1:$X$46</definedName>
  </definedNames>
  <calcPr calcId="144525"/>
</workbook>
</file>

<file path=xl/sharedStrings.xml><?xml version="1.0" encoding="utf-8"?>
<sst xmlns="http://schemas.openxmlformats.org/spreadsheetml/2006/main" count="1360" uniqueCount="502">
  <si>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</si>
  <si>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</si>
  <si>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</si>
  <si>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</si>
  <si>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</si>
  <si>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</si>
  <si>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</si>
  <si>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</si>
  <si>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</si>
  <si>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</si>
  <si>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</si>
  <si>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</si>
  <si>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</si>
  <si>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</si>
  <si>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</si>
  <si>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</si>
  <si>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</si>
  <si>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</si>
  <si>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</si>
  <si>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</si>
  <si>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</si>
  <si>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</si>
  <si>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</si>
  <si>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</si>
  <si>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</si>
  <si>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</si>
  <si>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</si>
  <si>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[希尔顿黑德岛]希尔顿黑德威斯汀水疗度假酒店(The Westin Hilton Head Island Resort &amp; Spa)(17376703)</t>
  </si>
  <si>
    <t>至尊豪华海景特大床房带阳台(至少连住2晚及以上)&lt;2人入住&gt;&lt;不退款&gt;</t>
  </si>
  <si>
    <t>USD</t>
  </si>
  <si>
    <t>Borges/Louis</t>
  </si>
  <si>
    <t>CA6352211018USD-W</t>
  </si>
  <si>
    <t>未提现</t>
  </si>
  <si>
    <t>携程开票</t>
  </si>
  <si>
    <t>[洽帕 德 科洛左]榭巴酒店水疗中心(La Ceiba Hotel Spa)(39508824)</t>
  </si>
  <si>
    <t>标准房(至少连住2晚及以上)&lt;2人入住&gt;&lt;不退款&gt;</t>
  </si>
  <si>
    <t>Ortega Dongu/Juanita del Rayo</t>
  </si>
  <si>
    <t>[拉斯维加斯]拉斯维加斯金砖酒店(Golden Nugget Las Vegas)(9579260)</t>
  </si>
  <si>
    <t>入住时指定房型&lt;2人入住&gt;&lt;不退款&gt;</t>
  </si>
  <si>
    <t>Audrain/Richard Lennon,Spenser/Christian Kainoa</t>
  </si>
  <si>
    <t>G2hwt</t>
  </si>
  <si>
    <t>[布鲁塞尔]皇家酒店(Royal Hotel)(39915667)</t>
  </si>
  <si>
    <t>双人间&lt;不退款&gt;&lt;2人入住&gt;</t>
  </si>
  <si>
    <t>Alarcon Guijarro/Ana Belen,Lahosa Clos/Lidya</t>
  </si>
  <si>
    <t>[弗吉尼亚海滩]海洋2700酒店(Oceans 2700)(39968197)</t>
  </si>
  <si>
    <t>豪华工作室&lt;不退款&gt;&lt;2人入住&gt;</t>
  </si>
  <si>
    <t>Stoute/Johnny</t>
  </si>
  <si>
    <t>[法尔茅斯]法尔默斯酒店(Falmouth Inn)(39931431)</t>
  </si>
  <si>
    <t>2张大床房(至少连住2晚及以上)&lt;2人入住&gt;&lt;不退款&gt;</t>
  </si>
  <si>
    <t>MAGENNIS/DANIEL</t>
  </si>
  <si>
    <t>取消</t>
  </si>
  <si>
    <t>阶梯</t>
  </si>
  <si>
    <t>[迈阿密海滩]迈阿密海滩枫丹白露酒店(Fontainebleau Miami Beach)(8912663)</t>
  </si>
  <si>
    <t>豪华湾景特大床房(至少连住2晚及以上)&lt;2人入住&gt;&lt;不退款&gt;</t>
  </si>
  <si>
    <t>Winter/Patrick,Boyer/Calista Marie</t>
  </si>
  <si>
    <t>CI3M76UE</t>
  </si>
  <si>
    <t>[兰卡威]兰卡威珍南海滩广场酒店(Cenang Plaza Beach Hotel Langkawi)(15682658)</t>
  </si>
  <si>
    <t>滩景豪华双床房(至少连住2晚及以上)&lt;2人入住&gt;&lt;不退款&gt;&lt;早餐&gt;</t>
  </si>
  <si>
    <t>Zubair/Ibnu</t>
  </si>
  <si>
    <t>[绍斯盖特]底特律绍斯盖特拉昆塔旅馆酒店(La Quinta Inn by Wyndham Detroit Southgate)(40063256)</t>
  </si>
  <si>
    <t>客房1张特大床(至少连住2晚及以上)&lt;2人入住&gt;&lt;不退款&gt;&lt;早餐&gt;</t>
  </si>
  <si>
    <t>Yussif/Abdul Malik</t>
  </si>
  <si>
    <t>Acknowledged</t>
  </si>
  <si>
    <t>[巴德湖]巴德湖橄榄山长住公寓式酒店(Extended Stay America Suites - Mt Olive - Budd Lake)(39922241)</t>
  </si>
  <si>
    <t>1号工作室大床(至少连住2晚及以上)&lt;2人入住&gt;&lt;不退款&gt;</t>
  </si>
  <si>
    <t>markey/dale</t>
  </si>
  <si>
    <t>[基西米]盖洛德棕榈水疗度假酒店(Gaylord Palms Resort &amp; Convention Center)(15867688)</t>
  </si>
  <si>
    <t>特大床中庭景观客房&lt;2人入住&gt;&lt;IBU黄金会员专享&gt;&lt;不退款&gt;</t>
  </si>
  <si>
    <t>Rapach/Daniel</t>
  </si>
  <si>
    <t>[夏洛瓦]沙勒沃伊之家酒店(Charlevoix House)(39555303)</t>
  </si>
  <si>
    <t>套房（小屋）(至少连住2晚及以上)&lt;2人入住&gt;&lt;不退款&gt;&lt;早餐&gt;</t>
  </si>
  <si>
    <t>Engbers/Dave</t>
  </si>
  <si>
    <t>EXP-1833856454</t>
  </si>
  <si>
    <t>[刘易斯中心]全国酒店及会议中心(Nationwide Hotel and Conference Center)(40019463)</t>
  </si>
  <si>
    <t>套房1特大床&lt;不退款&gt;&lt;2人入住&gt;</t>
  </si>
  <si>
    <t>Cordero/Tory</t>
  </si>
  <si>
    <t>EXP-1836558340；281143</t>
  </si>
  <si>
    <t>退单</t>
  </si>
  <si>
    <t>Wells/Richina</t>
  </si>
  <si>
    <t>[莫罗圣保罗]巴风旅馆(Pousada Barra Vento)(39580995)</t>
  </si>
  <si>
    <t>双人床房(至少连住2晚及以上)&lt;2人入住&gt;&lt;不退款&gt;&lt;早餐&gt;</t>
  </si>
  <si>
    <t>Oliveira/Paulo Roberto</t>
  </si>
  <si>
    <t>[萨克拉门托]罗伊套房酒店 - 萨克拉门托市中心(Roy Inn &amp; Suites -Sacramento Midtown)(40029767)</t>
  </si>
  <si>
    <t>标准间1特大床(至少连住2晚及以上)&lt;2人入住&gt;&lt;不退款&gt;&lt;早餐&gt;</t>
  </si>
  <si>
    <t>Grether/Rick</t>
  </si>
  <si>
    <t>[埃科尔瓦朗坦]贝桑松高瓦伦丁普瑞米尔经典酒店(Premiere Classe Besancon Ecole Valentin)(39520038)</t>
  </si>
  <si>
    <t>标准双人房(至少连住2晚及以上)&lt;2人入住&gt;&lt;不退款&gt;</t>
  </si>
  <si>
    <t>Chretien /Hugo</t>
  </si>
  <si>
    <t>[丹尼斯港]乔纳森爱德华兹汽车旅馆(Jonathan Edwards Motel)(39961561)</t>
  </si>
  <si>
    <t>特大床房(至少连住2晚及以上)&lt;2人入住&gt;&lt;不退款&gt;</t>
  </si>
  <si>
    <t>johnston/susan</t>
  </si>
  <si>
    <t>[刁曼岛]安漫刁曼海滩度假村(Aman Tioman Beach Resort)(44692137)</t>
  </si>
  <si>
    <t>豪华双床房(至少连住2晚及以上)&lt;2人入住&gt;&lt;不退款&gt;</t>
  </si>
  <si>
    <t>Mak/Al Kah Wai,Mak/Al Kah Wai</t>
  </si>
  <si>
    <t>[哈伊马角]马瑞安岛温泉度假村(Marjan Island Resort &amp; Spa - Managed by ACCOR)(24544226)</t>
  </si>
  <si>
    <t>高级房（特大床）&lt;中宾&gt;&lt;不退款&gt;&lt;2人入住&gt;</t>
  </si>
  <si>
    <t>WEN/YABIN</t>
  </si>
  <si>
    <t>[陶斯]陶斯谷旅馆(Taos Valley Lodge)(39964758)</t>
  </si>
  <si>
    <t>标准客房2张大床(至少连住2晚及以上)&lt;2人入住&gt;&lt;不退款&gt;</t>
  </si>
  <si>
    <t>Gaur/Jivesh</t>
  </si>
  <si>
    <t>[多伦多]多伦多机场皮尔逊会议酒店(Pearson Hotel Conference Centre Toronto Airport)(46878897)</t>
  </si>
  <si>
    <t>精致特大床房(至少连住2晚及以上)&lt;2人入住&gt;&lt;不退款&gt;</t>
  </si>
  <si>
    <t>Gadea/Roger</t>
  </si>
  <si>
    <t>[康达]圣胡安孔查万丽酒店(La Concha Renaissance San Juan Resort)(17361205)</t>
  </si>
  <si>
    <t>Rondon/Jorge E,Rondon/Karyn E</t>
  </si>
  <si>
    <t>Medina/Harolyn</t>
  </si>
  <si>
    <t>[杰克逊维尔]南佛罗里达州杰克逊维尔 6 号汽车旅馆(Motel 6 Jacksonville, FL - South)(43547971)</t>
  </si>
  <si>
    <t>标准客房1张大床&lt;2人入住&gt;&lt;不退款&gt;</t>
  </si>
  <si>
    <t>Vetter/Brian</t>
  </si>
  <si>
    <t>UYTAWHJHSR</t>
  </si>
  <si>
    <t>[波德申]海湾酒店(Bayfront Hotel)(47867665)</t>
  </si>
  <si>
    <t>行政三人房&lt;不退款&gt;&lt;2人入住&gt;</t>
  </si>
  <si>
    <t>Rshad/Nita,Rshad/Nita</t>
  </si>
  <si>
    <t>ok</t>
  </si>
  <si>
    <t>[休斯敦]休斯敦 - 威斯特契斯 - 韦斯特海默-美国长住酒店(Extended Stay America Suites - Houston - Westchase - Westheimer)(40059733)</t>
  </si>
  <si>
    <t>1号工作室大床&lt;不退款&gt;&lt;2人入住&gt;</t>
  </si>
  <si>
    <t>Onwumere/Amarachi</t>
  </si>
  <si>
    <t>[巴塞尔]巴塞尔丽笙酒店(Radisson Blu Hotel, Basel)(16011800)</t>
  </si>
  <si>
    <t>甄选房&lt;2人入住&gt;&lt;不退款&gt;&lt;早餐&gt;</t>
  </si>
  <si>
    <t>lahtivuori/juha</t>
  </si>
  <si>
    <t>[伊拉克利翁州]伊拉克利翁中心宜必思尚品酒店(Ibis Styles Heraklion Central)(39514104)</t>
  </si>
  <si>
    <t>行政房&lt;2人入住&gt;&lt;不退款&gt;&lt;早餐&gt;</t>
  </si>
  <si>
    <t>BYCHKOVAA/VOLHA</t>
  </si>
  <si>
    <t>[坎昆]坎昆JW万豪水疗度假村(JW Marriott Cancun Resort &amp; Spa)(16066441)</t>
  </si>
  <si>
    <t>海景豪华特大床房(带阳台)(至少连住2晚及以上)&lt;2人入住&gt;&lt;不退款&gt;</t>
  </si>
  <si>
    <t>McNally/Bryan</t>
  </si>
  <si>
    <t>[新山]新山市中心度假别墅(Holiday Villa Johor Bahru City Centre)(12132289)</t>
  </si>
  <si>
    <t>高级套房, 1 张特大床, 吸烟房, 浴缸&lt;不退款&gt;&lt;2人入住&gt;</t>
  </si>
  <si>
    <t>Nazif Zakaria/Muhammad</t>
  </si>
  <si>
    <t>[巴洛克]关丹苏利亚珍拉汀海滩度假村(ERYA by Suria Cherating)(22770214)</t>
  </si>
  <si>
    <t>家庭房&lt;1&gt;(至少连住2晚及以上)&lt;2人入住&gt;&lt;不退款&gt;</t>
  </si>
  <si>
    <t>majid/najib,majid/najib</t>
  </si>
  <si>
    <t>[奥本希尔斯]底特律奥本希尔斯索纳斯塔奥ES套房酒店(Sonesta ES Suites Detroit Auburn Hills)(17501655)</t>
  </si>
  <si>
    <t>开放式套房(至少连住2晚及以上)&lt;2人入住&gt;&lt;不退款&gt;</t>
  </si>
  <si>
    <t>Gagnon/Daniel</t>
  </si>
  <si>
    <t>57104SC013821</t>
  </si>
  <si>
    <t>[罗斯维尔]罗斯维尔基酒店(Key Inn Roseville)(40031953)</t>
  </si>
  <si>
    <t>Preston/JaJuan</t>
  </si>
  <si>
    <t>[首尔]首尔玫菲尔大饭店(Mayfield Hotel Seoul)(16130951)</t>
  </si>
  <si>
    <t>标准双床房&lt;1&gt;&lt;不退款&gt;&lt;2人入住&gt;</t>
  </si>
  <si>
    <t>Choi/eunyoung</t>
  </si>
  <si>
    <t>[米兰]米兰UNA梅森酒店(Maison Milano (16094467)</t>
  </si>
  <si>
    <t>高级双人房(至少连住2晚及以上)&lt;2人入住&gt;&lt;不退款&gt;</t>
  </si>
  <si>
    <t>Hofer/Maria-Jose</t>
  </si>
  <si>
    <t>acknowledge</t>
  </si>
  <si>
    <t>[塔雷城]塔雷城喜来登酒店(Sheraton Tarrytown Hotel)(18013796)</t>
  </si>
  <si>
    <t>特大床房&lt;2人入住&gt;&lt;IBU黄金会员专享&gt;&lt;不退款&gt;</t>
  </si>
  <si>
    <t>Moron/Katie</t>
  </si>
  <si>
    <t>[洛杉矶]贝弗利山万豪酒店(Beverly Hills Marriott)(8911667)</t>
  </si>
  <si>
    <t>特大床房&lt;1&gt;&lt;不退款&gt;&lt;2人入住&gt;</t>
  </si>
  <si>
    <t>Suplinskas/Robin</t>
  </si>
  <si>
    <t>[温哥华]华美达温德姆华市中心酒店(Ramada by Wyndham Vancouver Downtown)(8857535)</t>
  </si>
  <si>
    <t>酒店随机房型(至少连住2晚及以上)&lt;2人入住&gt;&lt;不退款&gt;</t>
  </si>
  <si>
    <t>Bendale/Aditya</t>
  </si>
  <si>
    <t>[普吉岛]普吉自然酒店(SHA Plus+)(The Nature Phuket(SHA Plus+))(21715864)</t>
  </si>
  <si>
    <t>豪华房&lt;2人入住&gt;&lt;不退款&gt;</t>
  </si>
  <si>
    <t>Hudgell/James</t>
  </si>
  <si>
    <t>[南雅加达]雅加达古德里奇套房酒店(Goodrich Suites Jakarta)(39537908)</t>
  </si>
  <si>
    <t>套房&lt;不退款&gt;&lt;2人入住&gt;</t>
  </si>
  <si>
    <t>vallerie /brigitte</t>
  </si>
  <si>
    <t>[巴厘岛]巴厘岛沙努尔艺术酒店(Artotel Sanur - Bali)(16126608)</t>
  </si>
  <si>
    <t>大床一室房30(至少连住2晚及以上)&lt;2人入住&gt;&lt;不退款&gt;</t>
  </si>
  <si>
    <t>Sumita/Dwi,Sumita/Dwi,Sumita/Dwi,Sumita/Dwi</t>
  </si>
  <si>
    <t>[奥本希尔斯]奥本希尔斯品质酒店(Quality Inn Auburn Hills)(8898523)</t>
  </si>
  <si>
    <t>特大床房&lt;不退款&gt;&lt;2人入住&gt;</t>
  </si>
  <si>
    <t>Bonham/William</t>
  </si>
  <si>
    <t>花园豪华房(双床)&lt;不退款&gt;&lt;2人入住&gt;</t>
  </si>
  <si>
    <t>Ali/Mohd hanafiah,Ali/Mohd hanafiah</t>
  </si>
  <si>
    <t>[吉隆坡]吉隆坡中环酒店(Hotel Sentral Kuala Lumpur)(15679386)</t>
  </si>
  <si>
    <t>快捷房(无窗)&lt;2人入住&gt;&lt;不退款&gt;</t>
  </si>
  <si>
    <t>Bin Kemal/Firdaus,Bin Kemal/Firdaus</t>
  </si>
  <si>
    <t>,</t>
  </si>
  <si>
    <t>本期强扣10.23元</t>
  </si>
  <si>
    <t>A211018143511481</t>
  </si>
  <si>
    <t>A211018143614481</t>
  </si>
  <si>
    <t>USD / THB 当前参考汇率: 33.456</t>
  </si>
  <si>
    <t>总计：12330.77 USD/
412538.24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</si>
  <si>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</si>
  <si>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</si>
  <si>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</si>
  <si>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</si>
  <si>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</si>
  <si>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</si>
  <si>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</si>
  <si>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</si>
  <si>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</si>
  <si>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</si>
  <si>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</si>
  <si>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</si>
  <si>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</si>
  <si>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</si>
  <si>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</si>
  <si>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</si>
  <si>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</si>
  <si>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2021-10-15</t>
  </si>
  <si>
    <t>2277860</t>
  </si>
  <si>
    <t>吉隆坡中环酒店</t>
  </si>
  <si>
    <t>Bin Kemal Firdaus,Bin Kemal Firdaus</t>
  </si>
  <si>
    <t>2021-10-17</t>
  </si>
  <si>
    <t>退房日周结</t>
  </si>
  <si>
    <t>174.25</t>
  </si>
  <si>
    <t>27.00</t>
  </si>
  <si>
    <t>0</t>
  </si>
  <si>
    <t>0.00</t>
  </si>
  <si>
    <t>携程国际直连(CIT)</t>
  </si>
  <si>
    <t>2021-10-15 13:50:41</t>
  </si>
  <si>
    <t>否</t>
  </si>
  <si>
    <t>汇智国际旅游发展有限公司</t>
  </si>
  <si>
    <t>直连</t>
  </si>
  <si>
    <t>2277685</t>
  </si>
  <si>
    <t>关丹苏利亚珍拉汀海滩度假村</t>
  </si>
  <si>
    <t>Ali Mohd hanafiah,Ali Mohd hanafiah</t>
  </si>
  <si>
    <t>374.31</t>
  </si>
  <si>
    <t>58.00</t>
  </si>
  <si>
    <t>2021-10-15 07:33:13</t>
  </si>
  <si>
    <t>2277677</t>
  </si>
  <si>
    <t>奥本希尔斯品质酒店</t>
  </si>
  <si>
    <t>Bonham William</t>
  </si>
  <si>
    <t>1303.63</t>
  </si>
  <si>
    <t>202.00</t>
  </si>
  <si>
    <t>2021-10-15 06:56:20</t>
  </si>
  <si>
    <t>2021-10-14</t>
  </si>
  <si>
    <t>2277468</t>
  </si>
  <si>
    <t>巴厘岛沙努尔艺术酒店</t>
  </si>
  <si>
    <t>Sumita Dwi,Sumita Dwi,Sumita Dwi,Sumita Dwi</t>
  </si>
  <si>
    <t>1198.27</t>
  </si>
  <si>
    <t>186.00</t>
  </si>
  <si>
    <t>2021-10-14 20:31:13</t>
  </si>
  <si>
    <t>2277396</t>
  </si>
  <si>
    <t>雅加达古德里奇套房酒店</t>
  </si>
  <si>
    <t>vallerie  brigitte</t>
  </si>
  <si>
    <t>2021-10-16</t>
  </si>
  <si>
    <t>682.88</t>
  </si>
  <si>
    <t>106.00</t>
  </si>
  <si>
    <t>2021-10-14 18:27:02</t>
  </si>
  <si>
    <t>2277265</t>
  </si>
  <si>
    <t>华美达温德姆华市中心酒店</t>
  </si>
  <si>
    <t>Bendale Aditya</t>
  </si>
  <si>
    <t>1005.00</t>
  </si>
  <si>
    <t>156.00</t>
  </si>
  <si>
    <t>2021-10-14 12:48:15</t>
  </si>
  <si>
    <t>2277247</t>
  </si>
  <si>
    <t>普吉自然酒店(SHA Plus+)</t>
  </si>
  <si>
    <t>Hudgell James</t>
  </si>
  <si>
    <t>450.96</t>
  </si>
  <si>
    <t>70.00</t>
  </si>
  <si>
    <t>2021-10-14 13:39:05</t>
  </si>
  <si>
    <t>直采</t>
  </si>
  <si>
    <t>2277136</t>
  </si>
  <si>
    <t>洛杉矶贝佛利山万豪酒店</t>
  </si>
  <si>
    <t>Suplinskas Robin</t>
  </si>
  <si>
    <t>5862.49</t>
  </si>
  <si>
    <t>910.00</t>
  </si>
  <si>
    <t>2021-10-14 06:22:51</t>
  </si>
  <si>
    <t>2021-10-13</t>
  </si>
  <si>
    <t>2276951</t>
  </si>
  <si>
    <t>塔雷城喜来登酒店</t>
  </si>
  <si>
    <t>Moron Katie</t>
  </si>
  <si>
    <t>1706.28</t>
  </si>
  <si>
    <t>264.00</t>
  </si>
  <si>
    <t>2021-10-13 22:25:38</t>
  </si>
  <si>
    <t>2276550</t>
  </si>
  <si>
    <t>米兰麦森酒店</t>
  </si>
  <si>
    <t>Hofer Maria-Jose</t>
  </si>
  <si>
    <t>2882.59</t>
  </si>
  <si>
    <t>446.00</t>
  </si>
  <si>
    <t>2021-10-13 06:31:28</t>
  </si>
  <si>
    <t>2021-10-12</t>
  </si>
  <si>
    <t>2276170</t>
  </si>
  <si>
    <t>金浦机场玛格克梅费尔德酒店</t>
  </si>
  <si>
    <t>Choi eunyoung</t>
  </si>
  <si>
    <t>1331.73</t>
  </si>
  <si>
    <t>206.00</t>
  </si>
  <si>
    <t>2021-10-12 14:22:17</t>
  </si>
  <si>
    <t>2276162</t>
  </si>
  <si>
    <t>基恩旅馆</t>
  </si>
  <si>
    <t>Preston JaJuan</t>
  </si>
  <si>
    <t>2016.99</t>
  </si>
  <si>
    <t>312.00</t>
  </si>
  <si>
    <t>2021-10-12 14:12:50</t>
  </si>
  <si>
    <t>2275937</t>
  </si>
  <si>
    <t>底特律奥本希尔斯索纳斯塔奥ES套房酒店</t>
  </si>
  <si>
    <t>Gagnon Daniel</t>
  </si>
  <si>
    <t>1739.00</t>
  </si>
  <si>
    <t>269.00</t>
  </si>
  <si>
    <t>2021-10-12 02:08:40</t>
  </si>
  <si>
    <t>2021-10-11</t>
  </si>
  <si>
    <t>2275883</t>
  </si>
  <si>
    <t>majid najib,majid najib</t>
  </si>
  <si>
    <t>619.59</t>
  </si>
  <si>
    <t>96.00</t>
  </si>
  <si>
    <t>2021-10-11 23:32:53</t>
  </si>
  <si>
    <t>2275570</t>
  </si>
  <si>
    <t>新山市中心假日别墅酒店</t>
  </si>
  <si>
    <t>Nazif Zakaria Muhammad</t>
  </si>
  <si>
    <t>1355.36</t>
  </si>
  <si>
    <t>210.00</t>
  </si>
  <si>
    <t>2021-10-11 12:17:38</t>
  </si>
  <si>
    <t>2275525</t>
  </si>
  <si>
    <t>坎昆 JW 万豪度假酒店及水疗中心</t>
  </si>
  <si>
    <t>McNally Bryan</t>
  </si>
  <si>
    <t>2491.28</t>
  </si>
  <si>
    <t>386.00</t>
  </si>
  <si>
    <t>2021-10-11 10:14:10</t>
  </si>
  <si>
    <t>2275444</t>
  </si>
  <si>
    <t>伊拉克利翁中心宜必思尚品酒店</t>
  </si>
  <si>
    <t>BYCHKOVAA VOLHA</t>
  </si>
  <si>
    <t>2736.54</t>
  </si>
  <si>
    <t>424.00</t>
  </si>
  <si>
    <t>2021-10-11 03:37:31</t>
  </si>
  <si>
    <t>2275425</t>
  </si>
  <si>
    <t>巴塞尔丽笙酒店</t>
  </si>
  <si>
    <t>lahtivuori juha</t>
  </si>
  <si>
    <t>2530.01</t>
  </si>
  <si>
    <t>392.00</t>
  </si>
  <si>
    <t>2021-10-11 01:58:40</t>
  </si>
  <si>
    <t>2275415</t>
  </si>
  <si>
    <t>韦斯特海默 - 韦斯特切斯 - 休斯顿美国长住酒店</t>
  </si>
  <si>
    <t>Onwumere Amarachi</t>
  </si>
  <si>
    <t>761.58</t>
  </si>
  <si>
    <t>118.00</t>
  </si>
  <si>
    <t>2021-10-11 01:24:22</t>
  </si>
  <si>
    <t>2021-10-10</t>
  </si>
  <si>
    <t>2275244</t>
  </si>
  <si>
    <t>Bayfront Hotel</t>
  </si>
  <si>
    <t>Rshad Nita,Rshad Nita</t>
  </si>
  <si>
    <t>555.05</t>
  </si>
  <si>
    <t>86.00</t>
  </si>
  <si>
    <t>2021-10-10 15:53:05</t>
  </si>
  <si>
    <t>2275106</t>
  </si>
  <si>
    <t>南佛罗里达州杰克逊维尔 6 号汽车旅馆</t>
  </si>
  <si>
    <t>Vetter Brian</t>
  </si>
  <si>
    <t>877.76</t>
  </si>
  <si>
    <t>136.00</t>
  </si>
  <si>
    <t>2021-10-10 05:35:27</t>
  </si>
  <si>
    <t>2021-10-09</t>
  </si>
  <si>
    <t>2274705</t>
  </si>
  <si>
    <t>皇家酒店</t>
  </si>
  <si>
    <t>Medina Harolyn</t>
  </si>
  <si>
    <t>632.89</t>
  </si>
  <si>
    <t>98.00</t>
  </si>
  <si>
    <t>2021-10-09 05:32:24</t>
  </si>
  <si>
    <t>2274704</t>
  </si>
  <si>
    <t>圣胡安孔查万丽酒店</t>
  </si>
  <si>
    <t>Rondon Jorge E,Rondon Karyn E</t>
  </si>
  <si>
    <t>3106.35</t>
  </si>
  <si>
    <t>481.00</t>
  </si>
  <si>
    <t>2021-10-09 04:45:33</t>
  </si>
  <si>
    <t>2021-10-08</t>
  </si>
  <si>
    <t>2274449</t>
  </si>
  <si>
    <t>多伦多机场皮尔逊会议酒店</t>
  </si>
  <si>
    <t>Gadea Roger</t>
  </si>
  <si>
    <t>2101.19</t>
  </si>
  <si>
    <t>325.00</t>
  </si>
  <si>
    <t>115.00</t>
  </si>
  <si>
    <t>-210</t>
  </si>
  <si>
    <t>-1357</t>
  </si>
  <si>
    <t>2021-10-08 16:05:38</t>
  </si>
  <si>
    <t>2021-10-07</t>
  </si>
  <si>
    <t>2273914</t>
  </si>
  <si>
    <t>陶斯谷旅馆</t>
  </si>
  <si>
    <t>Gaur Jivesh</t>
  </si>
  <si>
    <t>1344.76</t>
  </si>
  <si>
    <t>208.00</t>
  </si>
  <si>
    <t>2021-10-07 06:03:56</t>
  </si>
  <si>
    <t>2021-10-06</t>
  </si>
  <si>
    <t>2273728</t>
  </si>
  <si>
    <t>雅高酒店集团马瑞安岛温泉度假村</t>
  </si>
  <si>
    <t>WEN YABIN</t>
  </si>
  <si>
    <t>3063.56</t>
  </si>
  <si>
    <t>474.00</t>
  </si>
  <si>
    <t>2021-10-06 18:44:52</t>
  </si>
  <si>
    <t>2273701</t>
  </si>
  <si>
    <t>安漫刁曼海滩度假村</t>
  </si>
  <si>
    <t>Mak Al Kah Wai,Mak Al Kah Wai</t>
  </si>
  <si>
    <t>1299.10</t>
  </si>
  <si>
    <t>201.00</t>
  </si>
  <si>
    <t>2021-10-06 17:30:13</t>
  </si>
  <si>
    <t>2021-10-05</t>
  </si>
  <si>
    <t>2273377</t>
  </si>
  <si>
    <t>乔纳森爱德华兹汽车旅馆</t>
  </si>
  <si>
    <t>johnston susan</t>
  </si>
  <si>
    <t>1047.04</t>
  </si>
  <si>
    <t>162.00</t>
  </si>
  <si>
    <t>2021-10-05 22:10:12</t>
  </si>
  <si>
    <t>2021-10-04</t>
  </si>
  <si>
    <t>2272685</t>
  </si>
  <si>
    <t>贝桑松高瓦伦丁普瑞米尔经典酒店</t>
  </si>
  <si>
    <t>Chretien  Hugo</t>
  </si>
  <si>
    <t>891.92</t>
  </si>
  <si>
    <t>138.00</t>
  </si>
  <si>
    <t>2021-10-04 18:48:07</t>
  </si>
  <si>
    <t>2272520</t>
  </si>
  <si>
    <t>萨克拉门托中城洛伊套房饭店</t>
  </si>
  <si>
    <t>Grether Rick</t>
  </si>
  <si>
    <t>1680.43</t>
  </si>
  <si>
    <t>260.00</t>
  </si>
  <si>
    <t>2021-10-04 11:43:59</t>
  </si>
  <si>
    <t>2021-10-03</t>
  </si>
  <si>
    <t>2272246</t>
  </si>
  <si>
    <t>巴风旅馆</t>
  </si>
  <si>
    <t>Oliveira Paulo Roberto</t>
  </si>
  <si>
    <t>581.69</t>
  </si>
  <si>
    <t>90.00</t>
  </si>
  <si>
    <t>2021-10-03 20:57:52</t>
  </si>
  <si>
    <t>2021-10-01</t>
  </si>
  <si>
    <t>2270806</t>
  </si>
  <si>
    <t>迈阿密海滩枫丹白露酒店</t>
  </si>
  <si>
    <t>Wells Richina</t>
  </si>
  <si>
    <t>4511.31</t>
  </si>
  <si>
    <t>698.00</t>
  </si>
  <si>
    <t>2021-10-01 20:55:13</t>
  </si>
  <si>
    <t>2021-09-29</t>
  </si>
  <si>
    <t>2269187</t>
  </si>
  <si>
    <t>全国酒店及会议中心</t>
  </si>
  <si>
    <t>Cordero Tory</t>
  </si>
  <si>
    <t>2123.54</t>
  </si>
  <si>
    <t>328.00</t>
  </si>
  <si>
    <t>2021-09-29 23:37:23</t>
  </si>
  <si>
    <t>2021-09-23</t>
  </si>
  <si>
    <t>2262550</t>
  </si>
  <si>
    <t>沙勒沃伊之家酒店</t>
  </si>
  <si>
    <t>Engbers Dave</t>
  </si>
  <si>
    <t>1943.01</t>
  </si>
  <si>
    <t>300.00</t>
  </si>
  <si>
    <t>2021-09-23 21:54:15</t>
  </si>
  <si>
    <t>2261752</t>
  </si>
  <si>
    <t>盖洛德棕榈水疗度假酒店</t>
  </si>
  <si>
    <t>Rapach Daniel</t>
  </si>
  <si>
    <t>3685.24</t>
  </si>
  <si>
    <t>569.00</t>
  </si>
  <si>
    <t>2021-09-23 05:51:44</t>
  </si>
  <si>
    <t>2261705</t>
  </si>
  <si>
    <t>巴德湖山橄榄美国长住酒店</t>
  </si>
  <si>
    <t>markey dale</t>
  </si>
  <si>
    <t>3306.69</t>
  </si>
  <si>
    <t>510.00</t>
  </si>
  <si>
    <t>2021-09-23 01:15:41</t>
  </si>
  <si>
    <t>2021-09-21</t>
  </si>
  <si>
    <t>2260288</t>
  </si>
  <si>
    <t>底特律南门温德姆拉昆塔酒店</t>
  </si>
  <si>
    <t>Yussif Abdul Malik</t>
  </si>
  <si>
    <t>1232.00</t>
  </si>
  <si>
    <t>190.00</t>
  </si>
  <si>
    <t>2021-09-21 09:32:47</t>
  </si>
  <si>
    <t>2021-09-20</t>
  </si>
  <si>
    <t>2259522</t>
  </si>
  <si>
    <t>珍南海滩广场酒店</t>
  </si>
  <si>
    <t>Zubair Ibnu</t>
  </si>
  <si>
    <t>595.44</t>
  </si>
  <si>
    <t>92.00</t>
  </si>
  <si>
    <t>2021-09-20 10:35:16</t>
  </si>
  <si>
    <t>2259457</t>
  </si>
  <si>
    <t>Winter Patrick,Boyer Calista Marie</t>
  </si>
  <si>
    <t>7559.53</t>
  </si>
  <si>
    <t>1168.00</t>
  </si>
  <si>
    <t>2021-09-20 08:45:58</t>
  </si>
  <si>
    <t>2021-09-18</t>
  </si>
  <si>
    <t>2257568</t>
  </si>
  <si>
    <t>法尔茅斯旅馆</t>
  </si>
  <si>
    <t>MAGENNIS DANIEL</t>
  </si>
  <si>
    <t>1995.59</t>
  </si>
  <si>
    <t>308.00</t>
  </si>
  <si>
    <t>2021-09-18 08:13:27</t>
  </si>
  <si>
    <t>2021-09-14</t>
  </si>
  <si>
    <t>2252770</t>
  </si>
  <si>
    <t>海洋 2700 酒店</t>
  </si>
  <si>
    <t>Stoute Johnny</t>
  </si>
  <si>
    <t>62.00</t>
  </si>
  <si>
    <t>61</t>
  </si>
  <si>
    <t>400</t>
  </si>
  <si>
    <t>2021-09-19 09:31:56</t>
  </si>
  <si>
    <t>2021-09-12</t>
  </si>
  <si>
    <t>2250997</t>
  </si>
  <si>
    <t>Alarcon Guijarro Ana Belen,Lahosa Clos Lidya</t>
  </si>
  <si>
    <t>723.42</t>
  </si>
  <si>
    <t>112.00</t>
  </si>
  <si>
    <t>2021-09-12 03:17:54</t>
  </si>
  <si>
    <t>2021-09-11</t>
  </si>
  <si>
    <t>2249979</t>
  </si>
  <si>
    <t>金砖酒店&amp;赌场</t>
  </si>
  <si>
    <t>Audrain Richard Lennon,Spenser Christian Kainoa</t>
  </si>
  <si>
    <t>3539.59</t>
  </si>
  <si>
    <t>548.00</t>
  </si>
  <si>
    <t>2021-09-11 07:17:39</t>
  </si>
  <si>
    <t>2021-09-08</t>
  </si>
  <si>
    <t>2246869</t>
  </si>
  <si>
    <t>榭巴酒店水疗中心</t>
  </si>
  <si>
    <t>Ortega Dongu Juanita del Rayo</t>
  </si>
  <si>
    <t>492.50</t>
  </si>
  <si>
    <t>76.00</t>
  </si>
  <si>
    <t>2021-09-08 04:49:49</t>
  </si>
  <si>
    <t>2021-07-07</t>
  </si>
  <si>
    <t>2186460</t>
  </si>
  <si>
    <t>希尔顿头岛威斯汀Spa度假酒店</t>
  </si>
  <si>
    <t>Borges Louis</t>
  </si>
  <si>
    <t>4097.21</t>
  </si>
  <si>
    <t>631.00</t>
  </si>
  <si>
    <t>93.00</t>
  </si>
  <si>
    <t>-537</t>
  </si>
  <si>
    <t>-3493</t>
  </si>
  <si>
    <t>2021-07-07 12:52:16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</si>
</sst>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6" borderId="5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17" fillId="15" borderId="1" applyNumberFormat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15722313650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44478</v>
      </c>
      <c r="G2" s="5">
        <v>44480</v>
      </c>
      <c r="H2" s="4">
        <v>1</v>
      </c>
      <c r="I2" s="4">
        <v>2</v>
      </c>
      <c r="J2" s="4">
        <v>2</v>
      </c>
      <c r="K2" s="4" t="s">
        <v>29</v>
      </c>
      <c r="L2" s="4">
        <v>631</v>
      </c>
      <c r="M2" s="4">
        <v>631</v>
      </c>
      <c r="N2" s="4" t="s">
        <v>30</v>
      </c>
      <c r="O2" s="4" t="s">
        <v>31</v>
      </c>
      <c r="P2" s="4" t="s">
        <v>32</v>
      </c>
      <c r="Q2" s="4">
        <v>0</v>
      </c>
      <c r="R2" s="6">
        <v>44384</v>
      </c>
      <c r="S2" s="5">
        <v>44487</v>
      </c>
      <c r="T2" s="4" t="s">
        <v>33</v>
      </c>
      <c r="U2" s="4">
        <v>631</v>
      </c>
      <c r="V2" s="4">
        <v>0</v>
      </c>
      <c r="W2" s="4">
        <v>0</v>
      </c>
      <c r="X2" s="4">
        <v>2186460</v>
      </c>
    </row>
    <row r="3" s="4" customFormat="1" spans="1:24">
      <c r="A3" s="4">
        <v>16231835204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44478</v>
      </c>
      <c r="G3" s="5">
        <v>44480</v>
      </c>
      <c r="H3" s="4">
        <v>1</v>
      </c>
      <c r="I3" s="4">
        <v>2</v>
      </c>
      <c r="J3" s="4">
        <v>2</v>
      </c>
      <c r="K3" s="4" t="s">
        <v>29</v>
      </c>
      <c r="L3" s="4">
        <v>76</v>
      </c>
      <c r="M3" s="4">
        <v>76</v>
      </c>
      <c r="N3" s="4" t="s">
        <v>36</v>
      </c>
      <c r="O3" s="4" t="s">
        <v>31</v>
      </c>
      <c r="P3" s="4" t="s">
        <v>32</v>
      </c>
      <c r="Q3" s="4">
        <v>0</v>
      </c>
      <c r="R3" s="6">
        <v>44447</v>
      </c>
      <c r="S3" s="5">
        <v>44487</v>
      </c>
      <c r="T3" s="4" t="s">
        <v>33</v>
      </c>
      <c r="U3" s="4">
        <v>76</v>
      </c>
      <c r="V3" s="4">
        <v>0</v>
      </c>
      <c r="W3" s="4">
        <v>0</v>
      </c>
      <c r="X3" s="4">
        <v>2246869</v>
      </c>
    </row>
    <row r="4" s="4" customFormat="1" spans="1:25">
      <c r="A4" s="4">
        <v>16258156355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44478</v>
      </c>
      <c r="G4" s="5">
        <v>44480</v>
      </c>
      <c r="H4" s="4">
        <v>1</v>
      </c>
      <c r="I4" s="4">
        <v>2</v>
      </c>
      <c r="J4" s="4">
        <v>2</v>
      </c>
      <c r="K4" s="4" t="s">
        <v>29</v>
      </c>
      <c r="L4" s="4">
        <v>548</v>
      </c>
      <c r="M4" s="4">
        <v>548</v>
      </c>
      <c r="N4" s="4" t="s">
        <v>39</v>
      </c>
      <c r="O4" s="4" t="s">
        <v>31</v>
      </c>
      <c r="P4" s="4" t="s">
        <v>32</v>
      </c>
      <c r="Q4" s="4">
        <v>0</v>
      </c>
      <c r="R4" s="6">
        <v>44450</v>
      </c>
      <c r="S4" s="5">
        <v>44487</v>
      </c>
      <c r="T4" s="4" t="s">
        <v>33</v>
      </c>
      <c r="U4" s="4">
        <v>548</v>
      </c>
      <c r="V4" s="4">
        <v>0</v>
      </c>
      <c r="W4" s="4">
        <v>0</v>
      </c>
      <c r="X4" s="4">
        <v>2249979</v>
      </c>
      <c r="Y4" s="4" t="s">
        <v>40</v>
      </c>
    </row>
    <row r="5" s="4" customFormat="1" spans="1:25">
      <c r="A5" s="4">
        <v>16265231264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44479</v>
      </c>
      <c r="G5" s="5">
        <v>44481</v>
      </c>
      <c r="H5" s="4">
        <v>1</v>
      </c>
      <c r="I5" s="4">
        <v>2</v>
      </c>
      <c r="J5" s="4">
        <v>2</v>
      </c>
      <c r="K5" s="4" t="s">
        <v>29</v>
      </c>
      <c r="L5" s="4">
        <v>112</v>
      </c>
      <c r="M5" s="4">
        <v>112</v>
      </c>
      <c r="N5" s="4" t="s">
        <v>43</v>
      </c>
      <c r="O5" s="4" t="s">
        <v>31</v>
      </c>
      <c r="P5" s="4" t="s">
        <v>32</v>
      </c>
      <c r="Q5" s="4">
        <v>0</v>
      </c>
      <c r="R5" s="6">
        <v>44451</v>
      </c>
      <c r="S5" s="5">
        <v>44487</v>
      </c>
      <c r="T5" s="4" t="s">
        <v>33</v>
      </c>
      <c r="U5" s="4">
        <v>112</v>
      </c>
      <c r="V5" s="4">
        <v>0</v>
      </c>
      <c r="W5" s="4">
        <v>0</v>
      </c>
      <c r="X5" s="4">
        <v>2250997</v>
      </c>
      <c r="Y5" s="4">
        <v>34764092</v>
      </c>
    </row>
    <row r="6" s="4" customFormat="1" spans="1:25">
      <c r="A6" s="4">
        <v>16280428953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44483</v>
      </c>
      <c r="G6" s="5">
        <v>44485</v>
      </c>
      <c r="H6" s="4">
        <v>1</v>
      </c>
      <c r="I6" s="4">
        <v>2</v>
      </c>
      <c r="J6" s="4">
        <v>2</v>
      </c>
      <c r="K6" s="4" t="s">
        <v>29</v>
      </c>
      <c r="L6" s="4">
        <v>128</v>
      </c>
      <c r="M6" s="4">
        <v>128</v>
      </c>
      <c r="N6" s="4" t="s">
        <v>46</v>
      </c>
      <c r="O6" s="4" t="s">
        <v>31</v>
      </c>
      <c r="P6" s="4" t="s">
        <v>32</v>
      </c>
      <c r="Q6" s="4">
        <v>0</v>
      </c>
      <c r="R6" s="6">
        <v>44453</v>
      </c>
      <c r="S6" s="5">
        <v>44487</v>
      </c>
      <c r="T6" s="4" t="s">
        <v>33</v>
      </c>
      <c r="U6" s="4">
        <v>128</v>
      </c>
      <c r="V6" s="4">
        <v>0</v>
      </c>
      <c r="W6" s="4">
        <v>0</v>
      </c>
      <c r="X6" s="4">
        <v>2252770</v>
      </c>
      <c r="Y6" s="4">
        <v>14620948</v>
      </c>
    </row>
    <row r="7" s="4" customFormat="1" spans="1:25">
      <c r="A7" s="4">
        <v>16310234190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44478</v>
      </c>
      <c r="G7" s="5">
        <v>44480</v>
      </c>
      <c r="H7" s="4">
        <v>1</v>
      </c>
      <c r="I7" s="4">
        <v>2</v>
      </c>
      <c r="J7" s="4">
        <v>2</v>
      </c>
      <c r="K7" s="4" t="s">
        <v>29</v>
      </c>
      <c r="L7" s="4">
        <v>308</v>
      </c>
      <c r="M7" s="4">
        <v>308</v>
      </c>
      <c r="N7" s="4" t="s">
        <v>49</v>
      </c>
      <c r="O7" s="4" t="s">
        <v>31</v>
      </c>
      <c r="P7" s="4" t="s">
        <v>32</v>
      </c>
      <c r="Q7" s="4">
        <v>0</v>
      </c>
      <c r="R7" s="6">
        <v>44457</v>
      </c>
      <c r="S7" s="5">
        <v>44487</v>
      </c>
      <c r="T7" s="4" t="s">
        <v>33</v>
      </c>
      <c r="U7" s="4">
        <v>308</v>
      </c>
      <c r="V7" s="4">
        <v>0</v>
      </c>
      <c r="W7" s="4">
        <v>0</v>
      </c>
      <c r="X7" s="4">
        <v>2257568</v>
      </c>
      <c r="Y7" s="4">
        <v>97741847</v>
      </c>
    </row>
    <row r="8" s="4" customFormat="1" spans="1:25">
      <c r="A8" s="4">
        <v>16280428953</v>
      </c>
      <c r="B8" s="4" t="s">
        <v>25</v>
      </c>
      <c r="C8" s="4" t="s">
        <v>50</v>
      </c>
      <c r="D8" s="4" t="s">
        <v>44</v>
      </c>
      <c r="E8" s="4" t="s">
        <v>45</v>
      </c>
      <c r="F8" s="5">
        <v>44483</v>
      </c>
      <c r="G8" s="5">
        <v>44485</v>
      </c>
      <c r="H8" s="4">
        <v>1</v>
      </c>
      <c r="I8" s="4">
        <v>2</v>
      </c>
      <c r="J8" s="4">
        <v>2</v>
      </c>
      <c r="K8" s="4" t="s">
        <v>29</v>
      </c>
      <c r="L8" s="4">
        <v>-128</v>
      </c>
      <c r="M8" s="4">
        <v>-128</v>
      </c>
      <c r="N8" s="4" t="s">
        <v>46</v>
      </c>
      <c r="O8" s="4" t="s">
        <v>31</v>
      </c>
      <c r="P8" s="4" t="s">
        <v>32</v>
      </c>
      <c r="Q8" s="4">
        <v>0</v>
      </c>
      <c r="R8" s="6">
        <v>44453</v>
      </c>
      <c r="S8" s="5">
        <v>44487</v>
      </c>
      <c r="T8" s="4" t="s">
        <v>33</v>
      </c>
      <c r="U8" s="4">
        <v>-128</v>
      </c>
      <c r="V8" s="4">
        <v>0</v>
      </c>
      <c r="W8" s="4">
        <v>0</v>
      </c>
      <c r="X8" s="4">
        <v>2252770</v>
      </c>
      <c r="Y8" s="4">
        <v>14620948</v>
      </c>
    </row>
    <row r="9" s="4" customFormat="1" spans="1:25">
      <c r="A9" s="4">
        <v>16280428953</v>
      </c>
      <c r="B9" s="4" t="s">
        <v>25</v>
      </c>
      <c r="C9" s="4" t="s">
        <v>51</v>
      </c>
      <c r="D9" s="4" t="s">
        <v>44</v>
      </c>
      <c r="E9" s="4" t="s">
        <v>45</v>
      </c>
      <c r="F9" s="5">
        <v>44483</v>
      </c>
      <c r="G9" s="5">
        <v>44485</v>
      </c>
      <c r="H9" s="4">
        <v>1</v>
      </c>
      <c r="I9" s="4">
        <v>2</v>
      </c>
      <c r="J9" s="4">
        <v>2</v>
      </c>
      <c r="K9" s="4" t="s">
        <v>29</v>
      </c>
      <c r="L9" s="4">
        <v>62</v>
      </c>
      <c r="M9" s="4">
        <v>62</v>
      </c>
      <c r="N9" s="4" t="s">
        <v>46</v>
      </c>
      <c r="O9" s="4" t="s">
        <v>31</v>
      </c>
      <c r="P9" s="4" t="s">
        <v>32</v>
      </c>
      <c r="Q9" s="4">
        <v>0</v>
      </c>
      <c r="R9" s="6">
        <v>44453</v>
      </c>
      <c r="S9" s="5">
        <v>44487</v>
      </c>
      <c r="T9" s="4" t="s">
        <v>33</v>
      </c>
      <c r="U9" s="4">
        <v>62</v>
      </c>
      <c r="V9" s="4">
        <v>0</v>
      </c>
      <c r="W9" s="4">
        <v>0</v>
      </c>
      <c r="X9" s="4">
        <v>2252770</v>
      </c>
      <c r="Y9" s="4">
        <v>14620948</v>
      </c>
    </row>
    <row r="10" s="4" customFormat="1" spans="1:25">
      <c r="A10" s="4">
        <v>16324595204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44477</v>
      </c>
      <c r="G10" s="5">
        <v>44481</v>
      </c>
      <c r="H10" s="4">
        <v>1</v>
      </c>
      <c r="I10" s="4">
        <v>4</v>
      </c>
      <c r="J10" s="4">
        <v>4</v>
      </c>
      <c r="K10" s="4" t="s">
        <v>29</v>
      </c>
      <c r="L10" s="4">
        <v>1168</v>
      </c>
      <c r="M10" s="4">
        <v>1168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44459</v>
      </c>
      <c r="S10" s="5">
        <v>44487</v>
      </c>
      <c r="T10" s="4" t="s">
        <v>33</v>
      </c>
      <c r="U10" s="4">
        <v>1168</v>
      </c>
      <c r="V10" s="4">
        <v>0</v>
      </c>
      <c r="W10" s="4">
        <v>0</v>
      </c>
      <c r="X10" s="4">
        <v>2259457</v>
      </c>
      <c r="Y10" s="4" t="s">
        <v>55</v>
      </c>
    </row>
    <row r="11" s="4" customFormat="1" spans="1:25">
      <c r="A11" s="4">
        <v>16324992173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44478</v>
      </c>
      <c r="G11" s="5">
        <v>44480</v>
      </c>
      <c r="H11" s="4">
        <v>1</v>
      </c>
      <c r="I11" s="4">
        <v>2</v>
      </c>
      <c r="J11" s="4">
        <v>2</v>
      </c>
      <c r="K11" s="4" t="s">
        <v>29</v>
      </c>
      <c r="L11" s="4">
        <v>92</v>
      </c>
      <c r="M11" s="4">
        <v>92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44459</v>
      </c>
      <c r="S11" s="5">
        <v>44487</v>
      </c>
      <c r="T11" s="4" t="s">
        <v>33</v>
      </c>
      <c r="U11" s="4">
        <v>92</v>
      </c>
      <c r="V11" s="4">
        <v>0</v>
      </c>
      <c r="W11" s="4">
        <v>0</v>
      </c>
      <c r="X11" s="4">
        <v>2259522</v>
      </c>
      <c r="Y11" s="4">
        <v>50712</v>
      </c>
    </row>
    <row r="12" s="4" customFormat="1" spans="1:25">
      <c r="A12" s="4">
        <v>16331075271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44483</v>
      </c>
      <c r="G12" s="5">
        <v>44486</v>
      </c>
      <c r="H12" s="4">
        <v>1</v>
      </c>
      <c r="I12" s="4">
        <v>3</v>
      </c>
      <c r="J12" s="4">
        <v>3</v>
      </c>
      <c r="K12" s="4" t="s">
        <v>29</v>
      </c>
      <c r="L12" s="4">
        <v>190</v>
      </c>
      <c r="M12" s="4">
        <v>190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44460</v>
      </c>
      <c r="S12" s="5">
        <v>44487</v>
      </c>
      <c r="T12" s="4" t="s">
        <v>33</v>
      </c>
      <c r="U12" s="4">
        <v>190</v>
      </c>
      <c r="V12" s="4">
        <v>0</v>
      </c>
      <c r="W12" s="4">
        <v>0</v>
      </c>
      <c r="X12" s="4">
        <v>2260288</v>
      </c>
      <c r="Y12" s="4" t="s">
        <v>62</v>
      </c>
    </row>
    <row r="13" s="4" customFormat="1" spans="1:25">
      <c r="A13" s="4">
        <v>16343317479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44476</v>
      </c>
      <c r="G13" s="5">
        <v>44481</v>
      </c>
      <c r="H13" s="4">
        <v>1</v>
      </c>
      <c r="I13" s="4">
        <v>5</v>
      </c>
      <c r="J13" s="4">
        <v>5</v>
      </c>
      <c r="K13" s="4" t="s">
        <v>29</v>
      </c>
      <c r="L13" s="4">
        <v>510</v>
      </c>
      <c r="M13" s="4">
        <v>510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44462</v>
      </c>
      <c r="S13" s="5">
        <v>44487</v>
      </c>
      <c r="T13" s="4" t="s">
        <v>33</v>
      </c>
      <c r="U13" s="4">
        <v>510</v>
      </c>
      <c r="V13" s="4">
        <v>0</v>
      </c>
      <c r="W13" s="4">
        <v>0</v>
      </c>
      <c r="X13" s="4">
        <v>2261705</v>
      </c>
      <c r="Y13" s="4">
        <v>153088928</v>
      </c>
    </row>
    <row r="14" s="4" customFormat="1" spans="1:25">
      <c r="A14" s="4">
        <v>16343494613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44484</v>
      </c>
      <c r="G14" s="5">
        <v>44486</v>
      </c>
      <c r="H14" s="4">
        <v>1</v>
      </c>
      <c r="I14" s="4">
        <v>2</v>
      </c>
      <c r="J14" s="4">
        <v>2</v>
      </c>
      <c r="K14" s="4" t="s">
        <v>29</v>
      </c>
      <c r="L14" s="4">
        <v>569</v>
      </c>
      <c r="M14" s="4">
        <v>569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44462</v>
      </c>
      <c r="S14" s="5">
        <v>44487</v>
      </c>
      <c r="T14" s="4" t="s">
        <v>33</v>
      </c>
      <c r="U14" s="4">
        <v>569</v>
      </c>
      <c r="V14" s="4">
        <v>0</v>
      </c>
      <c r="W14" s="4">
        <v>0</v>
      </c>
      <c r="X14" s="4">
        <v>2261752</v>
      </c>
      <c r="Y14" s="4">
        <v>91886810</v>
      </c>
    </row>
    <row r="15" s="4" customFormat="1" spans="1:25">
      <c r="A15" s="4">
        <v>16352688650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44479</v>
      </c>
      <c r="G15" s="5">
        <v>44481</v>
      </c>
      <c r="H15" s="4">
        <v>1</v>
      </c>
      <c r="I15" s="4">
        <v>2</v>
      </c>
      <c r="J15" s="4">
        <v>2</v>
      </c>
      <c r="K15" s="4" t="s">
        <v>29</v>
      </c>
      <c r="L15" s="4">
        <v>300</v>
      </c>
      <c r="M15" s="4">
        <v>300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44462</v>
      </c>
      <c r="S15" s="5">
        <v>44487</v>
      </c>
      <c r="T15" s="4" t="s">
        <v>33</v>
      </c>
      <c r="U15" s="4">
        <v>300</v>
      </c>
      <c r="V15" s="4">
        <v>0</v>
      </c>
      <c r="W15" s="4">
        <v>0</v>
      </c>
      <c r="X15" s="4">
        <v>2262550</v>
      </c>
      <c r="Y15" s="4" t="s">
        <v>72</v>
      </c>
    </row>
    <row r="16" s="4" customFormat="1" spans="1:25">
      <c r="A16" s="4">
        <v>16410365511</v>
      </c>
      <c r="B16" s="4" t="s">
        <v>25</v>
      </c>
      <c r="C16" s="4" t="s">
        <v>26</v>
      </c>
      <c r="D16" s="4" t="s">
        <v>73</v>
      </c>
      <c r="E16" s="4" t="s">
        <v>74</v>
      </c>
      <c r="F16" s="5">
        <v>44478</v>
      </c>
      <c r="G16" s="5">
        <v>44480</v>
      </c>
      <c r="H16" s="4">
        <v>1</v>
      </c>
      <c r="I16" s="4">
        <v>2</v>
      </c>
      <c r="J16" s="4">
        <v>2</v>
      </c>
      <c r="K16" s="4" t="s">
        <v>29</v>
      </c>
      <c r="L16" s="4">
        <v>328</v>
      </c>
      <c r="M16" s="4">
        <v>328</v>
      </c>
      <c r="N16" s="4" t="s">
        <v>75</v>
      </c>
      <c r="O16" s="4" t="s">
        <v>31</v>
      </c>
      <c r="P16" s="4" t="s">
        <v>32</v>
      </c>
      <c r="Q16" s="4">
        <v>0</v>
      </c>
      <c r="R16" s="6">
        <v>44468</v>
      </c>
      <c r="S16" s="5">
        <v>44487</v>
      </c>
      <c r="T16" s="4" t="s">
        <v>33</v>
      </c>
      <c r="U16" s="4">
        <v>328</v>
      </c>
      <c r="V16" s="4">
        <v>0</v>
      </c>
      <c r="W16" s="4">
        <v>0</v>
      </c>
      <c r="X16" s="4">
        <v>2269187</v>
      </c>
      <c r="Y16" s="4" t="s">
        <v>76</v>
      </c>
    </row>
    <row r="17" s="4" customFormat="1" spans="1:24">
      <c r="A17" s="4">
        <v>15722313650</v>
      </c>
      <c r="B17" s="4" t="s">
        <v>25</v>
      </c>
      <c r="C17" s="4" t="s">
        <v>77</v>
      </c>
      <c r="D17" s="4" t="s">
        <v>27</v>
      </c>
      <c r="E17" s="4" t="s">
        <v>28</v>
      </c>
      <c r="F17" s="5">
        <v>44478</v>
      </c>
      <c r="G17" s="5">
        <v>44480</v>
      </c>
      <c r="H17" s="4">
        <v>1</v>
      </c>
      <c r="I17" s="4">
        <v>2</v>
      </c>
      <c r="J17" s="4">
        <v>2</v>
      </c>
      <c r="K17" s="4" t="s">
        <v>29</v>
      </c>
      <c r="L17" s="4">
        <v>-548.23</v>
      </c>
      <c r="M17" s="4">
        <v>-548.23</v>
      </c>
      <c r="N17" s="4" t="s">
        <v>30</v>
      </c>
      <c r="O17" s="4" t="s">
        <v>31</v>
      </c>
      <c r="P17" s="4" t="s">
        <v>32</v>
      </c>
      <c r="Q17" s="4">
        <v>0</v>
      </c>
      <c r="R17" s="6">
        <v>44384</v>
      </c>
      <c r="S17" s="5">
        <v>44487</v>
      </c>
      <c r="T17" s="4" t="s">
        <v>33</v>
      </c>
      <c r="U17" s="4">
        <v>-548.23</v>
      </c>
      <c r="V17" s="4">
        <v>0</v>
      </c>
      <c r="W17" s="4">
        <v>0</v>
      </c>
      <c r="X17" s="4">
        <v>2186460</v>
      </c>
    </row>
    <row r="18" s="4" customFormat="1" spans="1:24">
      <c r="A18" s="4">
        <v>16432287209</v>
      </c>
      <c r="B18" s="4" t="s">
        <v>25</v>
      </c>
      <c r="C18" s="4" t="s">
        <v>26</v>
      </c>
      <c r="D18" s="4" t="s">
        <v>52</v>
      </c>
      <c r="E18" s="4" t="s">
        <v>53</v>
      </c>
      <c r="F18" s="5">
        <v>44484</v>
      </c>
      <c r="G18" s="5">
        <v>44486</v>
      </c>
      <c r="H18" s="4">
        <v>1</v>
      </c>
      <c r="I18" s="4">
        <v>2</v>
      </c>
      <c r="J18" s="4">
        <v>2</v>
      </c>
      <c r="K18" s="4" t="s">
        <v>29</v>
      </c>
      <c r="L18" s="4">
        <v>698</v>
      </c>
      <c r="M18" s="4">
        <v>698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44470</v>
      </c>
      <c r="S18" s="5">
        <v>44487</v>
      </c>
      <c r="T18" s="4" t="s">
        <v>33</v>
      </c>
      <c r="U18" s="4">
        <v>698</v>
      </c>
      <c r="V18" s="4">
        <v>0</v>
      </c>
      <c r="W18" s="4">
        <v>0</v>
      </c>
      <c r="X18" s="4">
        <v>2270806</v>
      </c>
    </row>
    <row r="19" s="4" customFormat="1" spans="1:24">
      <c r="A19" s="4">
        <v>16456016305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44483</v>
      </c>
      <c r="G19" s="5">
        <v>44485</v>
      </c>
      <c r="H19" s="4">
        <v>1</v>
      </c>
      <c r="I19" s="4">
        <v>2</v>
      </c>
      <c r="J19" s="4">
        <v>2</v>
      </c>
      <c r="K19" s="4" t="s">
        <v>29</v>
      </c>
      <c r="L19" s="4">
        <v>90</v>
      </c>
      <c r="M19" s="4">
        <v>90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44472</v>
      </c>
      <c r="S19" s="5">
        <v>44487</v>
      </c>
      <c r="T19" s="4" t="s">
        <v>33</v>
      </c>
      <c r="U19" s="4">
        <v>90</v>
      </c>
      <c r="V19" s="4">
        <v>0</v>
      </c>
      <c r="W19" s="4">
        <v>0</v>
      </c>
      <c r="X19" s="4">
        <v>2272246</v>
      </c>
    </row>
    <row r="20" s="4" customFormat="1" spans="1:25">
      <c r="A20" s="4">
        <v>16461705527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44479</v>
      </c>
      <c r="G20" s="5">
        <v>44481</v>
      </c>
      <c r="H20" s="4">
        <v>1</v>
      </c>
      <c r="I20" s="4">
        <v>2</v>
      </c>
      <c r="J20" s="4">
        <v>2</v>
      </c>
      <c r="K20" s="4" t="s">
        <v>29</v>
      </c>
      <c r="L20" s="4">
        <v>260</v>
      </c>
      <c r="M20" s="4">
        <v>260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44473</v>
      </c>
      <c r="S20" s="5">
        <v>44487</v>
      </c>
      <c r="T20" s="4" t="s">
        <v>33</v>
      </c>
      <c r="U20" s="4">
        <v>260</v>
      </c>
      <c r="V20" s="4">
        <v>0</v>
      </c>
      <c r="W20" s="4">
        <v>0</v>
      </c>
      <c r="X20" s="4">
        <v>2272520</v>
      </c>
      <c r="Y20" s="4">
        <v>74622133</v>
      </c>
    </row>
    <row r="21" s="4" customFormat="1" spans="1:25">
      <c r="A21" s="4">
        <v>16464521835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44480</v>
      </c>
      <c r="G21" s="5">
        <v>44483</v>
      </c>
      <c r="H21" s="4">
        <v>1</v>
      </c>
      <c r="I21" s="4">
        <v>3</v>
      </c>
      <c r="J21" s="4">
        <v>3</v>
      </c>
      <c r="K21" s="4" t="s">
        <v>29</v>
      </c>
      <c r="L21" s="4">
        <v>138</v>
      </c>
      <c r="M21" s="4">
        <v>138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44473</v>
      </c>
      <c r="S21" s="5">
        <v>44487</v>
      </c>
      <c r="T21" s="4" t="s">
        <v>33</v>
      </c>
      <c r="U21" s="4">
        <v>138</v>
      </c>
      <c r="V21" s="4">
        <v>0</v>
      </c>
      <c r="W21" s="4">
        <v>0</v>
      </c>
      <c r="X21" s="4">
        <v>2272685</v>
      </c>
      <c r="Y21" s="4">
        <v>2353401268</v>
      </c>
    </row>
    <row r="22" s="4" customFormat="1" spans="1:25">
      <c r="A22" s="4">
        <v>16477794372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44483</v>
      </c>
      <c r="G22" s="5">
        <v>44486</v>
      </c>
      <c r="H22" s="4">
        <v>1</v>
      </c>
      <c r="I22" s="4">
        <v>3</v>
      </c>
      <c r="J22" s="4">
        <v>3</v>
      </c>
      <c r="K22" s="4" t="s">
        <v>29</v>
      </c>
      <c r="L22" s="4">
        <v>162</v>
      </c>
      <c r="M22" s="4">
        <v>162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44474</v>
      </c>
      <c r="S22" s="5">
        <v>44487</v>
      </c>
      <c r="T22" s="4" t="s">
        <v>33</v>
      </c>
      <c r="U22" s="4">
        <v>162</v>
      </c>
      <c r="V22" s="4">
        <v>0</v>
      </c>
      <c r="W22" s="4">
        <v>0</v>
      </c>
      <c r="X22" s="4">
        <v>2273377</v>
      </c>
      <c r="Y22" s="4">
        <v>1839285648</v>
      </c>
    </row>
    <row r="23" s="4" customFormat="1" spans="1:25">
      <c r="A23" s="4">
        <v>16481316695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44477</v>
      </c>
      <c r="G23" s="5">
        <v>44480</v>
      </c>
      <c r="H23" s="4">
        <v>1</v>
      </c>
      <c r="I23" s="4">
        <v>3</v>
      </c>
      <c r="J23" s="4">
        <v>3</v>
      </c>
      <c r="K23" s="4" t="s">
        <v>29</v>
      </c>
      <c r="L23" s="4">
        <v>201</v>
      </c>
      <c r="M23" s="4">
        <v>201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44475</v>
      </c>
      <c r="S23" s="5">
        <v>44487</v>
      </c>
      <c r="T23" s="4" t="s">
        <v>33</v>
      </c>
      <c r="U23" s="4">
        <v>201</v>
      </c>
      <c r="V23" s="4">
        <v>0</v>
      </c>
      <c r="W23" s="4">
        <v>0</v>
      </c>
      <c r="X23" s="4">
        <v>2273701</v>
      </c>
      <c r="Y23" s="4">
        <v>110232</v>
      </c>
    </row>
    <row r="24" s="4" customFormat="1" spans="1:24">
      <c r="A24" s="4">
        <v>16481681461</v>
      </c>
      <c r="B24" s="4" t="s">
        <v>25</v>
      </c>
      <c r="C24" s="4" t="s">
        <v>26</v>
      </c>
      <c r="D24" s="4" t="s">
        <v>94</v>
      </c>
      <c r="E24" s="4" t="s">
        <v>95</v>
      </c>
      <c r="F24" s="5">
        <v>44475</v>
      </c>
      <c r="G24" s="5">
        <v>44481</v>
      </c>
      <c r="H24" s="4">
        <v>1</v>
      </c>
      <c r="I24" s="4">
        <v>6</v>
      </c>
      <c r="J24" s="4">
        <v>6</v>
      </c>
      <c r="K24" s="4" t="s">
        <v>29</v>
      </c>
      <c r="L24" s="4">
        <v>474</v>
      </c>
      <c r="M24" s="4">
        <v>474</v>
      </c>
      <c r="N24" s="4" t="s">
        <v>96</v>
      </c>
      <c r="O24" s="4" t="s">
        <v>31</v>
      </c>
      <c r="P24" s="4" t="s">
        <v>32</v>
      </c>
      <c r="Q24" s="4">
        <v>0</v>
      </c>
      <c r="R24" s="6">
        <v>44475</v>
      </c>
      <c r="S24" s="5">
        <v>44487</v>
      </c>
      <c r="T24" s="4" t="s">
        <v>33</v>
      </c>
      <c r="U24" s="4">
        <v>474</v>
      </c>
      <c r="V24" s="4">
        <v>0</v>
      </c>
      <c r="W24" s="4">
        <v>0</v>
      </c>
      <c r="X24" s="4">
        <v>2273728</v>
      </c>
    </row>
    <row r="25" s="4" customFormat="1" spans="1:25">
      <c r="A25" s="4">
        <v>16486753612</v>
      </c>
      <c r="B25" s="4" t="s">
        <v>25</v>
      </c>
      <c r="C25" s="4" t="s">
        <v>26</v>
      </c>
      <c r="D25" s="4" t="s">
        <v>97</v>
      </c>
      <c r="E25" s="4" t="s">
        <v>98</v>
      </c>
      <c r="F25" s="5">
        <v>44479</v>
      </c>
      <c r="G25" s="5">
        <v>44481</v>
      </c>
      <c r="H25" s="4">
        <v>1</v>
      </c>
      <c r="I25" s="4">
        <v>2</v>
      </c>
      <c r="J25" s="4">
        <v>2</v>
      </c>
      <c r="K25" s="4" t="s">
        <v>29</v>
      </c>
      <c r="L25" s="4">
        <v>208</v>
      </c>
      <c r="M25" s="4">
        <v>208</v>
      </c>
      <c r="N25" s="4" t="s">
        <v>99</v>
      </c>
      <c r="O25" s="4" t="s">
        <v>31</v>
      </c>
      <c r="P25" s="4" t="s">
        <v>32</v>
      </c>
      <c r="Q25" s="4">
        <v>0</v>
      </c>
      <c r="R25" s="6">
        <v>44476</v>
      </c>
      <c r="S25" s="5">
        <v>44487</v>
      </c>
      <c r="T25" s="4" t="s">
        <v>33</v>
      </c>
      <c r="U25" s="4">
        <v>208</v>
      </c>
      <c r="V25" s="4">
        <v>0</v>
      </c>
      <c r="W25" s="4">
        <v>0</v>
      </c>
      <c r="X25" s="4">
        <v>2273914</v>
      </c>
      <c r="Y25" s="4">
        <v>183999</v>
      </c>
    </row>
    <row r="26" s="4" customFormat="1" spans="1:24">
      <c r="A26" s="4">
        <v>16496079765</v>
      </c>
      <c r="B26" s="4" t="s">
        <v>25</v>
      </c>
      <c r="C26" s="4" t="s">
        <v>26</v>
      </c>
      <c r="D26" s="4" t="s">
        <v>100</v>
      </c>
      <c r="E26" s="4" t="s">
        <v>101</v>
      </c>
      <c r="F26" s="5">
        <v>44477</v>
      </c>
      <c r="G26" s="5">
        <v>44480</v>
      </c>
      <c r="H26" s="4">
        <v>1</v>
      </c>
      <c r="I26" s="4">
        <v>3</v>
      </c>
      <c r="J26" s="4">
        <v>3</v>
      </c>
      <c r="K26" s="4" t="s">
        <v>29</v>
      </c>
      <c r="L26" s="4">
        <v>325</v>
      </c>
      <c r="M26" s="4">
        <v>325</v>
      </c>
      <c r="N26" s="4" t="s">
        <v>102</v>
      </c>
      <c r="O26" s="4" t="s">
        <v>31</v>
      </c>
      <c r="P26" s="4" t="s">
        <v>32</v>
      </c>
      <c r="Q26" s="4">
        <v>0</v>
      </c>
      <c r="R26" s="6">
        <v>44477</v>
      </c>
      <c r="S26" s="5">
        <v>44487</v>
      </c>
      <c r="T26" s="4" t="s">
        <v>33</v>
      </c>
      <c r="U26" s="4">
        <v>325</v>
      </c>
      <c r="V26" s="4">
        <v>0</v>
      </c>
      <c r="W26" s="4">
        <v>0</v>
      </c>
      <c r="X26" s="4">
        <v>2274449</v>
      </c>
    </row>
    <row r="27" s="4" customFormat="1" spans="1:25">
      <c r="A27" s="4">
        <v>16498678959</v>
      </c>
      <c r="B27" s="4" t="s">
        <v>25</v>
      </c>
      <c r="C27" s="4" t="s">
        <v>26</v>
      </c>
      <c r="D27" s="4" t="s">
        <v>103</v>
      </c>
      <c r="E27" s="4" t="s">
        <v>89</v>
      </c>
      <c r="F27" s="5">
        <v>44478</v>
      </c>
      <c r="G27" s="5">
        <v>44480</v>
      </c>
      <c r="H27" s="4">
        <v>1</v>
      </c>
      <c r="I27" s="4">
        <v>2</v>
      </c>
      <c r="J27" s="4">
        <v>2</v>
      </c>
      <c r="K27" s="4" t="s">
        <v>29</v>
      </c>
      <c r="L27" s="4">
        <v>481</v>
      </c>
      <c r="M27" s="4">
        <v>481</v>
      </c>
      <c r="N27" s="4" t="s">
        <v>104</v>
      </c>
      <c r="O27" s="4" t="s">
        <v>31</v>
      </c>
      <c r="P27" s="4" t="s">
        <v>32</v>
      </c>
      <c r="Q27" s="4">
        <v>0</v>
      </c>
      <c r="R27" s="6">
        <v>44478</v>
      </c>
      <c r="S27" s="5">
        <v>44487</v>
      </c>
      <c r="T27" s="4" t="s">
        <v>33</v>
      </c>
      <c r="U27" s="4">
        <v>481</v>
      </c>
      <c r="V27" s="4">
        <v>0</v>
      </c>
      <c r="W27" s="4">
        <v>0</v>
      </c>
      <c r="X27" s="4">
        <v>2274704</v>
      </c>
      <c r="Y27" s="4">
        <v>75874637</v>
      </c>
    </row>
    <row r="28" s="4" customFormat="1" spans="1:24">
      <c r="A28" s="4">
        <v>16498693377</v>
      </c>
      <c r="B28" s="4" t="s">
        <v>25</v>
      </c>
      <c r="C28" s="4" t="s">
        <v>26</v>
      </c>
      <c r="D28" s="4" t="s">
        <v>41</v>
      </c>
      <c r="E28" s="4" t="s">
        <v>42</v>
      </c>
      <c r="F28" s="5">
        <v>44481</v>
      </c>
      <c r="G28" s="5">
        <v>44483</v>
      </c>
      <c r="H28" s="4">
        <v>1</v>
      </c>
      <c r="I28" s="4">
        <v>2</v>
      </c>
      <c r="J28" s="4">
        <v>2</v>
      </c>
      <c r="K28" s="4" t="s">
        <v>29</v>
      </c>
      <c r="L28" s="4">
        <v>98</v>
      </c>
      <c r="M28" s="4">
        <v>98</v>
      </c>
      <c r="N28" s="4" t="s">
        <v>105</v>
      </c>
      <c r="O28" s="4" t="s">
        <v>31</v>
      </c>
      <c r="P28" s="4" t="s">
        <v>32</v>
      </c>
      <c r="Q28" s="4">
        <v>0</v>
      </c>
      <c r="R28" s="6">
        <v>44478</v>
      </c>
      <c r="S28" s="5">
        <v>44487</v>
      </c>
      <c r="T28" s="4" t="s">
        <v>33</v>
      </c>
      <c r="U28" s="4">
        <v>98</v>
      </c>
      <c r="V28" s="4">
        <v>0</v>
      </c>
      <c r="W28" s="4">
        <v>0</v>
      </c>
      <c r="X28" s="4">
        <v>2274705</v>
      </c>
    </row>
    <row r="29" s="4" customFormat="1" spans="1:24">
      <c r="A29" s="4">
        <v>16496079765</v>
      </c>
      <c r="B29" s="4" t="s">
        <v>25</v>
      </c>
      <c r="C29" s="4" t="s">
        <v>77</v>
      </c>
      <c r="D29" s="4" t="s">
        <v>100</v>
      </c>
      <c r="E29" s="4" t="s">
        <v>101</v>
      </c>
      <c r="F29" s="5">
        <v>44477</v>
      </c>
      <c r="G29" s="5">
        <v>44480</v>
      </c>
      <c r="H29" s="4">
        <v>1</v>
      </c>
      <c r="I29" s="4">
        <v>3</v>
      </c>
      <c r="J29" s="4">
        <v>3</v>
      </c>
      <c r="K29" s="4" t="s">
        <v>29</v>
      </c>
      <c r="L29" s="4">
        <v>-210</v>
      </c>
      <c r="M29" s="4">
        <v>-210</v>
      </c>
      <c r="N29" s="4" t="s">
        <v>102</v>
      </c>
      <c r="O29" s="4" t="s">
        <v>31</v>
      </c>
      <c r="P29" s="4" t="s">
        <v>32</v>
      </c>
      <c r="Q29" s="4">
        <v>0</v>
      </c>
      <c r="R29" s="6">
        <v>44477</v>
      </c>
      <c r="S29" s="5">
        <v>44487</v>
      </c>
      <c r="T29" s="4" t="s">
        <v>33</v>
      </c>
      <c r="U29" s="4">
        <v>-210</v>
      </c>
      <c r="V29" s="4">
        <v>0</v>
      </c>
      <c r="W29" s="4">
        <v>0</v>
      </c>
      <c r="X29" s="4">
        <v>2274449</v>
      </c>
    </row>
    <row r="30" s="4" customFormat="1" spans="1:25">
      <c r="A30" s="4">
        <v>16506905886</v>
      </c>
      <c r="B30" s="4" t="s">
        <v>25</v>
      </c>
      <c r="C30" s="4" t="s">
        <v>26</v>
      </c>
      <c r="D30" s="4" t="s">
        <v>106</v>
      </c>
      <c r="E30" s="4" t="s">
        <v>107</v>
      </c>
      <c r="F30" s="5">
        <v>44479</v>
      </c>
      <c r="G30" s="5">
        <v>44481</v>
      </c>
      <c r="H30" s="4">
        <v>1</v>
      </c>
      <c r="I30" s="4">
        <v>2</v>
      </c>
      <c r="J30" s="4">
        <v>2</v>
      </c>
      <c r="K30" s="4" t="s">
        <v>29</v>
      </c>
      <c r="L30" s="4">
        <v>136</v>
      </c>
      <c r="M30" s="4">
        <v>136</v>
      </c>
      <c r="N30" s="4" t="s">
        <v>108</v>
      </c>
      <c r="O30" s="4" t="s">
        <v>31</v>
      </c>
      <c r="P30" s="4" t="s">
        <v>32</v>
      </c>
      <c r="Q30" s="4">
        <v>0</v>
      </c>
      <c r="R30" s="6">
        <v>44479</v>
      </c>
      <c r="S30" s="5">
        <v>44487</v>
      </c>
      <c r="T30" s="4" t="s">
        <v>33</v>
      </c>
      <c r="U30" s="4">
        <v>136</v>
      </c>
      <c r="V30" s="4">
        <v>0</v>
      </c>
      <c r="W30" s="4">
        <v>0</v>
      </c>
      <c r="X30" s="4">
        <v>2275106</v>
      </c>
      <c r="Y30" s="4" t="s">
        <v>109</v>
      </c>
    </row>
    <row r="31" s="4" customFormat="1" spans="1:25">
      <c r="A31" s="4">
        <v>16511137501</v>
      </c>
      <c r="B31" s="4" t="s">
        <v>25</v>
      </c>
      <c r="C31" s="4" t="s">
        <v>26</v>
      </c>
      <c r="D31" s="4" t="s">
        <v>110</v>
      </c>
      <c r="E31" s="4" t="s">
        <v>111</v>
      </c>
      <c r="F31" s="5">
        <v>44484</v>
      </c>
      <c r="G31" s="5">
        <v>44486</v>
      </c>
      <c r="H31" s="4">
        <v>1</v>
      </c>
      <c r="I31" s="4">
        <v>2</v>
      </c>
      <c r="J31" s="4">
        <v>2</v>
      </c>
      <c r="K31" s="4" t="s">
        <v>29</v>
      </c>
      <c r="L31" s="4">
        <v>86</v>
      </c>
      <c r="M31" s="4">
        <v>86</v>
      </c>
      <c r="N31" s="4" t="s">
        <v>112</v>
      </c>
      <c r="O31" s="4" t="s">
        <v>31</v>
      </c>
      <c r="P31" s="4" t="s">
        <v>32</v>
      </c>
      <c r="Q31" s="4">
        <v>0</v>
      </c>
      <c r="R31" s="6">
        <v>44479</v>
      </c>
      <c r="S31" s="5">
        <v>44487</v>
      </c>
      <c r="T31" s="4" t="s">
        <v>33</v>
      </c>
      <c r="U31" s="4">
        <v>86</v>
      </c>
      <c r="V31" s="4">
        <v>0</v>
      </c>
      <c r="W31" s="4">
        <v>0</v>
      </c>
      <c r="X31" s="4">
        <v>2275244</v>
      </c>
      <c r="Y31" s="4" t="s">
        <v>113</v>
      </c>
    </row>
    <row r="32" s="4" customFormat="1" spans="1:25">
      <c r="A32" s="4">
        <v>16513345678</v>
      </c>
      <c r="B32" s="4" t="s">
        <v>25</v>
      </c>
      <c r="C32" s="4" t="s">
        <v>26</v>
      </c>
      <c r="D32" s="4" t="s">
        <v>114</v>
      </c>
      <c r="E32" s="4" t="s">
        <v>115</v>
      </c>
      <c r="F32" s="5">
        <v>44480</v>
      </c>
      <c r="G32" s="5">
        <v>44482</v>
      </c>
      <c r="H32" s="4">
        <v>1</v>
      </c>
      <c r="I32" s="4">
        <v>2</v>
      </c>
      <c r="J32" s="4">
        <v>2</v>
      </c>
      <c r="K32" s="4" t="s">
        <v>29</v>
      </c>
      <c r="L32" s="4">
        <v>118</v>
      </c>
      <c r="M32" s="4">
        <v>118</v>
      </c>
      <c r="N32" s="4" t="s">
        <v>116</v>
      </c>
      <c r="O32" s="4" t="s">
        <v>31</v>
      </c>
      <c r="P32" s="4" t="s">
        <v>32</v>
      </c>
      <c r="Q32" s="4">
        <v>0</v>
      </c>
      <c r="R32" s="6">
        <v>44480</v>
      </c>
      <c r="S32" s="5">
        <v>44487</v>
      </c>
      <c r="T32" s="4" t="s">
        <v>33</v>
      </c>
      <c r="U32" s="4">
        <v>118</v>
      </c>
      <c r="V32" s="4">
        <v>0</v>
      </c>
      <c r="W32" s="4">
        <v>0</v>
      </c>
      <c r="X32" s="4">
        <v>2275415</v>
      </c>
      <c r="Y32" s="4">
        <v>154658281</v>
      </c>
    </row>
    <row r="33" s="4" customFormat="1" spans="1:25">
      <c r="A33" s="4">
        <v>16513393538</v>
      </c>
      <c r="B33" s="4" t="s">
        <v>25</v>
      </c>
      <c r="C33" s="4" t="s">
        <v>26</v>
      </c>
      <c r="D33" s="4" t="s">
        <v>117</v>
      </c>
      <c r="E33" s="4" t="s">
        <v>118</v>
      </c>
      <c r="F33" s="5">
        <v>44483</v>
      </c>
      <c r="G33" s="5">
        <v>44485</v>
      </c>
      <c r="H33" s="4">
        <v>1</v>
      </c>
      <c r="I33" s="4">
        <v>2</v>
      </c>
      <c r="J33" s="4">
        <v>2</v>
      </c>
      <c r="K33" s="4" t="s">
        <v>29</v>
      </c>
      <c r="L33" s="4">
        <v>392</v>
      </c>
      <c r="M33" s="4">
        <v>392</v>
      </c>
      <c r="N33" s="4" t="s">
        <v>119</v>
      </c>
      <c r="O33" s="4" t="s">
        <v>31</v>
      </c>
      <c r="P33" s="4" t="s">
        <v>32</v>
      </c>
      <c r="Q33" s="4">
        <v>0</v>
      </c>
      <c r="R33" s="6">
        <v>44480</v>
      </c>
      <c r="S33" s="5">
        <v>44487</v>
      </c>
      <c r="T33" s="4" t="s">
        <v>33</v>
      </c>
      <c r="U33" s="4">
        <v>392</v>
      </c>
      <c r="V33" s="4">
        <v>0</v>
      </c>
      <c r="W33" s="4">
        <v>0</v>
      </c>
      <c r="X33" s="4">
        <v>2275425</v>
      </c>
      <c r="Y33" s="4">
        <v>11209385</v>
      </c>
    </row>
    <row r="34" s="4" customFormat="1" spans="1:25">
      <c r="A34" s="4">
        <v>16513484979</v>
      </c>
      <c r="B34" s="4" t="s">
        <v>25</v>
      </c>
      <c r="C34" s="4" t="s">
        <v>26</v>
      </c>
      <c r="D34" s="4" t="s">
        <v>120</v>
      </c>
      <c r="E34" s="4" t="s">
        <v>121</v>
      </c>
      <c r="F34" s="5">
        <v>44482</v>
      </c>
      <c r="G34" s="5">
        <v>44486</v>
      </c>
      <c r="H34" s="4">
        <v>1</v>
      </c>
      <c r="I34" s="4">
        <v>4</v>
      </c>
      <c r="J34" s="4">
        <v>4</v>
      </c>
      <c r="K34" s="4" t="s">
        <v>29</v>
      </c>
      <c r="L34" s="4">
        <v>424</v>
      </c>
      <c r="M34" s="4">
        <v>424</v>
      </c>
      <c r="N34" s="4" t="s">
        <v>122</v>
      </c>
      <c r="O34" s="4" t="s">
        <v>31</v>
      </c>
      <c r="P34" s="4" t="s">
        <v>32</v>
      </c>
      <c r="Q34" s="4">
        <v>0</v>
      </c>
      <c r="R34" s="6">
        <v>44480</v>
      </c>
      <c r="S34" s="5">
        <v>44487</v>
      </c>
      <c r="T34" s="4" t="s">
        <v>33</v>
      </c>
      <c r="U34" s="4">
        <v>424</v>
      </c>
      <c r="V34" s="4">
        <v>0</v>
      </c>
      <c r="W34" s="4">
        <v>0</v>
      </c>
      <c r="X34" s="4">
        <v>2275444</v>
      </c>
      <c r="Y34" s="4">
        <v>479356</v>
      </c>
    </row>
    <row r="35" s="4" customFormat="1" spans="1:25">
      <c r="A35" s="4">
        <v>16513901886</v>
      </c>
      <c r="B35" s="4" t="s">
        <v>25</v>
      </c>
      <c r="C35" s="4" t="s">
        <v>26</v>
      </c>
      <c r="D35" s="4" t="s">
        <v>123</v>
      </c>
      <c r="E35" s="4" t="s">
        <v>124</v>
      </c>
      <c r="F35" s="5">
        <v>44482</v>
      </c>
      <c r="G35" s="5">
        <v>44484</v>
      </c>
      <c r="H35" s="4">
        <v>1</v>
      </c>
      <c r="I35" s="4">
        <v>2</v>
      </c>
      <c r="J35" s="4">
        <v>2</v>
      </c>
      <c r="K35" s="4" t="s">
        <v>29</v>
      </c>
      <c r="L35" s="4">
        <v>386</v>
      </c>
      <c r="M35" s="4">
        <v>386</v>
      </c>
      <c r="N35" s="4" t="s">
        <v>125</v>
      </c>
      <c r="O35" s="4" t="s">
        <v>31</v>
      </c>
      <c r="P35" s="4" t="s">
        <v>32</v>
      </c>
      <c r="Q35" s="4">
        <v>0</v>
      </c>
      <c r="R35" s="6">
        <v>44480</v>
      </c>
      <c r="S35" s="5">
        <v>44487</v>
      </c>
      <c r="T35" s="4" t="s">
        <v>33</v>
      </c>
      <c r="U35" s="4">
        <v>386</v>
      </c>
      <c r="V35" s="4">
        <v>0</v>
      </c>
      <c r="W35" s="4">
        <v>0</v>
      </c>
      <c r="X35" s="4">
        <v>2275525</v>
      </c>
      <c r="Y35" s="4">
        <v>77379600</v>
      </c>
    </row>
    <row r="36" s="4" customFormat="1" spans="1:25">
      <c r="A36" s="4">
        <v>16514620412</v>
      </c>
      <c r="B36" s="4" t="s">
        <v>25</v>
      </c>
      <c r="C36" s="4" t="s">
        <v>26</v>
      </c>
      <c r="D36" s="4" t="s">
        <v>126</v>
      </c>
      <c r="E36" s="4" t="s">
        <v>127</v>
      </c>
      <c r="F36" s="5">
        <v>44482</v>
      </c>
      <c r="G36" s="5">
        <v>44485</v>
      </c>
      <c r="H36" s="4">
        <v>1</v>
      </c>
      <c r="I36" s="4">
        <v>3</v>
      </c>
      <c r="J36" s="4">
        <v>3</v>
      </c>
      <c r="K36" s="4" t="s">
        <v>29</v>
      </c>
      <c r="L36" s="4">
        <v>210</v>
      </c>
      <c r="M36" s="4">
        <v>210</v>
      </c>
      <c r="N36" s="4" t="s">
        <v>128</v>
      </c>
      <c r="O36" s="4" t="s">
        <v>31</v>
      </c>
      <c r="P36" s="4" t="s">
        <v>32</v>
      </c>
      <c r="Q36" s="4">
        <v>0</v>
      </c>
      <c r="R36" s="6">
        <v>44480</v>
      </c>
      <c r="S36" s="5">
        <v>44487</v>
      </c>
      <c r="T36" s="4" t="s">
        <v>33</v>
      </c>
      <c r="U36" s="4">
        <v>210</v>
      </c>
      <c r="V36" s="4">
        <v>0</v>
      </c>
      <c r="W36" s="4">
        <v>0</v>
      </c>
      <c r="X36" s="4">
        <v>2275570</v>
      </c>
      <c r="Y36" s="4">
        <v>509005</v>
      </c>
    </row>
    <row r="37" s="4" customFormat="1" spans="1:24">
      <c r="A37" s="4">
        <v>16521436177</v>
      </c>
      <c r="B37" s="4" t="s">
        <v>25</v>
      </c>
      <c r="C37" s="4" t="s">
        <v>26</v>
      </c>
      <c r="D37" s="4" t="s">
        <v>129</v>
      </c>
      <c r="E37" s="4" t="s">
        <v>130</v>
      </c>
      <c r="F37" s="5">
        <v>44482</v>
      </c>
      <c r="G37" s="5">
        <v>44484</v>
      </c>
      <c r="H37" s="4">
        <v>1</v>
      </c>
      <c r="I37" s="4">
        <v>2</v>
      </c>
      <c r="J37" s="4">
        <v>2</v>
      </c>
      <c r="K37" s="4" t="s">
        <v>29</v>
      </c>
      <c r="L37" s="4">
        <v>96</v>
      </c>
      <c r="M37" s="4">
        <v>96</v>
      </c>
      <c r="N37" s="4" t="s">
        <v>131</v>
      </c>
      <c r="O37" s="4" t="s">
        <v>31</v>
      </c>
      <c r="P37" s="4" t="s">
        <v>32</v>
      </c>
      <c r="Q37" s="4">
        <v>0</v>
      </c>
      <c r="R37" s="6">
        <v>44480</v>
      </c>
      <c r="S37" s="5">
        <v>44487</v>
      </c>
      <c r="T37" s="4" t="s">
        <v>33</v>
      </c>
      <c r="U37" s="4">
        <v>96</v>
      </c>
      <c r="V37" s="4">
        <v>0</v>
      </c>
      <c r="W37" s="4">
        <v>0</v>
      </c>
      <c r="X37" s="4">
        <v>2275883</v>
      </c>
    </row>
    <row r="38" s="4" customFormat="1" spans="1:25">
      <c r="A38" s="4">
        <v>16521735121</v>
      </c>
      <c r="B38" s="4" t="s">
        <v>25</v>
      </c>
      <c r="C38" s="4" t="s">
        <v>26</v>
      </c>
      <c r="D38" s="4" t="s">
        <v>132</v>
      </c>
      <c r="E38" s="4" t="s">
        <v>133</v>
      </c>
      <c r="F38" s="5">
        <v>44484</v>
      </c>
      <c r="G38" s="5">
        <v>44486</v>
      </c>
      <c r="H38" s="4">
        <v>1</v>
      </c>
      <c r="I38" s="4">
        <v>2</v>
      </c>
      <c r="J38" s="4">
        <v>2</v>
      </c>
      <c r="K38" s="4" t="s">
        <v>29</v>
      </c>
      <c r="L38" s="4">
        <v>269</v>
      </c>
      <c r="M38" s="4">
        <v>269</v>
      </c>
      <c r="N38" s="4" t="s">
        <v>134</v>
      </c>
      <c r="O38" s="4" t="s">
        <v>31</v>
      </c>
      <c r="P38" s="4" t="s">
        <v>32</v>
      </c>
      <c r="Q38" s="4">
        <v>0</v>
      </c>
      <c r="R38" s="6">
        <v>44481</v>
      </c>
      <c r="S38" s="5">
        <v>44487</v>
      </c>
      <c r="T38" s="4" t="s">
        <v>33</v>
      </c>
      <c r="U38" s="4">
        <v>269</v>
      </c>
      <c r="V38" s="4">
        <v>0</v>
      </c>
      <c r="W38" s="4">
        <v>0</v>
      </c>
      <c r="X38" s="4">
        <v>2275937</v>
      </c>
      <c r="Y38" s="4" t="s">
        <v>135</v>
      </c>
    </row>
    <row r="39" s="4" customFormat="1" spans="1:25">
      <c r="A39" s="4">
        <v>16523566692</v>
      </c>
      <c r="B39" s="4" t="s">
        <v>25</v>
      </c>
      <c r="C39" s="4" t="s">
        <v>26</v>
      </c>
      <c r="D39" s="4" t="s">
        <v>136</v>
      </c>
      <c r="E39" s="4" t="s">
        <v>89</v>
      </c>
      <c r="F39" s="5">
        <v>44481</v>
      </c>
      <c r="G39" s="5">
        <v>44486</v>
      </c>
      <c r="H39" s="4">
        <v>1</v>
      </c>
      <c r="I39" s="4">
        <v>5</v>
      </c>
      <c r="J39" s="4">
        <v>5</v>
      </c>
      <c r="K39" s="4" t="s">
        <v>29</v>
      </c>
      <c r="L39" s="4">
        <v>312</v>
      </c>
      <c r="M39" s="4">
        <v>312</v>
      </c>
      <c r="N39" s="4" t="s">
        <v>137</v>
      </c>
      <c r="O39" s="4" t="s">
        <v>31</v>
      </c>
      <c r="P39" s="4" t="s">
        <v>32</v>
      </c>
      <c r="Q39" s="4">
        <v>0</v>
      </c>
      <c r="R39" s="6">
        <v>44481</v>
      </c>
      <c r="S39" s="5">
        <v>44487</v>
      </c>
      <c r="T39" s="4" t="s">
        <v>33</v>
      </c>
      <c r="U39" s="4">
        <v>312</v>
      </c>
      <c r="V39" s="4">
        <v>0</v>
      </c>
      <c r="W39" s="4">
        <v>0</v>
      </c>
      <c r="X39" s="4">
        <v>2276162</v>
      </c>
      <c r="Y39" s="4">
        <v>1842470093</v>
      </c>
    </row>
    <row r="40" s="4" customFormat="1" spans="1:25">
      <c r="A40" s="4">
        <v>16523616519</v>
      </c>
      <c r="B40" s="4" t="s">
        <v>25</v>
      </c>
      <c r="C40" s="4" t="s">
        <v>26</v>
      </c>
      <c r="D40" s="4" t="s">
        <v>138</v>
      </c>
      <c r="E40" s="4" t="s">
        <v>139</v>
      </c>
      <c r="F40" s="5">
        <v>44484</v>
      </c>
      <c r="G40" s="5">
        <v>44486</v>
      </c>
      <c r="H40" s="4">
        <v>1</v>
      </c>
      <c r="I40" s="4">
        <v>2</v>
      </c>
      <c r="J40" s="4">
        <v>2</v>
      </c>
      <c r="K40" s="4" t="s">
        <v>29</v>
      </c>
      <c r="L40" s="4">
        <v>206</v>
      </c>
      <c r="M40" s="4">
        <v>206</v>
      </c>
      <c r="N40" s="4" t="s">
        <v>140</v>
      </c>
      <c r="O40" s="4" t="s">
        <v>31</v>
      </c>
      <c r="P40" s="4" t="s">
        <v>32</v>
      </c>
      <c r="Q40" s="4">
        <v>0</v>
      </c>
      <c r="R40" s="6">
        <v>44481</v>
      </c>
      <c r="S40" s="5">
        <v>44487</v>
      </c>
      <c r="T40" s="4" t="s">
        <v>33</v>
      </c>
      <c r="U40" s="4">
        <v>206</v>
      </c>
      <c r="V40" s="4">
        <v>0</v>
      </c>
      <c r="W40" s="4">
        <v>0</v>
      </c>
      <c r="X40" s="4">
        <v>2276170</v>
      </c>
      <c r="Y40" s="4">
        <v>21029690</v>
      </c>
    </row>
    <row r="41" s="4" customFormat="1" spans="1:25">
      <c r="A41" s="4">
        <v>16531470224</v>
      </c>
      <c r="B41" s="4" t="s">
        <v>25</v>
      </c>
      <c r="C41" s="4" t="s">
        <v>26</v>
      </c>
      <c r="D41" s="4" t="s">
        <v>141</v>
      </c>
      <c r="E41" s="4" t="s">
        <v>142</v>
      </c>
      <c r="F41" s="5">
        <v>44484</v>
      </c>
      <c r="G41" s="5">
        <v>44486</v>
      </c>
      <c r="H41" s="4">
        <v>1</v>
      </c>
      <c r="I41" s="4">
        <v>2</v>
      </c>
      <c r="J41" s="4">
        <v>2</v>
      </c>
      <c r="K41" s="4" t="s">
        <v>29</v>
      </c>
      <c r="L41" s="4">
        <v>446</v>
      </c>
      <c r="M41" s="4">
        <v>446</v>
      </c>
      <c r="N41" s="4" t="s">
        <v>143</v>
      </c>
      <c r="O41" s="4" t="s">
        <v>31</v>
      </c>
      <c r="P41" s="4" t="s">
        <v>32</v>
      </c>
      <c r="Q41" s="4">
        <v>0</v>
      </c>
      <c r="R41" s="6">
        <v>44482</v>
      </c>
      <c r="S41" s="5">
        <v>44487</v>
      </c>
      <c r="T41" s="4" t="s">
        <v>33</v>
      </c>
      <c r="U41" s="4">
        <v>446</v>
      </c>
      <c r="V41" s="4">
        <v>0</v>
      </c>
      <c r="W41" s="4">
        <v>0</v>
      </c>
      <c r="X41" s="4">
        <v>2276550</v>
      </c>
      <c r="Y41" s="4" t="s">
        <v>144</v>
      </c>
    </row>
    <row r="42" s="4" customFormat="1" spans="1:25">
      <c r="A42" s="4">
        <v>16539581708</v>
      </c>
      <c r="B42" s="4" t="s">
        <v>25</v>
      </c>
      <c r="C42" s="4" t="s">
        <v>26</v>
      </c>
      <c r="D42" s="4" t="s">
        <v>145</v>
      </c>
      <c r="E42" s="4" t="s">
        <v>146</v>
      </c>
      <c r="F42" s="5">
        <v>44482</v>
      </c>
      <c r="G42" s="5">
        <v>44484</v>
      </c>
      <c r="H42" s="4">
        <v>1</v>
      </c>
      <c r="I42" s="4">
        <v>2</v>
      </c>
      <c r="J42" s="4">
        <v>2</v>
      </c>
      <c r="K42" s="4" t="s">
        <v>29</v>
      </c>
      <c r="L42" s="4">
        <v>264</v>
      </c>
      <c r="M42" s="4">
        <v>264</v>
      </c>
      <c r="N42" s="4" t="s">
        <v>147</v>
      </c>
      <c r="O42" s="4" t="s">
        <v>31</v>
      </c>
      <c r="P42" s="4" t="s">
        <v>32</v>
      </c>
      <c r="Q42" s="4">
        <v>0</v>
      </c>
      <c r="R42" s="6">
        <v>44482</v>
      </c>
      <c r="S42" s="5">
        <v>44487</v>
      </c>
      <c r="T42" s="4" t="s">
        <v>33</v>
      </c>
      <c r="U42" s="4">
        <v>264</v>
      </c>
      <c r="V42" s="4">
        <v>0</v>
      </c>
      <c r="W42" s="4">
        <v>0</v>
      </c>
      <c r="X42" s="4"/>
      <c r="Y42" s="4">
        <v>81764165</v>
      </c>
    </row>
    <row r="43" s="4" customFormat="1" spans="1:25">
      <c r="A43" s="4">
        <v>16540314819</v>
      </c>
      <c r="B43" s="4" t="s">
        <v>25</v>
      </c>
      <c r="C43" s="4" t="s">
        <v>26</v>
      </c>
      <c r="D43" s="4" t="s">
        <v>148</v>
      </c>
      <c r="E43" s="4" t="s">
        <v>149</v>
      </c>
      <c r="F43" s="5">
        <v>44483</v>
      </c>
      <c r="G43" s="5">
        <v>44486</v>
      </c>
      <c r="H43" s="4">
        <v>1</v>
      </c>
      <c r="I43" s="4">
        <v>3</v>
      </c>
      <c r="J43" s="4">
        <v>3</v>
      </c>
      <c r="K43" s="4" t="s">
        <v>29</v>
      </c>
      <c r="L43" s="4">
        <v>910</v>
      </c>
      <c r="M43" s="4">
        <v>910</v>
      </c>
      <c r="N43" s="4" t="s">
        <v>150</v>
      </c>
      <c r="O43" s="4" t="s">
        <v>31</v>
      </c>
      <c r="P43" s="4" t="s">
        <v>32</v>
      </c>
      <c r="Q43" s="4">
        <v>0</v>
      </c>
      <c r="R43" s="6">
        <v>44483</v>
      </c>
      <c r="S43" s="5">
        <v>44487</v>
      </c>
      <c r="T43" s="4" t="s">
        <v>33</v>
      </c>
      <c r="U43" s="4">
        <v>910</v>
      </c>
      <c r="V43" s="4">
        <v>0</v>
      </c>
      <c r="W43" s="4">
        <v>0</v>
      </c>
      <c r="X43" s="4">
        <v>2277136</v>
      </c>
      <c r="Y43" s="4">
        <v>82214639</v>
      </c>
    </row>
    <row r="44" s="4" customFormat="1" spans="1:24">
      <c r="A44" s="4">
        <v>16541608384</v>
      </c>
      <c r="B44" s="4" t="s">
        <v>25</v>
      </c>
      <c r="C44" s="4" t="s">
        <v>26</v>
      </c>
      <c r="D44" s="4" t="s">
        <v>151</v>
      </c>
      <c r="E44" s="4" t="s">
        <v>152</v>
      </c>
      <c r="F44" s="5">
        <v>44483</v>
      </c>
      <c r="G44" s="5">
        <v>44485</v>
      </c>
      <c r="H44" s="4">
        <v>1</v>
      </c>
      <c r="I44" s="4">
        <v>2</v>
      </c>
      <c r="J44" s="4">
        <v>2</v>
      </c>
      <c r="K44" s="4" t="s">
        <v>29</v>
      </c>
      <c r="L44" s="4">
        <v>156</v>
      </c>
      <c r="M44" s="4">
        <v>156</v>
      </c>
      <c r="N44" s="4" t="s">
        <v>153</v>
      </c>
      <c r="O44" s="4" t="s">
        <v>31</v>
      </c>
      <c r="P44" s="4" t="s">
        <v>32</v>
      </c>
      <c r="Q44" s="4">
        <v>0</v>
      </c>
      <c r="R44" s="6">
        <v>44483</v>
      </c>
      <c r="S44" s="5">
        <v>44487</v>
      </c>
      <c r="T44" s="4" t="s">
        <v>33</v>
      </c>
      <c r="U44" s="4">
        <v>156</v>
      </c>
      <c r="V44" s="4">
        <v>0</v>
      </c>
      <c r="W44" s="4">
        <v>0</v>
      </c>
      <c r="X44" s="4">
        <v>2277265</v>
      </c>
    </row>
    <row r="45" s="4" customFormat="1" spans="1:25">
      <c r="A45" s="4">
        <v>16541428924</v>
      </c>
      <c r="B45" s="4" t="s">
        <v>25</v>
      </c>
      <c r="C45" s="4" t="s">
        <v>26</v>
      </c>
      <c r="D45" s="4" t="s">
        <v>154</v>
      </c>
      <c r="E45" s="4" t="s">
        <v>155</v>
      </c>
      <c r="F45" s="5">
        <v>44483</v>
      </c>
      <c r="G45" s="5">
        <v>44485</v>
      </c>
      <c r="H45" s="4">
        <v>1</v>
      </c>
      <c r="I45" s="4">
        <v>2</v>
      </c>
      <c r="J45" s="4">
        <v>2</v>
      </c>
      <c r="K45" s="4" t="s">
        <v>29</v>
      </c>
      <c r="L45" s="4">
        <v>70</v>
      </c>
      <c r="M45" s="4">
        <v>70</v>
      </c>
      <c r="N45" s="4" t="s">
        <v>156</v>
      </c>
      <c r="O45" s="4" t="s">
        <v>31</v>
      </c>
      <c r="P45" s="4" t="s">
        <v>32</v>
      </c>
      <c r="Q45" s="4">
        <v>0</v>
      </c>
      <c r="R45" s="6">
        <v>44483</v>
      </c>
      <c r="S45" s="5">
        <v>44487</v>
      </c>
      <c r="T45" s="4" t="s">
        <v>33</v>
      </c>
      <c r="U45" s="4">
        <v>70</v>
      </c>
      <c r="V45" s="4">
        <v>0</v>
      </c>
      <c r="W45" s="4">
        <v>0</v>
      </c>
      <c r="X45" s="4">
        <v>2277247</v>
      </c>
      <c r="Y45" s="4">
        <v>156590</v>
      </c>
    </row>
    <row r="46" s="4" customFormat="1" spans="1:24">
      <c r="A46" s="4">
        <v>16547364381</v>
      </c>
      <c r="B46" s="4" t="s">
        <v>25</v>
      </c>
      <c r="C46" s="4" t="s">
        <v>26</v>
      </c>
      <c r="D46" s="4" t="s">
        <v>157</v>
      </c>
      <c r="E46" s="4" t="s">
        <v>158</v>
      </c>
      <c r="F46" s="5">
        <v>44483</v>
      </c>
      <c r="G46" s="5">
        <v>44485</v>
      </c>
      <c r="H46" s="4">
        <v>1</v>
      </c>
      <c r="I46" s="4">
        <v>2</v>
      </c>
      <c r="J46" s="4">
        <v>2</v>
      </c>
      <c r="K46" s="4" t="s">
        <v>29</v>
      </c>
      <c r="L46" s="4">
        <v>106</v>
      </c>
      <c r="M46" s="4">
        <v>106</v>
      </c>
      <c r="N46" s="4" t="s">
        <v>159</v>
      </c>
      <c r="O46" s="4" t="s">
        <v>31</v>
      </c>
      <c r="P46" s="4" t="s">
        <v>32</v>
      </c>
      <c r="Q46" s="4">
        <v>0</v>
      </c>
      <c r="R46" s="6">
        <v>44483</v>
      </c>
      <c r="S46" s="5">
        <v>44487</v>
      </c>
      <c r="T46" s="4" t="s">
        <v>33</v>
      </c>
      <c r="U46" s="4">
        <v>106</v>
      </c>
      <c r="V46" s="4">
        <v>0</v>
      </c>
      <c r="W46" s="4">
        <v>0</v>
      </c>
      <c r="X46" s="4">
        <v>2277396</v>
      </c>
    </row>
    <row r="47" s="4" customFormat="1" spans="1:27">
      <c r="A47" s="4">
        <v>16548104714</v>
      </c>
      <c r="B47" s="4" t="s">
        <v>25</v>
      </c>
      <c r="C47" s="4" t="s">
        <v>26</v>
      </c>
      <c r="D47" s="4" t="s">
        <v>160</v>
      </c>
      <c r="E47" s="4" t="s">
        <v>161</v>
      </c>
      <c r="F47" s="5">
        <v>44484</v>
      </c>
      <c r="G47" s="5">
        <v>44486</v>
      </c>
      <c r="H47" s="4">
        <v>3</v>
      </c>
      <c r="I47" s="4">
        <v>2</v>
      </c>
      <c r="J47" s="4">
        <v>6</v>
      </c>
      <c r="K47" s="4" t="s">
        <v>29</v>
      </c>
      <c r="L47" s="4">
        <v>186</v>
      </c>
      <c r="M47" s="4">
        <v>186</v>
      </c>
      <c r="N47" s="4" t="s">
        <v>162</v>
      </c>
      <c r="O47" s="4" t="s">
        <v>31</v>
      </c>
      <c r="P47" s="4" t="s">
        <v>32</v>
      </c>
      <c r="Q47" s="4">
        <v>0</v>
      </c>
      <c r="R47" s="6">
        <v>44483</v>
      </c>
      <c r="S47" s="5">
        <v>44487</v>
      </c>
      <c r="T47" s="4" t="s">
        <v>33</v>
      </c>
      <c r="U47" s="4">
        <v>186</v>
      </c>
      <c r="V47" s="4">
        <v>0</v>
      </c>
      <c r="W47" s="4">
        <v>0</v>
      </c>
      <c r="X47" s="4">
        <v>2277468</v>
      </c>
      <c r="Y47" s="4">
        <v>80980</v>
      </c>
      <c r="Z47" s="4">
        <v>80981</v>
      </c>
      <c r="AA47" s="4">
        <v>80982</v>
      </c>
    </row>
    <row r="48" s="4" customFormat="1" spans="1:25">
      <c r="A48" s="4">
        <v>16549505122</v>
      </c>
      <c r="B48" s="4" t="s">
        <v>25</v>
      </c>
      <c r="C48" s="4" t="s">
        <v>26</v>
      </c>
      <c r="D48" s="4" t="s">
        <v>163</v>
      </c>
      <c r="E48" s="4" t="s">
        <v>164</v>
      </c>
      <c r="F48" s="5">
        <v>44484</v>
      </c>
      <c r="G48" s="5">
        <v>44486</v>
      </c>
      <c r="H48" s="4">
        <v>1</v>
      </c>
      <c r="I48" s="4">
        <v>2</v>
      </c>
      <c r="J48" s="4">
        <v>2</v>
      </c>
      <c r="K48" s="4" t="s">
        <v>29</v>
      </c>
      <c r="L48" s="4">
        <v>202</v>
      </c>
      <c r="M48" s="4">
        <v>202</v>
      </c>
      <c r="N48" s="4" t="s">
        <v>165</v>
      </c>
      <c r="O48" s="4" t="s">
        <v>31</v>
      </c>
      <c r="P48" s="4" t="s">
        <v>32</v>
      </c>
      <c r="Q48" s="4">
        <v>0</v>
      </c>
      <c r="R48" s="6">
        <v>44484</v>
      </c>
      <c r="S48" s="5">
        <v>44487</v>
      </c>
      <c r="T48" s="4" t="s">
        <v>33</v>
      </c>
      <c r="U48" s="4">
        <v>202</v>
      </c>
      <c r="V48" s="4">
        <v>0</v>
      </c>
      <c r="W48" s="4">
        <v>0</v>
      </c>
      <c r="X48" s="4">
        <v>2277677</v>
      </c>
      <c r="Y48" s="4">
        <v>50208276</v>
      </c>
    </row>
    <row r="49" s="4" customFormat="1" spans="1:24">
      <c r="A49" s="4">
        <v>16549543463</v>
      </c>
      <c r="B49" s="4" t="s">
        <v>25</v>
      </c>
      <c r="C49" s="4" t="s">
        <v>26</v>
      </c>
      <c r="D49" s="4" t="s">
        <v>129</v>
      </c>
      <c r="E49" s="4" t="s">
        <v>166</v>
      </c>
      <c r="F49" s="5">
        <v>44484</v>
      </c>
      <c r="G49" s="5">
        <v>44486</v>
      </c>
      <c r="H49" s="4">
        <v>1</v>
      </c>
      <c r="I49" s="4">
        <v>2</v>
      </c>
      <c r="J49" s="4">
        <v>2</v>
      </c>
      <c r="K49" s="4" t="s">
        <v>29</v>
      </c>
      <c r="L49" s="4">
        <v>58</v>
      </c>
      <c r="M49" s="4">
        <v>58</v>
      </c>
      <c r="N49" s="4" t="s">
        <v>167</v>
      </c>
      <c r="O49" s="4" t="s">
        <v>31</v>
      </c>
      <c r="P49" s="4" t="s">
        <v>32</v>
      </c>
      <c r="Q49" s="4">
        <v>0</v>
      </c>
      <c r="R49" s="6">
        <v>44484</v>
      </c>
      <c r="S49" s="5">
        <v>44487</v>
      </c>
      <c r="T49" s="4" t="s">
        <v>33</v>
      </c>
      <c r="U49" s="4">
        <v>58</v>
      </c>
      <c r="V49" s="4">
        <v>0</v>
      </c>
      <c r="W49" s="4">
        <v>0</v>
      </c>
      <c r="X49" s="4">
        <v>2277685</v>
      </c>
    </row>
    <row r="50" s="4" customFormat="1" spans="1:25">
      <c r="A50" s="4">
        <v>16551164650</v>
      </c>
      <c r="B50" s="4" t="s">
        <v>25</v>
      </c>
      <c r="C50" s="4" t="s">
        <v>26</v>
      </c>
      <c r="D50" s="4" t="s">
        <v>168</v>
      </c>
      <c r="E50" s="4" t="s">
        <v>169</v>
      </c>
      <c r="F50" s="5">
        <v>44484</v>
      </c>
      <c r="G50" s="5">
        <v>44486</v>
      </c>
      <c r="H50" s="4">
        <v>1</v>
      </c>
      <c r="I50" s="4">
        <v>2</v>
      </c>
      <c r="J50" s="4">
        <v>2</v>
      </c>
      <c r="K50" s="4" t="s">
        <v>29</v>
      </c>
      <c r="L50" s="4">
        <v>27</v>
      </c>
      <c r="M50" s="4">
        <v>27</v>
      </c>
      <c r="N50" s="4" t="s">
        <v>170</v>
      </c>
      <c r="O50" s="4" t="s">
        <v>31</v>
      </c>
      <c r="P50" s="4" t="s">
        <v>32</v>
      </c>
      <c r="Q50" s="4">
        <v>0</v>
      </c>
      <c r="R50" s="6">
        <v>44484</v>
      </c>
      <c r="S50" s="5">
        <v>44487</v>
      </c>
      <c r="T50" s="4" t="s">
        <v>33</v>
      </c>
      <c r="U50" s="4">
        <v>27</v>
      </c>
      <c r="V50" s="4">
        <v>0</v>
      </c>
      <c r="W50" s="4">
        <v>0</v>
      </c>
      <c r="X50" s="4">
        <v>2277860</v>
      </c>
      <c r="Y50" s="4">
        <v>5702471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6"/>
  <sheetViews>
    <sheetView tabSelected="1" workbookViewId="0">
      <selection activeCell="A53" sqref="A53:E56"/>
    </sheetView>
  </sheetViews>
  <sheetFormatPr defaultColWidth="9" defaultRowHeight="13.5"/>
  <cols>
    <col min="1" max="1" width="11.75" style="4" customWidth="1"/>
    <col min="2" max="3" width="11.5" style="4"/>
    <col min="4" max="4" width="9.375" style="4"/>
    <col min="5" max="5" width="10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171</v>
      </c>
    </row>
    <row r="2" s="4" customFormat="1" spans="1:10">
      <c r="A2" s="4">
        <v>15722313650</v>
      </c>
      <c r="B2" s="5">
        <v>44478</v>
      </c>
      <c r="C2" s="5">
        <v>44480</v>
      </c>
      <c r="D2" s="4">
        <v>82.77</v>
      </c>
      <c r="E2" s="4" t="str">
        <f>VLOOKUP(A2,HOP!A:L,12,0)</f>
        <v>93.00</v>
      </c>
      <c r="F2" s="4" t="str">
        <f>VLOOKUP(A2,HOP!A:C,3,0)</f>
        <v>2186460</v>
      </c>
      <c r="G2" s="4">
        <f>D2-E2</f>
        <v>-10.23</v>
      </c>
      <c r="H2" s="4" t="str">
        <f>$H$1&amp;F2</f>
        <v>,2186460</v>
      </c>
      <c r="I2" s="4" t="str">
        <f>VLOOKUP(A2,HOP!A:T,20,0)</f>
        <v>直连</v>
      </c>
      <c r="J2" s="4" t="s">
        <v>172</v>
      </c>
    </row>
    <row r="3" s="4" customFormat="1" hidden="1" spans="1:9">
      <c r="A3" s="4">
        <v>16231835204</v>
      </c>
      <c r="B3" s="5">
        <v>44478</v>
      </c>
      <c r="C3" s="5">
        <v>44480</v>
      </c>
      <c r="D3" s="4">
        <v>76</v>
      </c>
      <c r="E3" s="4" t="str">
        <f>VLOOKUP(A3,HOP!A:L,12,0)</f>
        <v>76.00</v>
      </c>
      <c r="F3" s="4" t="str">
        <f>VLOOKUP(A3,HOP!A:C,3,0)</f>
        <v>2246869</v>
      </c>
      <c r="G3" s="4">
        <f t="shared" ref="G3:G46" si="0">D3-E3</f>
        <v>0</v>
      </c>
      <c r="H3" s="4" t="str">
        <f t="shared" ref="H3:H46" si="1">$H$1&amp;F3</f>
        <v>,2246869</v>
      </c>
      <c r="I3" s="4" t="str">
        <f>VLOOKUP(A3,HOP!A:T,20,0)</f>
        <v>直连</v>
      </c>
    </row>
    <row r="4" s="4" customFormat="1" hidden="1" spans="1:9">
      <c r="A4" s="4">
        <v>16258156355</v>
      </c>
      <c r="B4" s="5">
        <v>44478</v>
      </c>
      <c r="C4" s="5">
        <v>44480</v>
      </c>
      <c r="D4" s="4">
        <v>548</v>
      </c>
      <c r="E4" s="4" t="str">
        <f>VLOOKUP(A4,HOP!A:L,12,0)</f>
        <v>548.00</v>
      </c>
      <c r="F4" s="4" t="str">
        <f>VLOOKUP(A4,HOP!A:C,3,0)</f>
        <v>2249979</v>
      </c>
      <c r="G4" s="4">
        <f t="shared" si="0"/>
        <v>0</v>
      </c>
      <c r="H4" s="4" t="str">
        <f t="shared" si="1"/>
        <v>,2249979</v>
      </c>
      <c r="I4" s="4" t="str">
        <f>VLOOKUP(A4,HOP!A:T,20,0)</f>
        <v>直连</v>
      </c>
    </row>
    <row r="5" s="4" customFormat="1" hidden="1" spans="1:9">
      <c r="A5" s="4">
        <v>16265231264</v>
      </c>
      <c r="B5" s="5">
        <v>44479</v>
      </c>
      <c r="C5" s="5">
        <v>44481</v>
      </c>
      <c r="D5" s="4">
        <v>112</v>
      </c>
      <c r="E5" s="4" t="str">
        <f>VLOOKUP(A5,HOP!A:L,12,0)</f>
        <v>112.00</v>
      </c>
      <c r="F5" s="4" t="str">
        <f>VLOOKUP(A5,HOP!A:C,3,0)</f>
        <v>2250997</v>
      </c>
      <c r="G5" s="4">
        <f t="shared" si="0"/>
        <v>0</v>
      </c>
      <c r="H5" s="4" t="str">
        <f t="shared" si="1"/>
        <v>,2250997</v>
      </c>
      <c r="I5" s="4" t="str">
        <f>VLOOKUP(A5,HOP!A:T,20,0)</f>
        <v>直连</v>
      </c>
    </row>
    <row r="6" s="4" customFormat="1" hidden="1" spans="1:9">
      <c r="A6" s="4">
        <v>16310234190</v>
      </c>
      <c r="B6" s="5">
        <v>44478</v>
      </c>
      <c r="C6" s="5">
        <v>44480</v>
      </c>
      <c r="D6" s="4">
        <v>308</v>
      </c>
      <c r="E6" s="4" t="str">
        <f>VLOOKUP(A6,HOP!A:L,12,0)</f>
        <v>308.00</v>
      </c>
      <c r="F6" s="4" t="str">
        <f>VLOOKUP(A6,HOP!A:C,3,0)</f>
        <v>2257568</v>
      </c>
      <c r="G6" s="4">
        <f t="shared" si="0"/>
        <v>0</v>
      </c>
      <c r="H6" s="4" t="str">
        <f t="shared" si="1"/>
        <v>,2257568</v>
      </c>
      <c r="I6" s="4" t="str">
        <f>VLOOKUP(A6,HOP!A:T,20,0)</f>
        <v>直连</v>
      </c>
    </row>
    <row r="7" s="4" customFormat="1" hidden="1" spans="1:9">
      <c r="A7" s="4">
        <v>16280428953</v>
      </c>
      <c r="B7" s="5">
        <v>44483</v>
      </c>
      <c r="C7" s="5">
        <v>44485</v>
      </c>
      <c r="D7" s="4">
        <v>62</v>
      </c>
      <c r="E7" s="4" t="str">
        <f>VLOOKUP(A7,HOP!A:L,12,0)</f>
        <v>62.00</v>
      </c>
      <c r="F7" s="4" t="str">
        <f>VLOOKUP(A7,HOP!A:C,3,0)</f>
        <v>2252770</v>
      </c>
      <c r="G7" s="4">
        <f t="shared" si="0"/>
        <v>0</v>
      </c>
      <c r="H7" s="4" t="str">
        <f t="shared" si="1"/>
        <v>,2252770</v>
      </c>
      <c r="I7" s="4" t="str">
        <f>VLOOKUP(A7,HOP!A:T,20,0)</f>
        <v>直连</v>
      </c>
    </row>
    <row r="8" s="4" customFormat="1" hidden="1" spans="1:9">
      <c r="A8" s="4">
        <v>16324595204</v>
      </c>
      <c r="B8" s="5">
        <v>44477</v>
      </c>
      <c r="C8" s="5">
        <v>44481</v>
      </c>
      <c r="D8" s="4">
        <v>1168</v>
      </c>
      <c r="E8" s="4" t="str">
        <f>VLOOKUP(A8,HOP!A:L,12,0)</f>
        <v>1168.00</v>
      </c>
      <c r="F8" s="4" t="str">
        <f>VLOOKUP(A8,HOP!A:C,3,0)</f>
        <v>2259457</v>
      </c>
      <c r="G8" s="4">
        <f t="shared" si="0"/>
        <v>0</v>
      </c>
      <c r="H8" s="4" t="str">
        <f t="shared" si="1"/>
        <v>,2259457</v>
      </c>
      <c r="I8" s="4" t="str">
        <f>VLOOKUP(A8,HOP!A:T,20,0)</f>
        <v>直连</v>
      </c>
    </row>
    <row r="9" s="4" customFormat="1" hidden="1" spans="1:9">
      <c r="A9" s="4">
        <v>16324992173</v>
      </c>
      <c r="B9" s="5">
        <v>44478</v>
      </c>
      <c r="C9" s="5">
        <v>44480</v>
      </c>
      <c r="D9" s="4">
        <v>92</v>
      </c>
      <c r="E9" s="4" t="str">
        <f>VLOOKUP(A9,HOP!A:L,12,0)</f>
        <v>92.00</v>
      </c>
      <c r="F9" s="4" t="str">
        <f>VLOOKUP(A9,HOP!A:C,3,0)</f>
        <v>2259522</v>
      </c>
      <c r="G9" s="4">
        <f t="shared" si="0"/>
        <v>0</v>
      </c>
      <c r="H9" s="4" t="str">
        <f t="shared" si="1"/>
        <v>,2259522</v>
      </c>
      <c r="I9" s="4" t="str">
        <f>VLOOKUP(A9,HOP!A:T,20,0)</f>
        <v>直连</v>
      </c>
    </row>
    <row r="10" s="4" customFormat="1" hidden="1" spans="1:9">
      <c r="A10" s="4">
        <v>16331075271</v>
      </c>
      <c r="B10" s="5">
        <v>44483</v>
      </c>
      <c r="C10" s="5">
        <v>44486</v>
      </c>
      <c r="D10" s="4">
        <v>190</v>
      </c>
      <c r="E10" s="4" t="str">
        <f>VLOOKUP(A10,HOP!A:L,12,0)</f>
        <v>190.00</v>
      </c>
      <c r="F10" s="4" t="str">
        <f>VLOOKUP(A10,HOP!A:C,3,0)</f>
        <v>2260288</v>
      </c>
      <c r="G10" s="4">
        <f t="shared" si="0"/>
        <v>0</v>
      </c>
      <c r="H10" s="4" t="str">
        <f t="shared" si="1"/>
        <v>,2260288</v>
      </c>
      <c r="I10" s="4" t="str">
        <f>VLOOKUP(A10,HOP!A:T,20,0)</f>
        <v>直连</v>
      </c>
    </row>
    <row r="11" s="4" customFormat="1" hidden="1" spans="1:9">
      <c r="A11" s="4">
        <v>16343317479</v>
      </c>
      <c r="B11" s="5">
        <v>44476</v>
      </c>
      <c r="C11" s="5">
        <v>44481</v>
      </c>
      <c r="D11" s="4">
        <v>510</v>
      </c>
      <c r="E11" s="4" t="str">
        <f>VLOOKUP(A11,HOP!A:L,12,0)</f>
        <v>510.00</v>
      </c>
      <c r="F11" s="4" t="str">
        <f>VLOOKUP(A11,HOP!A:C,3,0)</f>
        <v>2261705</v>
      </c>
      <c r="G11" s="4">
        <f t="shared" si="0"/>
        <v>0</v>
      </c>
      <c r="H11" s="4" t="str">
        <f t="shared" si="1"/>
        <v>,2261705</v>
      </c>
      <c r="I11" s="4" t="str">
        <f>VLOOKUP(A11,HOP!A:T,20,0)</f>
        <v>直连</v>
      </c>
    </row>
    <row r="12" s="4" customFormat="1" hidden="1" spans="1:9">
      <c r="A12" s="4">
        <v>16343494613</v>
      </c>
      <c r="B12" s="5">
        <v>44484</v>
      </c>
      <c r="C12" s="5">
        <v>44486</v>
      </c>
      <c r="D12" s="4">
        <v>569</v>
      </c>
      <c r="E12" s="4" t="str">
        <f>VLOOKUP(A12,HOP!A:L,12,0)</f>
        <v>569.00</v>
      </c>
      <c r="F12" s="4" t="str">
        <f>VLOOKUP(A12,HOP!A:C,3,0)</f>
        <v>2261752</v>
      </c>
      <c r="G12" s="4">
        <f t="shared" si="0"/>
        <v>0</v>
      </c>
      <c r="H12" s="4" t="str">
        <f t="shared" si="1"/>
        <v>,2261752</v>
      </c>
      <c r="I12" s="4" t="str">
        <f>VLOOKUP(A12,HOP!A:T,20,0)</f>
        <v>直连</v>
      </c>
    </row>
    <row r="13" s="4" customFormat="1" hidden="1" spans="1:9">
      <c r="A13" s="4">
        <v>16352688650</v>
      </c>
      <c r="B13" s="5">
        <v>44479</v>
      </c>
      <c r="C13" s="5">
        <v>44481</v>
      </c>
      <c r="D13" s="4">
        <v>300</v>
      </c>
      <c r="E13" s="4" t="str">
        <f>VLOOKUP(A13,HOP!A:L,12,0)</f>
        <v>300.00</v>
      </c>
      <c r="F13" s="4" t="str">
        <f>VLOOKUP(A13,HOP!A:C,3,0)</f>
        <v>2262550</v>
      </c>
      <c r="G13" s="4">
        <f t="shared" si="0"/>
        <v>0</v>
      </c>
      <c r="H13" s="4" t="str">
        <f t="shared" si="1"/>
        <v>,2262550</v>
      </c>
      <c r="I13" s="4" t="str">
        <f>VLOOKUP(A13,HOP!A:T,20,0)</f>
        <v>直连</v>
      </c>
    </row>
    <row r="14" s="4" customFormat="1" hidden="1" spans="1:9">
      <c r="A14" s="4">
        <v>16410365511</v>
      </c>
      <c r="B14" s="5">
        <v>44478</v>
      </c>
      <c r="C14" s="5">
        <v>44480</v>
      </c>
      <c r="D14" s="4">
        <v>328</v>
      </c>
      <c r="E14" s="4" t="str">
        <f>VLOOKUP(A14,HOP!A:L,12,0)</f>
        <v>328.00</v>
      </c>
      <c r="F14" s="4" t="str">
        <f>VLOOKUP(A14,HOP!A:C,3,0)</f>
        <v>2269187</v>
      </c>
      <c r="G14" s="4">
        <f t="shared" si="0"/>
        <v>0</v>
      </c>
      <c r="H14" s="4" t="str">
        <f t="shared" si="1"/>
        <v>,2269187</v>
      </c>
      <c r="I14" s="4" t="str">
        <f>VLOOKUP(A14,HOP!A:T,20,0)</f>
        <v>直连</v>
      </c>
    </row>
    <row r="15" s="4" customFormat="1" hidden="1" spans="1:9">
      <c r="A15" s="4">
        <v>16432287209</v>
      </c>
      <c r="B15" s="5">
        <v>44484</v>
      </c>
      <c r="C15" s="5">
        <v>44486</v>
      </c>
      <c r="D15" s="4">
        <v>698</v>
      </c>
      <c r="E15" s="4" t="str">
        <f>VLOOKUP(A15,HOP!A:L,12,0)</f>
        <v>698.00</v>
      </c>
      <c r="F15" s="4" t="str">
        <f>VLOOKUP(A15,HOP!A:C,3,0)</f>
        <v>2270806</v>
      </c>
      <c r="G15" s="4">
        <f t="shared" si="0"/>
        <v>0</v>
      </c>
      <c r="H15" s="4" t="str">
        <f t="shared" si="1"/>
        <v>,2270806</v>
      </c>
      <c r="I15" s="4" t="str">
        <f>VLOOKUP(A15,HOP!A:T,20,0)</f>
        <v>直连</v>
      </c>
    </row>
    <row r="16" s="4" customFormat="1" hidden="1" spans="1:9">
      <c r="A16" s="4">
        <v>16456016305</v>
      </c>
      <c r="B16" s="5">
        <v>44483</v>
      </c>
      <c r="C16" s="5">
        <v>44485</v>
      </c>
      <c r="D16" s="4">
        <v>90</v>
      </c>
      <c r="E16" s="4" t="str">
        <f>VLOOKUP(A16,HOP!A:L,12,0)</f>
        <v>90.00</v>
      </c>
      <c r="F16" s="4" t="str">
        <f>VLOOKUP(A16,HOP!A:C,3,0)</f>
        <v>2272246</v>
      </c>
      <c r="G16" s="4">
        <f t="shared" si="0"/>
        <v>0</v>
      </c>
      <c r="H16" s="4" t="str">
        <f t="shared" si="1"/>
        <v>,2272246</v>
      </c>
      <c r="I16" s="4" t="str">
        <f>VLOOKUP(A16,HOP!A:T,20,0)</f>
        <v>直连</v>
      </c>
    </row>
    <row r="17" s="4" customFormat="1" hidden="1" spans="1:9">
      <c r="A17" s="4">
        <v>16461705527</v>
      </c>
      <c r="B17" s="5">
        <v>44479</v>
      </c>
      <c r="C17" s="5">
        <v>44481</v>
      </c>
      <c r="D17" s="4">
        <v>260</v>
      </c>
      <c r="E17" s="4" t="str">
        <f>VLOOKUP(A17,HOP!A:L,12,0)</f>
        <v>260.00</v>
      </c>
      <c r="F17" s="4" t="str">
        <f>VLOOKUP(A17,HOP!A:C,3,0)</f>
        <v>2272520</v>
      </c>
      <c r="G17" s="4">
        <f t="shared" si="0"/>
        <v>0</v>
      </c>
      <c r="H17" s="4" t="str">
        <f t="shared" si="1"/>
        <v>,2272520</v>
      </c>
      <c r="I17" s="4" t="str">
        <f>VLOOKUP(A17,HOP!A:T,20,0)</f>
        <v>直连</v>
      </c>
    </row>
    <row r="18" s="4" customFormat="1" hidden="1" spans="1:9">
      <c r="A18" s="4">
        <v>16464521835</v>
      </c>
      <c r="B18" s="5">
        <v>44480</v>
      </c>
      <c r="C18" s="5">
        <v>44483</v>
      </c>
      <c r="D18" s="4">
        <v>138</v>
      </c>
      <c r="E18" s="4" t="str">
        <f>VLOOKUP(A18,HOP!A:L,12,0)</f>
        <v>138.00</v>
      </c>
      <c r="F18" s="4" t="str">
        <f>VLOOKUP(A18,HOP!A:C,3,0)</f>
        <v>2272685</v>
      </c>
      <c r="G18" s="4">
        <f t="shared" si="0"/>
        <v>0</v>
      </c>
      <c r="H18" s="4" t="str">
        <f t="shared" si="1"/>
        <v>,2272685</v>
      </c>
      <c r="I18" s="4" t="str">
        <f>VLOOKUP(A18,HOP!A:T,20,0)</f>
        <v>直连</v>
      </c>
    </row>
    <row r="19" s="4" customFormat="1" hidden="1" spans="1:9">
      <c r="A19" s="4">
        <v>16477794372</v>
      </c>
      <c r="B19" s="5">
        <v>44483</v>
      </c>
      <c r="C19" s="5">
        <v>44486</v>
      </c>
      <c r="D19" s="4">
        <v>162</v>
      </c>
      <c r="E19" s="4" t="str">
        <f>VLOOKUP(A19,HOP!A:L,12,0)</f>
        <v>162.00</v>
      </c>
      <c r="F19" s="4" t="str">
        <f>VLOOKUP(A19,HOP!A:C,3,0)</f>
        <v>2273377</v>
      </c>
      <c r="G19" s="4">
        <f t="shared" si="0"/>
        <v>0</v>
      </c>
      <c r="H19" s="4" t="str">
        <f t="shared" si="1"/>
        <v>,2273377</v>
      </c>
      <c r="I19" s="4" t="str">
        <f>VLOOKUP(A19,HOP!A:T,20,0)</f>
        <v>直连</v>
      </c>
    </row>
    <row r="20" s="4" customFormat="1" hidden="1" spans="1:9">
      <c r="A20" s="4">
        <v>16481316695</v>
      </c>
      <c r="B20" s="5">
        <v>44477</v>
      </c>
      <c r="C20" s="5">
        <v>44480</v>
      </c>
      <c r="D20" s="4">
        <v>201</v>
      </c>
      <c r="E20" s="4" t="str">
        <f>VLOOKUP(A20,HOP!A:L,12,0)</f>
        <v>201.00</v>
      </c>
      <c r="F20" s="4" t="str">
        <f>VLOOKUP(A20,HOP!A:C,3,0)</f>
        <v>2273701</v>
      </c>
      <c r="G20" s="4">
        <f t="shared" si="0"/>
        <v>0</v>
      </c>
      <c r="H20" s="4" t="str">
        <f t="shared" si="1"/>
        <v>,2273701</v>
      </c>
      <c r="I20" s="4" t="str">
        <f>VLOOKUP(A20,HOP!A:T,20,0)</f>
        <v>直连</v>
      </c>
    </row>
    <row r="21" s="4" customFormat="1" hidden="1" spans="1:9">
      <c r="A21" s="4">
        <v>16481681461</v>
      </c>
      <c r="B21" s="5">
        <v>44475</v>
      </c>
      <c r="C21" s="5">
        <v>44481</v>
      </c>
      <c r="D21" s="4">
        <v>474</v>
      </c>
      <c r="E21" s="4" t="str">
        <f>VLOOKUP(A21,HOP!A:L,12,0)</f>
        <v>474.00</v>
      </c>
      <c r="F21" s="4" t="str">
        <f>VLOOKUP(A21,HOP!A:C,3,0)</f>
        <v>2273728</v>
      </c>
      <c r="G21" s="4">
        <f t="shared" si="0"/>
        <v>0</v>
      </c>
      <c r="H21" s="4" t="str">
        <f t="shared" si="1"/>
        <v>,2273728</v>
      </c>
      <c r="I21" s="4" t="str">
        <f>VLOOKUP(A21,HOP!A:T,20,0)</f>
        <v>直连</v>
      </c>
    </row>
    <row r="22" s="4" customFormat="1" hidden="1" spans="1:9">
      <c r="A22" s="4">
        <v>16486753612</v>
      </c>
      <c r="B22" s="5">
        <v>44479</v>
      </c>
      <c r="C22" s="5">
        <v>44481</v>
      </c>
      <c r="D22" s="4">
        <v>208</v>
      </c>
      <c r="E22" s="4" t="str">
        <f>VLOOKUP(A22,HOP!A:L,12,0)</f>
        <v>208.00</v>
      </c>
      <c r="F22" s="4" t="str">
        <f>VLOOKUP(A22,HOP!A:C,3,0)</f>
        <v>2273914</v>
      </c>
      <c r="G22" s="4">
        <f t="shared" si="0"/>
        <v>0</v>
      </c>
      <c r="H22" s="4" t="str">
        <f t="shared" si="1"/>
        <v>,2273914</v>
      </c>
      <c r="I22" s="4" t="str">
        <f>VLOOKUP(A22,HOP!A:T,20,0)</f>
        <v>直连</v>
      </c>
    </row>
    <row r="23" s="4" customFormat="1" hidden="1" spans="1:9">
      <c r="A23" s="4">
        <v>16496079765</v>
      </c>
      <c r="B23" s="5">
        <v>44477</v>
      </c>
      <c r="C23" s="5">
        <v>44480</v>
      </c>
      <c r="D23" s="4">
        <v>115</v>
      </c>
      <c r="E23" s="4" t="str">
        <f>VLOOKUP(A23,HOP!A:L,12,0)</f>
        <v>115.00</v>
      </c>
      <c r="F23" s="4" t="str">
        <f>VLOOKUP(A23,HOP!A:C,3,0)</f>
        <v>2274449</v>
      </c>
      <c r="G23" s="4">
        <f t="shared" si="0"/>
        <v>0</v>
      </c>
      <c r="H23" s="4" t="str">
        <f t="shared" si="1"/>
        <v>,2274449</v>
      </c>
      <c r="I23" s="4" t="str">
        <f>VLOOKUP(A23,HOP!A:T,20,0)</f>
        <v>直连</v>
      </c>
    </row>
    <row r="24" s="4" customFormat="1" hidden="1" spans="1:9">
      <c r="A24" s="4">
        <v>16498678959</v>
      </c>
      <c r="B24" s="5">
        <v>44478</v>
      </c>
      <c r="C24" s="5">
        <v>44480</v>
      </c>
      <c r="D24" s="4">
        <v>481</v>
      </c>
      <c r="E24" s="4" t="str">
        <f>VLOOKUP(A24,HOP!A:L,12,0)</f>
        <v>481.00</v>
      </c>
      <c r="F24" s="4" t="str">
        <f>VLOOKUP(A24,HOP!A:C,3,0)</f>
        <v>2274704</v>
      </c>
      <c r="G24" s="4">
        <f t="shared" si="0"/>
        <v>0</v>
      </c>
      <c r="H24" s="4" t="str">
        <f t="shared" si="1"/>
        <v>,2274704</v>
      </c>
      <c r="I24" s="4" t="str">
        <f>VLOOKUP(A24,HOP!A:T,20,0)</f>
        <v>直连</v>
      </c>
    </row>
    <row r="25" s="4" customFormat="1" hidden="1" spans="1:9">
      <c r="A25" s="4">
        <v>16498693377</v>
      </c>
      <c r="B25" s="5">
        <v>44481</v>
      </c>
      <c r="C25" s="5">
        <v>44483</v>
      </c>
      <c r="D25" s="4">
        <v>98</v>
      </c>
      <c r="E25" s="4" t="str">
        <f>VLOOKUP(A25,HOP!A:L,12,0)</f>
        <v>98.00</v>
      </c>
      <c r="F25" s="4" t="str">
        <f>VLOOKUP(A25,HOP!A:C,3,0)</f>
        <v>2274705</v>
      </c>
      <c r="G25" s="4">
        <f t="shared" si="0"/>
        <v>0</v>
      </c>
      <c r="H25" s="4" t="str">
        <f t="shared" si="1"/>
        <v>,2274705</v>
      </c>
      <c r="I25" s="4" t="str">
        <f>VLOOKUP(A25,HOP!A:T,20,0)</f>
        <v>直连</v>
      </c>
    </row>
    <row r="26" s="4" customFormat="1" hidden="1" spans="1:9">
      <c r="A26" s="4">
        <v>16506905886</v>
      </c>
      <c r="B26" s="5">
        <v>44479</v>
      </c>
      <c r="C26" s="5">
        <v>44481</v>
      </c>
      <c r="D26" s="4">
        <v>136</v>
      </c>
      <c r="E26" s="4" t="str">
        <f>VLOOKUP(A26,HOP!A:L,12,0)</f>
        <v>136.00</v>
      </c>
      <c r="F26" s="4" t="str">
        <f>VLOOKUP(A26,HOP!A:C,3,0)</f>
        <v>2275106</v>
      </c>
      <c r="G26" s="4">
        <f t="shared" si="0"/>
        <v>0</v>
      </c>
      <c r="H26" s="4" t="str">
        <f t="shared" si="1"/>
        <v>,2275106</v>
      </c>
      <c r="I26" s="4" t="str">
        <f>VLOOKUP(A26,HOP!A:T,20,0)</f>
        <v>直连</v>
      </c>
    </row>
    <row r="27" s="4" customFormat="1" hidden="1" spans="1:9">
      <c r="A27" s="4">
        <v>16511137501</v>
      </c>
      <c r="B27" s="5">
        <v>44484</v>
      </c>
      <c r="C27" s="5">
        <v>44486</v>
      </c>
      <c r="D27" s="4">
        <v>86</v>
      </c>
      <c r="E27" s="4" t="str">
        <f>VLOOKUP(A27,HOP!A:L,12,0)</f>
        <v>86.00</v>
      </c>
      <c r="F27" s="4" t="str">
        <f>VLOOKUP(A27,HOP!A:C,3,0)</f>
        <v>2275244</v>
      </c>
      <c r="G27" s="4">
        <f t="shared" si="0"/>
        <v>0</v>
      </c>
      <c r="H27" s="4" t="str">
        <f t="shared" si="1"/>
        <v>,2275244</v>
      </c>
      <c r="I27" s="4" t="str">
        <f>VLOOKUP(A27,HOP!A:T,20,0)</f>
        <v>直连</v>
      </c>
    </row>
    <row r="28" s="4" customFormat="1" hidden="1" spans="1:9">
      <c r="A28" s="4">
        <v>16513345678</v>
      </c>
      <c r="B28" s="5">
        <v>44480</v>
      </c>
      <c r="C28" s="5">
        <v>44482</v>
      </c>
      <c r="D28" s="4">
        <v>118</v>
      </c>
      <c r="E28" s="4" t="str">
        <f>VLOOKUP(A28,HOP!A:L,12,0)</f>
        <v>118.00</v>
      </c>
      <c r="F28" s="4" t="str">
        <f>VLOOKUP(A28,HOP!A:C,3,0)</f>
        <v>2275415</v>
      </c>
      <c r="G28" s="4">
        <f t="shared" si="0"/>
        <v>0</v>
      </c>
      <c r="H28" s="4" t="str">
        <f t="shared" si="1"/>
        <v>,2275415</v>
      </c>
      <c r="I28" s="4" t="str">
        <f>VLOOKUP(A28,HOP!A:T,20,0)</f>
        <v>直连</v>
      </c>
    </row>
    <row r="29" s="4" customFormat="1" hidden="1" spans="1:9">
      <c r="A29" s="4">
        <v>16513393538</v>
      </c>
      <c r="B29" s="5">
        <v>44483</v>
      </c>
      <c r="C29" s="5">
        <v>44485</v>
      </c>
      <c r="D29" s="4">
        <v>392</v>
      </c>
      <c r="E29" s="4" t="str">
        <f>VLOOKUP(A29,HOP!A:L,12,0)</f>
        <v>392.00</v>
      </c>
      <c r="F29" s="4" t="str">
        <f>VLOOKUP(A29,HOP!A:C,3,0)</f>
        <v>2275425</v>
      </c>
      <c r="G29" s="4">
        <f t="shared" si="0"/>
        <v>0</v>
      </c>
      <c r="H29" s="4" t="str">
        <f t="shared" si="1"/>
        <v>,2275425</v>
      </c>
      <c r="I29" s="4" t="str">
        <f>VLOOKUP(A29,HOP!A:T,20,0)</f>
        <v>直连</v>
      </c>
    </row>
    <row r="30" s="4" customFormat="1" hidden="1" spans="1:9">
      <c r="A30" s="4">
        <v>16513484979</v>
      </c>
      <c r="B30" s="5">
        <v>44482</v>
      </c>
      <c r="C30" s="5">
        <v>44486</v>
      </c>
      <c r="D30" s="4">
        <v>424</v>
      </c>
      <c r="E30" s="4" t="str">
        <f>VLOOKUP(A30,HOP!A:L,12,0)</f>
        <v>424.00</v>
      </c>
      <c r="F30" s="4" t="str">
        <f>VLOOKUP(A30,HOP!A:C,3,0)</f>
        <v>2275444</v>
      </c>
      <c r="G30" s="4">
        <f t="shared" si="0"/>
        <v>0</v>
      </c>
      <c r="H30" s="4" t="str">
        <f t="shared" si="1"/>
        <v>,2275444</v>
      </c>
      <c r="I30" s="4" t="str">
        <f>VLOOKUP(A30,HOP!A:T,20,0)</f>
        <v>直连</v>
      </c>
    </row>
    <row r="31" s="4" customFormat="1" hidden="1" spans="1:9">
      <c r="A31" s="4">
        <v>16513901886</v>
      </c>
      <c r="B31" s="5">
        <v>44482</v>
      </c>
      <c r="C31" s="5">
        <v>44484</v>
      </c>
      <c r="D31" s="4">
        <v>386</v>
      </c>
      <c r="E31" s="4" t="str">
        <f>VLOOKUP(A31,HOP!A:L,12,0)</f>
        <v>386.00</v>
      </c>
      <c r="F31" s="4" t="str">
        <f>VLOOKUP(A31,HOP!A:C,3,0)</f>
        <v>2275525</v>
      </c>
      <c r="G31" s="4">
        <f t="shared" si="0"/>
        <v>0</v>
      </c>
      <c r="H31" s="4" t="str">
        <f t="shared" si="1"/>
        <v>,2275525</v>
      </c>
      <c r="I31" s="4" t="str">
        <f>VLOOKUP(A31,HOP!A:T,20,0)</f>
        <v>直连</v>
      </c>
    </row>
    <row r="32" s="4" customFormat="1" hidden="1" spans="1:9">
      <c r="A32" s="4">
        <v>16514620412</v>
      </c>
      <c r="B32" s="5">
        <v>44482</v>
      </c>
      <c r="C32" s="5">
        <v>44485</v>
      </c>
      <c r="D32" s="4">
        <v>210</v>
      </c>
      <c r="E32" s="4" t="str">
        <f>VLOOKUP(A32,HOP!A:L,12,0)</f>
        <v>210.00</v>
      </c>
      <c r="F32" s="4" t="str">
        <f>VLOOKUP(A32,HOP!A:C,3,0)</f>
        <v>2275570</v>
      </c>
      <c r="G32" s="4">
        <f t="shared" si="0"/>
        <v>0</v>
      </c>
      <c r="H32" s="4" t="str">
        <f t="shared" si="1"/>
        <v>,2275570</v>
      </c>
      <c r="I32" s="4" t="str">
        <f>VLOOKUP(A32,HOP!A:T,20,0)</f>
        <v>直连</v>
      </c>
    </row>
    <row r="33" s="4" customFormat="1" hidden="1" spans="1:9">
      <c r="A33" s="4">
        <v>16521436177</v>
      </c>
      <c r="B33" s="5">
        <v>44482</v>
      </c>
      <c r="C33" s="5">
        <v>44484</v>
      </c>
      <c r="D33" s="4">
        <v>96</v>
      </c>
      <c r="E33" s="4" t="str">
        <f>VLOOKUP(A33,HOP!A:L,12,0)</f>
        <v>96.00</v>
      </c>
      <c r="F33" s="4" t="str">
        <f>VLOOKUP(A33,HOP!A:C,3,0)</f>
        <v>2275883</v>
      </c>
      <c r="G33" s="4">
        <f t="shared" si="0"/>
        <v>0</v>
      </c>
      <c r="H33" s="4" t="str">
        <f t="shared" si="1"/>
        <v>,2275883</v>
      </c>
      <c r="I33" s="4" t="str">
        <f>VLOOKUP(A33,HOP!A:T,20,0)</f>
        <v>直连</v>
      </c>
    </row>
    <row r="34" s="4" customFormat="1" hidden="1" spans="1:9">
      <c r="A34" s="4">
        <v>16521735121</v>
      </c>
      <c r="B34" s="5">
        <v>44484</v>
      </c>
      <c r="C34" s="5">
        <v>44486</v>
      </c>
      <c r="D34" s="4">
        <v>269</v>
      </c>
      <c r="E34" s="4" t="str">
        <f>VLOOKUP(A34,HOP!A:L,12,0)</f>
        <v>269.00</v>
      </c>
      <c r="F34" s="4" t="str">
        <f>VLOOKUP(A34,HOP!A:C,3,0)</f>
        <v>2275937</v>
      </c>
      <c r="G34" s="4">
        <f t="shared" si="0"/>
        <v>0</v>
      </c>
      <c r="H34" s="4" t="str">
        <f t="shared" si="1"/>
        <v>,2275937</v>
      </c>
      <c r="I34" s="4" t="str">
        <f>VLOOKUP(A34,HOP!A:T,20,0)</f>
        <v>直连</v>
      </c>
    </row>
    <row r="35" s="4" customFormat="1" hidden="1" spans="1:9">
      <c r="A35" s="4">
        <v>16523566692</v>
      </c>
      <c r="B35" s="5">
        <v>44481</v>
      </c>
      <c r="C35" s="5">
        <v>44486</v>
      </c>
      <c r="D35" s="4">
        <v>312</v>
      </c>
      <c r="E35" s="4" t="str">
        <f>VLOOKUP(A35,HOP!A:L,12,0)</f>
        <v>312.00</v>
      </c>
      <c r="F35" s="4" t="str">
        <f>VLOOKUP(A35,HOP!A:C,3,0)</f>
        <v>2276162</v>
      </c>
      <c r="G35" s="4">
        <f t="shared" si="0"/>
        <v>0</v>
      </c>
      <c r="H35" s="4" t="str">
        <f t="shared" si="1"/>
        <v>,2276162</v>
      </c>
      <c r="I35" s="4" t="str">
        <f>VLOOKUP(A35,HOP!A:T,20,0)</f>
        <v>直连</v>
      </c>
    </row>
    <row r="36" s="4" customFormat="1" hidden="1" spans="1:9">
      <c r="A36" s="4">
        <v>16523616519</v>
      </c>
      <c r="B36" s="5">
        <v>44484</v>
      </c>
      <c r="C36" s="5">
        <v>44486</v>
      </c>
      <c r="D36" s="4">
        <v>206</v>
      </c>
      <c r="E36" s="4" t="str">
        <f>VLOOKUP(A36,HOP!A:L,12,0)</f>
        <v>206.00</v>
      </c>
      <c r="F36" s="4" t="str">
        <f>VLOOKUP(A36,HOP!A:C,3,0)</f>
        <v>2276170</v>
      </c>
      <c r="G36" s="4">
        <f t="shared" si="0"/>
        <v>0</v>
      </c>
      <c r="H36" s="4" t="str">
        <f t="shared" si="1"/>
        <v>,2276170</v>
      </c>
      <c r="I36" s="4" t="str">
        <f>VLOOKUP(A36,HOP!A:T,20,0)</f>
        <v>直连</v>
      </c>
    </row>
    <row r="37" s="4" customFormat="1" hidden="1" spans="1:9">
      <c r="A37" s="4">
        <v>16531470224</v>
      </c>
      <c r="B37" s="5">
        <v>44484</v>
      </c>
      <c r="C37" s="5">
        <v>44486</v>
      </c>
      <c r="D37" s="4">
        <v>446</v>
      </c>
      <c r="E37" s="4" t="str">
        <f>VLOOKUP(A37,HOP!A:L,12,0)</f>
        <v>446.00</v>
      </c>
      <c r="F37" s="4" t="str">
        <f>VLOOKUP(A37,HOP!A:C,3,0)</f>
        <v>2276550</v>
      </c>
      <c r="G37" s="4">
        <f t="shared" si="0"/>
        <v>0</v>
      </c>
      <c r="H37" s="4" t="str">
        <f t="shared" si="1"/>
        <v>,2276550</v>
      </c>
      <c r="I37" s="4" t="str">
        <f>VLOOKUP(A37,HOP!A:T,20,0)</f>
        <v>直连</v>
      </c>
    </row>
    <row r="38" s="4" customFormat="1" hidden="1" spans="1:9">
      <c r="A38" s="4">
        <v>16539581708</v>
      </c>
      <c r="B38" s="5">
        <v>44482</v>
      </c>
      <c r="C38" s="5">
        <v>44484</v>
      </c>
      <c r="D38" s="4">
        <v>264</v>
      </c>
      <c r="E38" s="4" t="str">
        <f>VLOOKUP(A38,HOP!A:L,12,0)</f>
        <v>264.00</v>
      </c>
      <c r="F38" s="4" t="str">
        <f>VLOOKUP(A38,HOP!A:C,3,0)</f>
        <v>2276951</v>
      </c>
      <c r="G38" s="4">
        <f t="shared" si="0"/>
        <v>0</v>
      </c>
      <c r="H38" s="4" t="str">
        <f t="shared" si="1"/>
        <v>,2276951</v>
      </c>
      <c r="I38" s="4" t="str">
        <f>VLOOKUP(A38,HOP!A:T,20,0)</f>
        <v>直连</v>
      </c>
    </row>
    <row r="39" s="4" customFormat="1" hidden="1" spans="1:9">
      <c r="A39" s="4">
        <v>16540314819</v>
      </c>
      <c r="B39" s="5">
        <v>44483</v>
      </c>
      <c r="C39" s="5">
        <v>44486</v>
      </c>
      <c r="D39" s="4">
        <v>910</v>
      </c>
      <c r="E39" s="4" t="str">
        <f>VLOOKUP(A39,HOP!A:L,12,0)</f>
        <v>910.00</v>
      </c>
      <c r="F39" s="4" t="str">
        <f>VLOOKUP(A39,HOP!A:C,3,0)</f>
        <v>2277136</v>
      </c>
      <c r="G39" s="4">
        <f t="shared" si="0"/>
        <v>0</v>
      </c>
      <c r="H39" s="4" t="str">
        <f t="shared" si="1"/>
        <v>,2277136</v>
      </c>
      <c r="I39" s="4" t="str">
        <f>VLOOKUP(A39,HOP!A:T,20,0)</f>
        <v>直连</v>
      </c>
    </row>
    <row r="40" s="4" customFormat="1" hidden="1" spans="1:9">
      <c r="A40" s="4">
        <v>16541608384</v>
      </c>
      <c r="B40" s="5">
        <v>44483</v>
      </c>
      <c r="C40" s="5">
        <v>44485</v>
      </c>
      <c r="D40" s="4">
        <v>156</v>
      </c>
      <c r="E40" s="4" t="str">
        <f>VLOOKUP(A40,HOP!A:L,12,0)</f>
        <v>156.00</v>
      </c>
      <c r="F40" s="4" t="str">
        <f>VLOOKUP(A40,HOP!A:C,3,0)</f>
        <v>2277265</v>
      </c>
      <c r="G40" s="4">
        <f t="shared" si="0"/>
        <v>0</v>
      </c>
      <c r="H40" s="4" t="str">
        <f t="shared" si="1"/>
        <v>,2277265</v>
      </c>
      <c r="I40" s="4" t="str">
        <f>VLOOKUP(A40,HOP!A:T,20,0)</f>
        <v>直连</v>
      </c>
    </row>
    <row r="41" s="4" customFormat="1" hidden="1" spans="1:9">
      <c r="A41" s="4">
        <v>16541428924</v>
      </c>
      <c r="B41" s="5">
        <v>44483</v>
      </c>
      <c r="C41" s="5">
        <v>44485</v>
      </c>
      <c r="D41" s="4">
        <v>70</v>
      </c>
      <c r="E41" s="4" t="str">
        <f>VLOOKUP(A41,HOP!A:L,12,0)</f>
        <v>70.00</v>
      </c>
      <c r="F41" s="4" t="str">
        <f>VLOOKUP(A41,HOP!A:C,3,0)</f>
        <v>2277247</v>
      </c>
      <c r="G41" s="4">
        <f t="shared" si="0"/>
        <v>0</v>
      </c>
      <c r="H41" s="4" t="str">
        <f t="shared" si="1"/>
        <v>,2277247</v>
      </c>
      <c r="I41" s="4" t="str">
        <f>VLOOKUP(A41,HOP!A:T,20,0)</f>
        <v>直采</v>
      </c>
    </row>
    <row r="42" s="4" customFormat="1" hidden="1" spans="1:9">
      <c r="A42" s="4">
        <v>16547364381</v>
      </c>
      <c r="B42" s="5">
        <v>44483</v>
      </c>
      <c r="C42" s="5">
        <v>44485</v>
      </c>
      <c r="D42" s="4">
        <v>106</v>
      </c>
      <c r="E42" s="4" t="str">
        <f>VLOOKUP(A42,HOP!A:L,12,0)</f>
        <v>106.00</v>
      </c>
      <c r="F42" s="4" t="str">
        <f>VLOOKUP(A42,HOP!A:C,3,0)</f>
        <v>2277396</v>
      </c>
      <c r="G42" s="4">
        <f t="shared" si="0"/>
        <v>0</v>
      </c>
      <c r="H42" s="4" t="str">
        <f t="shared" si="1"/>
        <v>,2277396</v>
      </c>
      <c r="I42" s="4" t="str">
        <f>VLOOKUP(A42,HOP!A:T,20,0)</f>
        <v>直连</v>
      </c>
    </row>
    <row r="43" s="4" customFormat="1" hidden="1" spans="1:9">
      <c r="A43" s="4">
        <v>16548104714</v>
      </c>
      <c r="B43" s="5">
        <v>44484</v>
      </c>
      <c r="C43" s="5">
        <v>44486</v>
      </c>
      <c r="D43" s="4">
        <v>186</v>
      </c>
      <c r="E43" s="4" t="str">
        <f>VLOOKUP(A43,HOP!A:L,12,0)</f>
        <v>186.00</v>
      </c>
      <c r="F43" s="4" t="str">
        <f>VLOOKUP(A43,HOP!A:C,3,0)</f>
        <v>2277468</v>
      </c>
      <c r="G43" s="4">
        <f t="shared" si="0"/>
        <v>0</v>
      </c>
      <c r="H43" s="4" t="str">
        <f t="shared" si="1"/>
        <v>,2277468</v>
      </c>
      <c r="I43" s="4" t="str">
        <f>VLOOKUP(A43,HOP!A:T,20,0)</f>
        <v>直连</v>
      </c>
    </row>
    <row r="44" s="4" customFormat="1" hidden="1" spans="1:9">
      <c r="A44" s="4">
        <v>16549505122</v>
      </c>
      <c r="B44" s="5">
        <v>44484</v>
      </c>
      <c r="C44" s="5">
        <v>44486</v>
      </c>
      <c r="D44" s="4">
        <v>202</v>
      </c>
      <c r="E44" s="4" t="str">
        <f>VLOOKUP(A44,HOP!A:L,12,0)</f>
        <v>202.00</v>
      </c>
      <c r="F44" s="4" t="str">
        <f>VLOOKUP(A44,HOP!A:C,3,0)</f>
        <v>2277677</v>
      </c>
      <c r="G44" s="4">
        <f t="shared" si="0"/>
        <v>0</v>
      </c>
      <c r="H44" s="4" t="str">
        <f t="shared" si="1"/>
        <v>,2277677</v>
      </c>
      <c r="I44" s="4" t="str">
        <f>VLOOKUP(A44,HOP!A:T,20,0)</f>
        <v>直连</v>
      </c>
    </row>
    <row r="45" s="4" customFormat="1" hidden="1" spans="1:9">
      <c r="A45" s="4">
        <v>16549543463</v>
      </c>
      <c r="B45" s="5">
        <v>44484</v>
      </c>
      <c r="C45" s="5">
        <v>44486</v>
      </c>
      <c r="D45" s="4">
        <v>58</v>
      </c>
      <c r="E45" s="4" t="str">
        <f>VLOOKUP(A45,HOP!A:L,12,0)</f>
        <v>58.00</v>
      </c>
      <c r="F45" s="4" t="str">
        <f>VLOOKUP(A45,HOP!A:C,3,0)</f>
        <v>2277685</v>
      </c>
      <c r="G45" s="4">
        <f t="shared" si="0"/>
        <v>0</v>
      </c>
      <c r="H45" s="4" t="str">
        <f t="shared" si="1"/>
        <v>,2277685</v>
      </c>
      <c r="I45" s="4" t="str">
        <f>VLOOKUP(A45,HOP!A:T,20,0)</f>
        <v>直连</v>
      </c>
    </row>
    <row r="46" s="4" customFormat="1" hidden="1" spans="1:9">
      <c r="A46" s="4">
        <v>16551164650</v>
      </c>
      <c r="B46" s="5">
        <v>44484</v>
      </c>
      <c r="C46" s="5">
        <v>44486</v>
      </c>
      <c r="D46" s="4">
        <v>27</v>
      </c>
      <c r="E46" s="4" t="str">
        <f>VLOOKUP(A46,HOP!A:L,12,0)</f>
        <v>27.00</v>
      </c>
      <c r="F46" s="4" t="str">
        <f>VLOOKUP(A46,HOP!A:C,3,0)</f>
        <v>2277860</v>
      </c>
      <c r="G46" s="4">
        <f t="shared" si="0"/>
        <v>0</v>
      </c>
      <c r="H46" s="4" t="str">
        <f t="shared" si="1"/>
        <v>,2277860</v>
      </c>
      <c r="I46" s="4" t="str">
        <f>VLOOKUP(A46,HOP!A:T,20,0)</f>
        <v>直连</v>
      </c>
    </row>
    <row r="48" spans="4:4">
      <c r="D48" s="4">
        <f>SUM(D2:D47)</f>
        <v>12330.77</v>
      </c>
    </row>
    <row r="53" spans="1:5">
      <c r="A53" s="4" t="s">
        <v>173</v>
      </c>
      <c r="D53" s="4">
        <v>70</v>
      </c>
      <c r="E53" s="4">
        <v>2341.92</v>
      </c>
    </row>
    <row r="54" spans="1:5">
      <c r="A54" s="4" t="s">
        <v>174</v>
      </c>
      <c r="D54" s="4">
        <v>12260.77</v>
      </c>
      <c r="E54" s="4">
        <v>410196.32</v>
      </c>
    </row>
    <row r="55" spans="1:5">
      <c r="A55" s="4" t="s">
        <v>175</v>
      </c>
      <c r="D55" s="4">
        <f>SUBTOTAL(9,D53:D54)</f>
        <v>12330.77</v>
      </c>
      <c r="E55" s="4">
        <f>SUBTOTAL(9,E53:E54)</f>
        <v>412538.24</v>
      </c>
    </row>
    <row r="56" spans="1:1">
      <c r="A56" s="4" t="s">
        <v>176</v>
      </c>
    </row>
  </sheetData>
  <autoFilter ref="A1:X46">
    <filterColumn colId="6">
      <customFilters>
        <customFilter operator="equal" val="-10.23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177</v>
      </c>
      <c r="B1" s="2" t="s">
        <v>178</v>
      </c>
      <c r="C1" s="2" t="s">
        <v>179</v>
      </c>
      <c r="D1" s="2" t="s">
        <v>180</v>
      </c>
      <c r="E1" s="2" t="s">
        <v>13</v>
      </c>
      <c r="F1" s="2" t="s">
        <v>5</v>
      </c>
      <c r="G1" s="2" t="s">
        <v>6</v>
      </c>
      <c r="H1" s="2" t="s">
        <v>181</v>
      </c>
      <c r="I1" s="2" t="s">
        <v>182</v>
      </c>
      <c r="J1" s="2" t="s">
        <v>183</v>
      </c>
      <c r="K1" s="2" t="s">
        <v>184</v>
      </c>
      <c r="L1" s="2" t="s">
        <v>185</v>
      </c>
      <c r="M1" s="2" t="s">
        <v>186</v>
      </c>
      <c r="N1" s="2" t="s">
        <v>187</v>
      </c>
      <c r="O1" s="2" t="s">
        <v>188</v>
      </c>
      <c r="P1" s="2" t="s">
        <v>189</v>
      </c>
      <c r="Q1" s="2" t="s">
        <v>190</v>
      </c>
      <c r="R1" s="2" t="s">
        <v>191</v>
      </c>
      <c r="S1" s="2" t="s">
        <v>192</v>
      </c>
      <c r="T1" s="2" t="s">
        <v>193</v>
      </c>
    </row>
    <row r="2" s="1" customFormat="1" spans="1:20">
      <c r="A2" s="3">
        <v>16551164650</v>
      </c>
      <c r="B2" s="1" t="s">
        <v>194</v>
      </c>
      <c r="C2" s="1" t="s">
        <v>195</v>
      </c>
      <c r="D2" s="1" t="s">
        <v>196</v>
      </c>
      <c r="E2" s="1" t="s">
        <v>197</v>
      </c>
      <c r="F2" s="1" t="s">
        <v>194</v>
      </c>
      <c r="G2" s="1" t="s">
        <v>198</v>
      </c>
      <c r="H2" s="1" t="s">
        <v>199</v>
      </c>
      <c r="I2" s="1" t="s">
        <v>200</v>
      </c>
      <c r="J2" s="1" t="s">
        <v>29</v>
      </c>
      <c r="K2" s="1" t="s">
        <v>201</v>
      </c>
      <c r="L2" s="1" t="s">
        <v>201</v>
      </c>
      <c r="M2" s="1" t="s">
        <v>202</v>
      </c>
      <c r="N2" s="1" t="s">
        <v>202</v>
      </c>
      <c r="O2" s="1" t="s">
        <v>203</v>
      </c>
      <c r="P2" s="1" t="s">
        <v>204</v>
      </c>
      <c r="Q2" s="1" t="s">
        <v>205</v>
      </c>
      <c r="R2" s="1" t="s">
        <v>206</v>
      </c>
      <c r="S2" s="1" t="s">
        <v>207</v>
      </c>
      <c r="T2" s="1" t="s">
        <v>208</v>
      </c>
    </row>
    <row r="3" s="1" customFormat="1" spans="1:20">
      <c r="A3" s="3">
        <v>16549543463</v>
      </c>
      <c r="B3" s="1" t="s">
        <v>194</v>
      </c>
      <c r="C3" s="1" t="s">
        <v>209</v>
      </c>
      <c r="D3" s="1" t="s">
        <v>210</v>
      </c>
      <c r="E3" s="1" t="s">
        <v>211</v>
      </c>
      <c r="F3" s="1" t="s">
        <v>194</v>
      </c>
      <c r="G3" s="1" t="s">
        <v>198</v>
      </c>
      <c r="H3" s="1" t="s">
        <v>199</v>
      </c>
      <c r="I3" s="1" t="s">
        <v>212</v>
      </c>
      <c r="J3" s="1" t="s">
        <v>29</v>
      </c>
      <c r="K3" s="1" t="s">
        <v>213</v>
      </c>
      <c r="L3" s="1" t="s">
        <v>213</v>
      </c>
      <c r="M3" s="1" t="s">
        <v>202</v>
      </c>
      <c r="N3" s="1" t="s">
        <v>202</v>
      </c>
      <c r="O3" s="1" t="s">
        <v>203</v>
      </c>
      <c r="P3" s="1" t="s">
        <v>204</v>
      </c>
      <c r="Q3" s="1" t="s">
        <v>214</v>
      </c>
      <c r="R3" s="1" t="s">
        <v>206</v>
      </c>
      <c r="S3" s="1" t="s">
        <v>207</v>
      </c>
      <c r="T3" s="1" t="s">
        <v>208</v>
      </c>
    </row>
    <row r="4" s="1" customFormat="1" spans="1:20">
      <c r="A4" s="3">
        <v>16549505122</v>
      </c>
      <c r="B4" s="1" t="s">
        <v>194</v>
      </c>
      <c r="C4" s="1" t="s">
        <v>215</v>
      </c>
      <c r="D4" s="1" t="s">
        <v>216</v>
      </c>
      <c r="E4" s="1" t="s">
        <v>217</v>
      </c>
      <c r="F4" s="1" t="s">
        <v>194</v>
      </c>
      <c r="G4" s="1" t="s">
        <v>198</v>
      </c>
      <c r="H4" s="1" t="s">
        <v>199</v>
      </c>
      <c r="I4" s="1" t="s">
        <v>218</v>
      </c>
      <c r="J4" s="1" t="s">
        <v>29</v>
      </c>
      <c r="K4" s="1" t="s">
        <v>219</v>
      </c>
      <c r="L4" s="1" t="s">
        <v>219</v>
      </c>
      <c r="M4" s="1" t="s">
        <v>202</v>
      </c>
      <c r="N4" s="1" t="s">
        <v>202</v>
      </c>
      <c r="O4" s="1" t="s">
        <v>203</v>
      </c>
      <c r="P4" s="1" t="s">
        <v>204</v>
      </c>
      <c r="Q4" s="1" t="s">
        <v>220</v>
      </c>
      <c r="R4" s="1" t="s">
        <v>206</v>
      </c>
      <c r="S4" s="1" t="s">
        <v>207</v>
      </c>
      <c r="T4" s="1" t="s">
        <v>208</v>
      </c>
    </row>
    <row r="5" s="1" customFormat="1" spans="1:20">
      <c r="A5" s="3">
        <v>16548104714</v>
      </c>
      <c r="B5" s="1" t="s">
        <v>221</v>
      </c>
      <c r="C5" s="1" t="s">
        <v>222</v>
      </c>
      <c r="D5" s="1" t="s">
        <v>223</v>
      </c>
      <c r="E5" s="1" t="s">
        <v>224</v>
      </c>
      <c r="F5" s="1" t="s">
        <v>194</v>
      </c>
      <c r="G5" s="1" t="s">
        <v>198</v>
      </c>
      <c r="H5" s="1" t="s">
        <v>199</v>
      </c>
      <c r="I5" s="1" t="s">
        <v>225</v>
      </c>
      <c r="J5" s="1" t="s">
        <v>29</v>
      </c>
      <c r="K5" s="1" t="s">
        <v>226</v>
      </c>
      <c r="L5" s="1" t="s">
        <v>226</v>
      </c>
      <c r="M5" s="1" t="s">
        <v>202</v>
      </c>
      <c r="N5" s="1" t="s">
        <v>202</v>
      </c>
      <c r="O5" s="1" t="s">
        <v>203</v>
      </c>
      <c r="P5" s="1" t="s">
        <v>204</v>
      </c>
      <c r="Q5" s="1" t="s">
        <v>227</v>
      </c>
      <c r="R5" s="1" t="s">
        <v>206</v>
      </c>
      <c r="S5" s="1" t="s">
        <v>207</v>
      </c>
      <c r="T5" s="1" t="s">
        <v>208</v>
      </c>
    </row>
    <row r="6" s="1" customFormat="1" spans="1:20">
      <c r="A6" s="3">
        <v>16547364381</v>
      </c>
      <c r="B6" s="1" t="s">
        <v>221</v>
      </c>
      <c r="C6" s="1" t="s">
        <v>228</v>
      </c>
      <c r="D6" s="1" t="s">
        <v>229</v>
      </c>
      <c r="E6" s="1" t="s">
        <v>230</v>
      </c>
      <c r="F6" s="1" t="s">
        <v>221</v>
      </c>
      <c r="G6" s="1" t="s">
        <v>231</v>
      </c>
      <c r="H6" s="1" t="s">
        <v>199</v>
      </c>
      <c r="I6" s="1" t="s">
        <v>232</v>
      </c>
      <c r="J6" s="1" t="s">
        <v>29</v>
      </c>
      <c r="K6" s="1" t="s">
        <v>233</v>
      </c>
      <c r="L6" s="1" t="s">
        <v>233</v>
      </c>
      <c r="M6" s="1" t="s">
        <v>202</v>
      </c>
      <c r="N6" s="1" t="s">
        <v>202</v>
      </c>
      <c r="O6" s="1" t="s">
        <v>203</v>
      </c>
      <c r="P6" s="1" t="s">
        <v>204</v>
      </c>
      <c r="Q6" s="1" t="s">
        <v>234</v>
      </c>
      <c r="R6" s="1" t="s">
        <v>206</v>
      </c>
      <c r="S6" s="1" t="s">
        <v>207</v>
      </c>
      <c r="T6" s="1" t="s">
        <v>208</v>
      </c>
    </row>
    <row r="7" s="1" customFormat="1" spans="1:20">
      <c r="A7" s="3">
        <v>16541608384</v>
      </c>
      <c r="B7" s="1" t="s">
        <v>221</v>
      </c>
      <c r="C7" s="1" t="s">
        <v>235</v>
      </c>
      <c r="D7" s="1" t="s">
        <v>236</v>
      </c>
      <c r="E7" s="1" t="s">
        <v>237</v>
      </c>
      <c r="F7" s="1" t="s">
        <v>221</v>
      </c>
      <c r="G7" s="1" t="s">
        <v>231</v>
      </c>
      <c r="H7" s="1" t="s">
        <v>199</v>
      </c>
      <c r="I7" s="1" t="s">
        <v>238</v>
      </c>
      <c r="J7" s="1" t="s">
        <v>29</v>
      </c>
      <c r="K7" s="1" t="s">
        <v>239</v>
      </c>
      <c r="L7" s="1" t="s">
        <v>239</v>
      </c>
      <c r="M7" s="1" t="s">
        <v>202</v>
      </c>
      <c r="N7" s="1" t="s">
        <v>202</v>
      </c>
      <c r="O7" s="1" t="s">
        <v>203</v>
      </c>
      <c r="P7" s="1" t="s">
        <v>204</v>
      </c>
      <c r="Q7" s="1" t="s">
        <v>240</v>
      </c>
      <c r="R7" s="1" t="s">
        <v>206</v>
      </c>
      <c r="S7" s="1" t="s">
        <v>207</v>
      </c>
      <c r="T7" s="1" t="s">
        <v>208</v>
      </c>
    </row>
    <row r="8" s="1" customFormat="1" spans="1:20">
      <c r="A8" s="3">
        <v>16541428924</v>
      </c>
      <c r="B8" s="1" t="s">
        <v>221</v>
      </c>
      <c r="C8" s="1" t="s">
        <v>241</v>
      </c>
      <c r="D8" s="1" t="s">
        <v>242</v>
      </c>
      <c r="E8" s="1" t="s">
        <v>243</v>
      </c>
      <c r="F8" s="1" t="s">
        <v>221</v>
      </c>
      <c r="G8" s="1" t="s">
        <v>231</v>
      </c>
      <c r="H8" s="1" t="s">
        <v>199</v>
      </c>
      <c r="I8" s="1" t="s">
        <v>244</v>
      </c>
      <c r="J8" s="1" t="s">
        <v>29</v>
      </c>
      <c r="K8" s="1" t="s">
        <v>245</v>
      </c>
      <c r="L8" s="1" t="s">
        <v>245</v>
      </c>
      <c r="M8" s="1" t="s">
        <v>202</v>
      </c>
      <c r="N8" s="1" t="s">
        <v>202</v>
      </c>
      <c r="O8" s="1" t="s">
        <v>203</v>
      </c>
      <c r="P8" s="1" t="s">
        <v>204</v>
      </c>
      <c r="Q8" s="1" t="s">
        <v>246</v>
      </c>
      <c r="R8" s="1" t="s">
        <v>206</v>
      </c>
      <c r="S8" s="1" t="s">
        <v>207</v>
      </c>
      <c r="T8" s="1" t="s">
        <v>247</v>
      </c>
    </row>
    <row r="9" s="1" customFormat="1" spans="1:20">
      <c r="A9" s="3">
        <v>16540314819</v>
      </c>
      <c r="B9" s="1" t="s">
        <v>221</v>
      </c>
      <c r="C9" s="1" t="s">
        <v>248</v>
      </c>
      <c r="D9" s="1" t="s">
        <v>249</v>
      </c>
      <c r="E9" s="1" t="s">
        <v>250</v>
      </c>
      <c r="F9" s="1" t="s">
        <v>221</v>
      </c>
      <c r="G9" s="1" t="s">
        <v>198</v>
      </c>
      <c r="H9" s="1" t="s">
        <v>199</v>
      </c>
      <c r="I9" s="1" t="s">
        <v>251</v>
      </c>
      <c r="J9" s="1" t="s">
        <v>29</v>
      </c>
      <c r="K9" s="1" t="s">
        <v>252</v>
      </c>
      <c r="L9" s="1" t="s">
        <v>252</v>
      </c>
      <c r="M9" s="1" t="s">
        <v>202</v>
      </c>
      <c r="N9" s="1" t="s">
        <v>202</v>
      </c>
      <c r="O9" s="1" t="s">
        <v>203</v>
      </c>
      <c r="P9" s="1" t="s">
        <v>204</v>
      </c>
      <c r="Q9" s="1" t="s">
        <v>253</v>
      </c>
      <c r="R9" s="1" t="s">
        <v>206</v>
      </c>
      <c r="S9" s="1" t="s">
        <v>207</v>
      </c>
      <c r="T9" s="1" t="s">
        <v>208</v>
      </c>
    </row>
    <row r="10" s="1" customFormat="1" spans="1:20">
      <c r="A10" s="3">
        <v>16539581708</v>
      </c>
      <c r="B10" s="1" t="s">
        <v>254</v>
      </c>
      <c r="C10" s="1" t="s">
        <v>255</v>
      </c>
      <c r="D10" s="1" t="s">
        <v>256</v>
      </c>
      <c r="E10" s="1" t="s">
        <v>257</v>
      </c>
      <c r="F10" s="1" t="s">
        <v>254</v>
      </c>
      <c r="G10" s="1" t="s">
        <v>194</v>
      </c>
      <c r="H10" s="1" t="s">
        <v>199</v>
      </c>
      <c r="I10" s="1" t="s">
        <v>258</v>
      </c>
      <c r="J10" s="1" t="s">
        <v>29</v>
      </c>
      <c r="K10" s="1" t="s">
        <v>259</v>
      </c>
      <c r="L10" s="1" t="s">
        <v>259</v>
      </c>
      <c r="M10" s="1" t="s">
        <v>202</v>
      </c>
      <c r="N10" s="1" t="s">
        <v>202</v>
      </c>
      <c r="O10" s="1" t="s">
        <v>203</v>
      </c>
      <c r="P10" s="1" t="s">
        <v>204</v>
      </c>
      <c r="Q10" s="1" t="s">
        <v>260</v>
      </c>
      <c r="R10" s="1" t="s">
        <v>206</v>
      </c>
      <c r="S10" s="1" t="s">
        <v>207</v>
      </c>
      <c r="T10" s="1" t="s">
        <v>208</v>
      </c>
    </row>
    <row r="11" s="1" customFormat="1" spans="1:20">
      <c r="A11" s="3">
        <v>16531470224</v>
      </c>
      <c r="B11" s="1" t="s">
        <v>254</v>
      </c>
      <c r="C11" s="1" t="s">
        <v>261</v>
      </c>
      <c r="D11" s="1" t="s">
        <v>262</v>
      </c>
      <c r="E11" s="1" t="s">
        <v>263</v>
      </c>
      <c r="F11" s="1" t="s">
        <v>194</v>
      </c>
      <c r="G11" s="1" t="s">
        <v>198</v>
      </c>
      <c r="H11" s="1" t="s">
        <v>199</v>
      </c>
      <c r="I11" s="1" t="s">
        <v>264</v>
      </c>
      <c r="J11" s="1" t="s">
        <v>29</v>
      </c>
      <c r="K11" s="1" t="s">
        <v>265</v>
      </c>
      <c r="L11" s="1" t="s">
        <v>265</v>
      </c>
      <c r="M11" s="1" t="s">
        <v>202</v>
      </c>
      <c r="N11" s="1" t="s">
        <v>202</v>
      </c>
      <c r="O11" s="1" t="s">
        <v>203</v>
      </c>
      <c r="P11" s="1" t="s">
        <v>204</v>
      </c>
      <c r="Q11" s="1" t="s">
        <v>266</v>
      </c>
      <c r="R11" s="1" t="s">
        <v>206</v>
      </c>
      <c r="S11" s="1" t="s">
        <v>207</v>
      </c>
      <c r="T11" s="1" t="s">
        <v>208</v>
      </c>
    </row>
    <row r="12" s="1" customFormat="1" spans="1:20">
      <c r="A12" s="3">
        <v>16523616519</v>
      </c>
      <c r="B12" s="1" t="s">
        <v>267</v>
      </c>
      <c r="C12" s="1" t="s">
        <v>268</v>
      </c>
      <c r="D12" s="1" t="s">
        <v>269</v>
      </c>
      <c r="E12" s="1" t="s">
        <v>270</v>
      </c>
      <c r="F12" s="1" t="s">
        <v>194</v>
      </c>
      <c r="G12" s="1" t="s">
        <v>198</v>
      </c>
      <c r="H12" s="1" t="s">
        <v>199</v>
      </c>
      <c r="I12" s="1" t="s">
        <v>271</v>
      </c>
      <c r="J12" s="1" t="s">
        <v>29</v>
      </c>
      <c r="K12" s="1" t="s">
        <v>272</v>
      </c>
      <c r="L12" s="1" t="s">
        <v>272</v>
      </c>
      <c r="M12" s="1" t="s">
        <v>202</v>
      </c>
      <c r="N12" s="1" t="s">
        <v>202</v>
      </c>
      <c r="O12" s="1" t="s">
        <v>203</v>
      </c>
      <c r="P12" s="1" t="s">
        <v>204</v>
      </c>
      <c r="Q12" s="1" t="s">
        <v>273</v>
      </c>
      <c r="R12" s="1" t="s">
        <v>206</v>
      </c>
      <c r="S12" s="1" t="s">
        <v>207</v>
      </c>
      <c r="T12" s="1" t="s">
        <v>208</v>
      </c>
    </row>
    <row r="13" s="1" customFormat="1" spans="1:20">
      <c r="A13" s="3">
        <v>16523566692</v>
      </c>
      <c r="B13" s="1" t="s">
        <v>267</v>
      </c>
      <c r="C13" s="1" t="s">
        <v>274</v>
      </c>
      <c r="D13" s="1" t="s">
        <v>275</v>
      </c>
      <c r="E13" s="1" t="s">
        <v>276</v>
      </c>
      <c r="F13" s="1" t="s">
        <v>267</v>
      </c>
      <c r="G13" s="1" t="s">
        <v>198</v>
      </c>
      <c r="H13" s="1" t="s">
        <v>199</v>
      </c>
      <c r="I13" s="1" t="s">
        <v>277</v>
      </c>
      <c r="J13" s="1" t="s">
        <v>29</v>
      </c>
      <c r="K13" s="1" t="s">
        <v>278</v>
      </c>
      <c r="L13" s="1" t="s">
        <v>278</v>
      </c>
      <c r="M13" s="1" t="s">
        <v>202</v>
      </c>
      <c r="N13" s="1" t="s">
        <v>202</v>
      </c>
      <c r="O13" s="1" t="s">
        <v>203</v>
      </c>
      <c r="P13" s="1" t="s">
        <v>204</v>
      </c>
      <c r="Q13" s="1" t="s">
        <v>279</v>
      </c>
      <c r="R13" s="1" t="s">
        <v>206</v>
      </c>
      <c r="S13" s="1" t="s">
        <v>207</v>
      </c>
      <c r="T13" s="1" t="s">
        <v>208</v>
      </c>
    </row>
    <row r="14" s="1" customFormat="1" spans="1:20">
      <c r="A14" s="3">
        <v>16521735121</v>
      </c>
      <c r="B14" s="1" t="s">
        <v>267</v>
      </c>
      <c r="C14" s="1" t="s">
        <v>280</v>
      </c>
      <c r="D14" s="1" t="s">
        <v>281</v>
      </c>
      <c r="E14" s="1" t="s">
        <v>282</v>
      </c>
      <c r="F14" s="1" t="s">
        <v>194</v>
      </c>
      <c r="G14" s="1" t="s">
        <v>198</v>
      </c>
      <c r="H14" s="1" t="s">
        <v>199</v>
      </c>
      <c r="I14" s="1" t="s">
        <v>283</v>
      </c>
      <c r="J14" s="1" t="s">
        <v>29</v>
      </c>
      <c r="K14" s="1" t="s">
        <v>284</v>
      </c>
      <c r="L14" s="1" t="s">
        <v>284</v>
      </c>
      <c r="M14" s="1" t="s">
        <v>202</v>
      </c>
      <c r="N14" s="1" t="s">
        <v>202</v>
      </c>
      <c r="O14" s="1" t="s">
        <v>203</v>
      </c>
      <c r="P14" s="1" t="s">
        <v>204</v>
      </c>
      <c r="Q14" s="1" t="s">
        <v>285</v>
      </c>
      <c r="R14" s="1" t="s">
        <v>206</v>
      </c>
      <c r="S14" s="1" t="s">
        <v>207</v>
      </c>
      <c r="T14" s="1" t="s">
        <v>208</v>
      </c>
    </row>
    <row r="15" s="1" customFormat="1" spans="1:20">
      <c r="A15" s="3">
        <v>16521436177</v>
      </c>
      <c r="B15" s="1" t="s">
        <v>286</v>
      </c>
      <c r="C15" s="1" t="s">
        <v>287</v>
      </c>
      <c r="D15" s="1" t="s">
        <v>210</v>
      </c>
      <c r="E15" s="1" t="s">
        <v>288</v>
      </c>
      <c r="F15" s="1" t="s">
        <v>254</v>
      </c>
      <c r="G15" s="1" t="s">
        <v>194</v>
      </c>
      <c r="H15" s="1" t="s">
        <v>199</v>
      </c>
      <c r="I15" s="1" t="s">
        <v>289</v>
      </c>
      <c r="J15" s="1" t="s">
        <v>29</v>
      </c>
      <c r="K15" s="1" t="s">
        <v>290</v>
      </c>
      <c r="L15" s="1" t="s">
        <v>290</v>
      </c>
      <c r="M15" s="1" t="s">
        <v>202</v>
      </c>
      <c r="N15" s="1" t="s">
        <v>202</v>
      </c>
      <c r="O15" s="1" t="s">
        <v>203</v>
      </c>
      <c r="P15" s="1" t="s">
        <v>204</v>
      </c>
      <c r="Q15" s="1" t="s">
        <v>291</v>
      </c>
      <c r="R15" s="1" t="s">
        <v>206</v>
      </c>
      <c r="S15" s="1" t="s">
        <v>207</v>
      </c>
      <c r="T15" s="1" t="s">
        <v>208</v>
      </c>
    </row>
    <row r="16" s="1" customFormat="1" spans="1:20">
      <c r="A16" s="3">
        <v>16514620412</v>
      </c>
      <c r="B16" s="1" t="s">
        <v>286</v>
      </c>
      <c r="C16" s="1" t="s">
        <v>292</v>
      </c>
      <c r="D16" s="1" t="s">
        <v>293</v>
      </c>
      <c r="E16" s="1" t="s">
        <v>294</v>
      </c>
      <c r="F16" s="1" t="s">
        <v>254</v>
      </c>
      <c r="G16" s="1" t="s">
        <v>231</v>
      </c>
      <c r="H16" s="1" t="s">
        <v>199</v>
      </c>
      <c r="I16" s="1" t="s">
        <v>295</v>
      </c>
      <c r="J16" s="1" t="s">
        <v>29</v>
      </c>
      <c r="K16" s="1" t="s">
        <v>296</v>
      </c>
      <c r="L16" s="1" t="s">
        <v>296</v>
      </c>
      <c r="M16" s="1" t="s">
        <v>202</v>
      </c>
      <c r="N16" s="1" t="s">
        <v>202</v>
      </c>
      <c r="O16" s="1" t="s">
        <v>203</v>
      </c>
      <c r="P16" s="1" t="s">
        <v>204</v>
      </c>
      <c r="Q16" s="1" t="s">
        <v>297</v>
      </c>
      <c r="R16" s="1" t="s">
        <v>206</v>
      </c>
      <c r="S16" s="1" t="s">
        <v>207</v>
      </c>
      <c r="T16" s="1" t="s">
        <v>208</v>
      </c>
    </row>
    <row r="17" s="1" customFormat="1" spans="1:20">
      <c r="A17" s="3">
        <v>16513901886</v>
      </c>
      <c r="B17" s="1" t="s">
        <v>286</v>
      </c>
      <c r="C17" s="1" t="s">
        <v>298</v>
      </c>
      <c r="D17" s="1" t="s">
        <v>299</v>
      </c>
      <c r="E17" s="1" t="s">
        <v>300</v>
      </c>
      <c r="F17" s="1" t="s">
        <v>254</v>
      </c>
      <c r="G17" s="1" t="s">
        <v>194</v>
      </c>
      <c r="H17" s="1" t="s">
        <v>199</v>
      </c>
      <c r="I17" s="1" t="s">
        <v>301</v>
      </c>
      <c r="J17" s="1" t="s">
        <v>29</v>
      </c>
      <c r="K17" s="1" t="s">
        <v>302</v>
      </c>
      <c r="L17" s="1" t="s">
        <v>302</v>
      </c>
      <c r="M17" s="1" t="s">
        <v>202</v>
      </c>
      <c r="N17" s="1" t="s">
        <v>202</v>
      </c>
      <c r="O17" s="1" t="s">
        <v>203</v>
      </c>
      <c r="P17" s="1" t="s">
        <v>204</v>
      </c>
      <c r="Q17" s="1" t="s">
        <v>303</v>
      </c>
      <c r="R17" s="1" t="s">
        <v>206</v>
      </c>
      <c r="S17" s="1" t="s">
        <v>207</v>
      </c>
      <c r="T17" s="1" t="s">
        <v>208</v>
      </c>
    </row>
    <row r="18" s="1" customFormat="1" spans="1:20">
      <c r="A18" s="3">
        <v>16513484979</v>
      </c>
      <c r="B18" s="1" t="s">
        <v>286</v>
      </c>
      <c r="C18" s="1" t="s">
        <v>304</v>
      </c>
      <c r="D18" s="1" t="s">
        <v>305</v>
      </c>
      <c r="E18" s="1" t="s">
        <v>306</v>
      </c>
      <c r="F18" s="1" t="s">
        <v>254</v>
      </c>
      <c r="G18" s="1" t="s">
        <v>198</v>
      </c>
      <c r="H18" s="1" t="s">
        <v>199</v>
      </c>
      <c r="I18" s="1" t="s">
        <v>307</v>
      </c>
      <c r="J18" s="1" t="s">
        <v>29</v>
      </c>
      <c r="K18" s="1" t="s">
        <v>308</v>
      </c>
      <c r="L18" s="1" t="s">
        <v>308</v>
      </c>
      <c r="M18" s="1" t="s">
        <v>202</v>
      </c>
      <c r="N18" s="1" t="s">
        <v>202</v>
      </c>
      <c r="O18" s="1" t="s">
        <v>203</v>
      </c>
      <c r="P18" s="1" t="s">
        <v>204</v>
      </c>
      <c r="Q18" s="1" t="s">
        <v>309</v>
      </c>
      <c r="R18" s="1" t="s">
        <v>206</v>
      </c>
      <c r="S18" s="1" t="s">
        <v>207</v>
      </c>
      <c r="T18" s="1" t="s">
        <v>208</v>
      </c>
    </row>
    <row r="19" s="1" customFormat="1" spans="1:20">
      <c r="A19" s="3">
        <v>16513393538</v>
      </c>
      <c r="B19" s="1" t="s">
        <v>286</v>
      </c>
      <c r="C19" s="1" t="s">
        <v>310</v>
      </c>
      <c r="D19" s="1" t="s">
        <v>311</v>
      </c>
      <c r="E19" s="1" t="s">
        <v>312</v>
      </c>
      <c r="F19" s="1" t="s">
        <v>221</v>
      </c>
      <c r="G19" s="1" t="s">
        <v>231</v>
      </c>
      <c r="H19" s="1" t="s">
        <v>199</v>
      </c>
      <c r="I19" s="1" t="s">
        <v>313</v>
      </c>
      <c r="J19" s="1" t="s">
        <v>29</v>
      </c>
      <c r="K19" s="1" t="s">
        <v>314</v>
      </c>
      <c r="L19" s="1" t="s">
        <v>314</v>
      </c>
      <c r="M19" s="1" t="s">
        <v>202</v>
      </c>
      <c r="N19" s="1" t="s">
        <v>202</v>
      </c>
      <c r="O19" s="1" t="s">
        <v>203</v>
      </c>
      <c r="P19" s="1" t="s">
        <v>204</v>
      </c>
      <c r="Q19" s="1" t="s">
        <v>315</v>
      </c>
      <c r="R19" s="1" t="s">
        <v>206</v>
      </c>
      <c r="S19" s="1" t="s">
        <v>207</v>
      </c>
      <c r="T19" s="1" t="s">
        <v>208</v>
      </c>
    </row>
    <row r="20" s="1" customFormat="1" spans="1:20">
      <c r="A20" s="3">
        <v>16513345678</v>
      </c>
      <c r="B20" s="1" t="s">
        <v>286</v>
      </c>
      <c r="C20" s="1" t="s">
        <v>316</v>
      </c>
      <c r="D20" s="1" t="s">
        <v>317</v>
      </c>
      <c r="E20" s="1" t="s">
        <v>318</v>
      </c>
      <c r="F20" s="1" t="s">
        <v>286</v>
      </c>
      <c r="G20" s="1" t="s">
        <v>254</v>
      </c>
      <c r="H20" s="1" t="s">
        <v>199</v>
      </c>
      <c r="I20" s="1" t="s">
        <v>319</v>
      </c>
      <c r="J20" s="1" t="s">
        <v>29</v>
      </c>
      <c r="K20" s="1" t="s">
        <v>320</v>
      </c>
      <c r="L20" s="1" t="s">
        <v>320</v>
      </c>
      <c r="M20" s="1" t="s">
        <v>202</v>
      </c>
      <c r="N20" s="1" t="s">
        <v>202</v>
      </c>
      <c r="O20" s="1" t="s">
        <v>203</v>
      </c>
      <c r="P20" s="1" t="s">
        <v>204</v>
      </c>
      <c r="Q20" s="1" t="s">
        <v>321</v>
      </c>
      <c r="R20" s="1" t="s">
        <v>206</v>
      </c>
      <c r="S20" s="1" t="s">
        <v>207</v>
      </c>
      <c r="T20" s="1" t="s">
        <v>208</v>
      </c>
    </row>
    <row r="21" s="1" customFormat="1" spans="1:20">
      <c r="A21" s="3">
        <v>16511137501</v>
      </c>
      <c r="B21" s="1" t="s">
        <v>322</v>
      </c>
      <c r="C21" s="1" t="s">
        <v>323</v>
      </c>
      <c r="D21" s="1" t="s">
        <v>324</v>
      </c>
      <c r="E21" s="1" t="s">
        <v>325</v>
      </c>
      <c r="F21" s="1" t="s">
        <v>194</v>
      </c>
      <c r="G21" s="1" t="s">
        <v>198</v>
      </c>
      <c r="H21" s="1" t="s">
        <v>199</v>
      </c>
      <c r="I21" s="1" t="s">
        <v>326</v>
      </c>
      <c r="J21" s="1" t="s">
        <v>29</v>
      </c>
      <c r="K21" s="1" t="s">
        <v>327</v>
      </c>
      <c r="L21" s="1" t="s">
        <v>327</v>
      </c>
      <c r="M21" s="1" t="s">
        <v>202</v>
      </c>
      <c r="N21" s="1" t="s">
        <v>202</v>
      </c>
      <c r="O21" s="1" t="s">
        <v>203</v>
      </c>
      <c r="P21" s="1" t="s">
        <v>204</v>
      </c>
      <c r="Q21" s="1" t="s">
        <v>328</v>
      </c>
      <c r="R21" s="1" t="s">
        <v>206</v>
      </c>
      <c r="S21" s="1" t="s">
        <v>207</v>
      </c>
      <c r="T21" s="1" t="s">
        <v>208</v>
      </c>
    </row>
    <row r="22" s="1" customFormat="1" spans="1:20">
      <c r="A22" s="3">
        <v>16506905886</v>
      </c>
      <c r="B22" s="1" t="s">
        <v>322</v>
      </c>
      <c r="C22" s="1" t="s">
        <v>329</v>
      </c>
      <c r="D22" s="1" t="s">
        <v>330</v>
      </c>
      <c r="E22" s="1" t="s">
        <v>331</v>
      </c>
      <c r="F22" s="1" t="s">
        <v>322</v>
      </c>
      <c r="G22" s="1" t="s">
        <v>267</v>
      </c>
      <c r="H22" s="1" t="s">
        <v>199</v>
      </c>
      <c r="I22" s="1" t="s">
        <v>332</v>
      </c>
      <c r="J22" s="1" t="s">
        <v>29</v>
      </c>
      <c r="K22" s="1" t="s">
        <v>333</v>
      </c>
      <c r="L22" s="1" t="s">
        <v>333</v>
      </c>
      <c r="M22" s="1" t="s">
        <v>202</v>
      </c>
      <c r="N22" s="1" t="s">
        <v>202</v>
      </c>
      <c r="O22" s="1" t="s">
        <v>203</v>
      </c>
      <c r="P22" s="1" t="s">
        <v>204</v>
      </c>
      <c r="Q22" s="1" t="s">
        <v>334</v>
      </c>
      <c r="R22" s="1" t="s">
        <v>206</v>
      </c>
      <c r="S22" s="1" t="s">
        <v>207</v>
      </c>
      <c r="T22" s="1" t="s">
        <v>208</v>
      </c>
    </row>
    <row r="23" s="1" customFormat="1" spans="1:20">
      <c r="A23" s="3">
        <v>16498693377</v>
      </c>
      <c r="B23" s="1" t="s">
        <v>335</v>
      </c>
      <c r="C23" s="1" t="s">
        <v>336</v>
      </c>
      <c r="D23" s="1" t="s">
        <v>337</v>
      </c>
      <c r="E23" s="1" t="s">
        <v>338</v>
      </c>
      <c r="F23" s="1" t="s">
        <v>267</v>
      </c>
      <c r="G23" s="1" t="s">
        <v>221</v>
      </c>
      <c r="H23" s="1" t="s">
        <v>199</v>
      </c>
      <c r="I23" s="1" t="s">
        <v>339</v>
      </c>
      <c r="J23" s="1" t="s">
        <v>29</v>
      </c>
      <c r="K23" s="1" t="s">
        <v>340</v>
      </c>
      <c r="L23" s="1" t="s">
        <v>340</v>
      </c>
      <c r="M23" s="1" t="s">
        <v>202</v>
      </c>
      <c r="N23" s="1" t="s">
        <v>202</v>
      </c>
      <c r="O23" s="1" t="s">
        <v>203</v>
      </c>
      <c r="P23" s="1" t="s">
        <v>204</v>
      </c>
      <c r="Q23" s="1" t="s">
        <v>341</v>
      </c>
      <c r="R23" s="1" t="s">
        <v>206</v>
      </c>
      <c r="S23" s="1" t="s">
        <v>207</v>
      </c>
      <c r="T23" s="1" t="s">
        <v>208</v>
      </c>
    </row>
    <row r="24" s="1" customFormat="1" spans="1:20">
      <c r="A24" s="3">
        <v>16498678959</v>
      </c>
      <c r="B24" s="1" t="s">
        <v>335</v>
      </c>
      <c r="C24" s="1" t="s">
        <v>342</v>
      </c>
      <c r="D24" s="1" t="s">
        <v>343</v>
      </c>
      <c r="E24" s="1" t="s">
        <v>344</v>
      </c>
      <c r="F24" s="1" t="s">
        <v>335</v>
      </c>
      <c r="G24" s="1" t="s">
        <v>286</v>
      </c>
      <c r="H24" s="1" t="s">
        <v>199</v>
      </c>
      <c r="I24" s="1" t="s">
        <v>345</v>
      </c>
      <c r="J24" s="1" t="s">
        <v>29</v>
      </c>
      <c r="K24" s="1" t="s">
        <v>346</v>
      </c>
      <c r="L24" s="1" t="s">
        <v>346</v>
      </c>
      <c r="M24" s="1" t="s">
        <v>202</v>
      </c>
      <c r="N24" s="1" t="s">
        <v>202</v>
      </c>
      <c r="O24" s="1" t="s">
        <v>203</v>
      </c>
      <c r="P24" s="1" t="s">
        <v>204</v>
      </c>
      <c r="Q24" s="1" t="s">
        <v>347</v>
      </c>
      <c r="R24" s="1" t="s">
        <v>206</v>
      </c>
      <c r="S24" s="1" t="s">
        <v>207</v>
      </c>
      <c r="T24" s="1" t="s">
        <v>208</v>
      </c>
    </row>
    <row r="25" s="1" customFormat="1" spans="1:20">
      <c r="A25" s="3">
        <v>16496079765</v>
      </c>
      <c r="B25" s="1" t="s">
        <v>348</v>
      </c>
      <c r="C25" s="1" t="s">
        <v>349</v>
      </c>
      <c r="D25" s="1" t="s">
        <v>350</v>
      </c>
      <c r="E25" s="1" t="s">
        <v>351</v>
      </c>
      <c r="F25" s="1" t="s">
        <v>348</v>
      </c>
      <c r="G25" s="1" t="s">
        <v>286</v>
      </c>
      <c r="H25" s="1" t="s">
        <v>199</v>
      </c>
      <c r="I25" s="1" t="s">
        <v>352</v>
      </c>
      <c r="J25" s="1" t="s">
        <v>29</v>
      </c>
      <c r="K25" s="1" t="s">
        <v>353</v>
      </c>
      <c r="L25" s="1" t="s">
        <v>354</v>
      </c>
      <c r="M25" s="1" t="s">
        <v>355</v>
      </c>
      <c r="N25" s="1" t="s">
        <v>356</v>
      </c>
      <c r="O25" s="1" t="s">
        <v>203</v>
      </c>
      <c r="P25" s="1" t="s">
        <v>204</v>
      </c>
      <c r="Q25" s="1" t="s">
        <v>357</v>
      </c>
      <c r="R25" s="1" t="s">
        <v>206</v>
      </c>
      <c r="S25" s="1" t="s">
        <v>207</v>
      </c>
      <c r="T25" s="1" t="s">
        <v>208</v>
      </c>
    </row>
    <row r="26" s="1" customFormat="1" spans="1:20">
      <c r="A26" s="3">
        <v>16486753612</v>
      </c>
      <c r="B26" s="1" t="s">
        <v>358</v>
      </c>
      <c r="C26" s="1" t="s">
        <v>359</v>
      </c>
      <c r="D26" s="1" t="s">
        <v>360</v>
      </c>
      <c r="E26" s="1" t="s">
        <v>361</v>
      </c>
      <c r="F26" s="1" t="s">
        <v>322</v>
      </c>
      <c r="G26" s="1" t="s">
        <v>267</v>
      </c>
      <c r="H26" s="1" t="s">
        <v>199</v>
      </c>
      <c r="I26" s="1" t="s">
        <v>362</v>
      </c>
      <c r="J26" s="1" t="s">
        <v>29</v>
      </c>
      <c r="K26" s="1" t="s">
        <v>363</v>
      </c>
      <c r="L26" s="1" t="s">
        <v>363</v>
      </c>
      <c r="M26" s="1" t="s">
        <v>202</v>
      </c>
      <c r="N26" s="1" t="s">
        <v>202</v>
      </c>
      <c r="O26" s="1" t="s">
        <v>203</v>
      </c>
      <c r="P26" s="1" t="s">
        <v>204</v>
      </c>
      <c r="Q26" s="1" t="s">
        <v>364</v>
      </c>
      <c r="R26" s="1" t="s">
        <v>206</v>
      </c>
      <c r="S26" s="1" t="s">
        <v>207</v>
      </c>
      <c r="T26" s="1" t="s">
        <v>208</v>
      </c>
    </row>
    <row r="27" s="1" customFormat="1" spans="1:20">
      <c r="A27" s="3">
        <v>16481681461</v>
      </c>
      <c r="B27" s="1" t="s">
        <v>365</v>
      </c>
      <c r="C27" s="1" t="s">
        <v>366</v>
      </c>
      <c r="D27" s="1" t="s">
        <v>367</v>
      </c>
      <c r="E27" s="1" t="s">
        <v>368</v>
      </c>
      <c r="F27" s="1" t="s">
        <v>365</v>
      </c>
      <c r="G27" s="1" t="s">
        <v>267</v>
      </c>
      <c r="H27" s="1" t="s">
        <v>199</v>
      </c>
      <c r="I27" s="1" t="s">
        <v>369</v>
      </c>
      <c r="J27" s="1" t="s">
        <v>29</v>
      </c>
      <c r="K27" s="1" t="s">
        <v>370</v>
      </c>
      <c r="L27" s="1" t="s">
        <v>370</v>
      </c>
      <c r="M27" s="1" t="s">
        <v>202</v>
      </c>
      <c r="N27" s="1" t="s">
        <v>202</v>
      </c>
      <c r="O27" s="1" t="s">
        <v>203</v>
      </c>
      <c r="P27" s="1" t="s">
        <v>204</v>
      </c>
      <c r="Q27" s="1" t="s">
        <v>371</v>
      </c>
      <c r="R27" s="1" t="s">
        <v>206</v>
      </c>
      <c r="S27" s="1" t="s">
        <v>207</v>
      </c>
      <c r="T27" s="1" t="s">
        <v>208</v>
      </c>
    </row>
    <row r="28" s="1" customFormat="1" spans="1:20">
      <c r="A28" s="3">
        <v>16481316695</v>
      </c>
      <c r="B28" s="1" t="s">
        <v>365</v>
      </c>
      <c r="C28" s="1" t="s">
        <v>372</v>
      </c>
      <c r="D28" s="1" t="s">
        <v>373</v>
      </c>
      <c r="E28" s="1" t="s">
        <v>374</v>
      </c>
      <c r="F28" s="1" t="s">
        <v>348</v>
      </c>
      <c r="G28" s="1" t="s">
        <v>286</v>
      </c>
      <c r="H28" s="1" t="s">
        <v>199</v>
      </c>
      <c r="I28" s="1" t="s">
        <v>375</v>
      </c>
      <c r="J28" s="1" t="s">
        <v>29</v>
      </c>
      <c r="K28" s="1" t="s">
        <v>376</v>
      </c>
      <c r="L28" s="1" t="s">
        <v>376</v>
      </c>
      <c r="M28" s="1" t="s">
        <v>202</v>
      </c>
      <c r="N28" s="1" t="s">
        <v>202</v>
      </c>
      <c r="O28" s="1" t="s">
        <v>203</v>
      </c>
      <c r="P28" s="1" t="s">
        <v>204</v>
      </c>
      <c r="Q28" s="1" t="s">
        <v>377</v>
      </c>
      <c r="R28" s="1" t="s">
        <v>206</v>
      </c>
      <c r="S28" s="1" t="s">
        <v>207</v>
      </c>
      <c r="T28" s="1" t="s">
        <v>208</v>
      </c>
    </row>
    <row r="29" s="1" customFormat="1" spans="1:20">
      <c r="A29" s="3">
        <v>16477794372</v>
      </c>
      <c r="B29" s="1" t="s">
        <v>378</v>
      </c>
      <c r="C29" s="1" t="s">
        <v>379</v>
      </c>
      <c r="D29" s="1" t="s">
        <v>380</v>
      </c>
      <c r="E29" s="1" t="s">
        <v>381</v>
      </c>
      <c r="F29" s="1" t="s">
        <v>221</v>
      </c>
      <c r="G29" s="1" t="s">
        <v>198</v>
      </c>
      <c r="H29" s="1" t="s">
        <v>199</v>
      </c>
      <c r="I29" s="1" t="s">
        <v>382</v>
      </c>
      <c r="J29" s="1" t="s">
        <v>29</v>
      </c>
      <c r="K29" s="1" t="s">
        <v>383</v>
      </c>
      <c r="L29" s="1" t="s">
        <v>383</v>
      </c>
      <c r="M29" s="1" t="s">
        <v>202</v>
      </c>
      <c r="N29" s="1" t="s">
        <v>202</v>
      </c>
      <c r="O29" s="1" t="s">
        <v>203</v>
      </c>
      <c r="P29" s="1" t="s">
        <v>204</v>
      </c>
      <c r="Q29" s="1" t="s">
        <v>384</v>
      </c>
      <c r="R29" s="1" t="s">
        <v>206</v>
      </c>
      <c r="S29" s="1" t="s">
        <v>207</v>
      </c>
      <c r="T29" s="1" t="s">
        <v>208</v>
      </c>
    </row>
    <row r="30" s="1" customFormat="1" spans="1:20">
      <c r="A30" s="3">
        <v>16464521835</v>
      </c>
      <c r="B30" s="1" t="s">
        <v>385</v>
      </c>
      <c r="C30" s="1" t="s">
        <v>386</v>
      </c>
      <c r="D30" s="1" t="s">
        <v>387</v>
      </c>
      <c r="E30" s="1" t="s">
        <v>388</v>
      </c>
      <c r="F30" s="1" t="s">
        <v>286</v>
      </c>
      <c r="G30" s="1" t="s">
        <v>221</v>
      </c>
      <c r="H30" s="1" t="s">
        <v>199</v>
      </c>
      <c r="I30" s="1" t="s">
        <v>389</v>
      </c>
      <c r="J30" s="1" t="s">
        <v>29</v>
      </c>
      <c r="K30" s="1" t="s">
        <v>390</v>
      </c>
      <c r="L30" s="1" t="s">
        <v>390</v>
      </c>
      <c r="M30" s="1" t="s">
        <v>202</v>
      </c>
      <c r="N30" s="1" t="s">
        <v>202</v>
      </c>
      <c r="O30" s="1" t="s">
        <v>203</v>
      </c>
      <c r="P30" s="1" t="s">
        <v>204</v>
      </c>
      <c r="Q30" s="1" t="s">
        <v>391</v>
      </c>
      <c r="R30" s="1" t="s">
        <v>206</v>
      </c>
      <c r="S30" s="1" t="s">
        <v>207</v>
      </c>
      <c r="T30" s="1" t="s">
        <v>208</v>
      </c>
    </row>
    <row r="31" s="1" customFormat="1" spans="1:20">
      <c r="A31" s="3">
        <v>16461705527</v>
      </c>
      <c r="B31" s="1" t="s">
        <v>385</v>
      </c>
      <c r="C31" s="1" t="s">
        <v>392</v>
      </c>
      <c r="D31" s="1" t="s">
        <v>393</v>
      </c>
      <c r="E31" s="1" t="s">
        <v>394</v>
      </c>
      <c r="F31" s="1" t="s">
        <v>322</v>
      </c>
      <c r="G31" s="1" t="s">
        <v>267</v>
      </c>
      <c r="H31" s="1" t="s">
        <v>199</v>
      </c>
      <c r="I31" s="1" t="s">
        <v>395</v>
      </c>
      <c r="J31" s="1" t="s">
        <v>29</v>
      </c>
      <c r="K31" s="1" t="s">
        <v>396</v>
      </c>
      <c r="L31" s="1" t="s">
        <v>396</v>
      </c>
      <c r="M31" s="1" t="s">
        <v>202</v>
      </c>
      <c r="N31" s="1" t="s">
        <v>202</v>
      </c>
      <c r="O31" s="1" t="s">
        <v>203</v>
      </c>
      <c r="P31" s="1" t="s">
        <v>204</v>
      </c>
      <c r="Q31" s="1" t="s">
        <v>397</v>
      </c>
      <c r="R31" s="1" t="s">
        <v>206</v>
      </c>
      <c r="S31" s="1" t="s">
        <v>207</v>
      </c>
      <c r="T31" s="1" t="s">
        <v>208</v>
      </c>
    </row>
    <row r="32" s="1" customFormat="1" spans="1:20">
      <c r="A32" s="3">
        <v>16456016305</v>
      </c>
      <c r="B32" s="1" t="s">
        <v>398</v>
      </c>
      <c r="C32" s="1" t="s">
        <v>399</v>
      </c>
      <c r="D32" s="1" t="s">
        <v>400</v>
      </c>
      <c r="E32" s="1" t="s">
        <v>401</v>
      </c>
      <c r="F32" s="1" t="s">
        <v>221</v>
      </c>
      <c r="G32" s="1" t="s">
        <v>231</v>
      </c>
      <c r="H32" s="1" t="s">
        <v>199</v>
      </c>
      <c r="I32" s="1" t="s">
        <v>402</v>
      </c>
      <c r="J32" s="1" t="s">
        <v>29</v>
      </c>
      <c r="K32" s="1" t="s">
        <v>403</v>
      </c>
      <c r="L32" s="1" t="s">
        <v>403</v>
      </c>
      <c r="M32" s="1" t="s">
        <v>202</v>
      </c>
      <c r="N32" s="1" t="s">
        <v>202</v>
      </c>
      <c r="O32" s="1" t="s">
        <v>203</v>
      </c>
      <c r="P32" s="1" t="s">
        <v>204</v>
      </c>
      <c r="Q32" s="1" t="s">
        <v>404</v>
      </c>
      <c r="R32" s="1" t="s">
        <v>206</v>
      </c>
      <c r="S32" s="1" t="s">
        <v>207</v>
      </c>
      <c r="T32" s="1" t="s">
        <v>208</v>
      </c>
    </row>
    <row r="33" s="1" customFormat="1" spans="1:20">
      <c r="A33" s="3">
        <v>16432287209</v>
      </c>
      <c r="B33" s="1" t="s">
        <v>405</v>
      </c>
      <c r="C33" s="1" t="s">
        <v>406</v>
      </c>
      <c r="D33" s="1" t="s">
        <v>407</v>
      </c>
      <c r="E33" s="1" t="s">
        <v>408</v>
      </c>
      <c r="F33" s="1" t="s">
        <v>194</v>
      </c>
      <c r="G33" s="1" t="s">
        <v>198</v>
      </c>
      <c r="H33" s="1" t="s">
        <v>199</v>
      </c>
      <c r="I33" s="1" t="s">
        <v>409</v>
      </c>
      <c r="J33" s="1" t="s">
        <v>29</v>
      </c>
      <c r="K33" s="1" t="s">
        <v>410</v>
      </c>
      <c r="L33" s="1" t="s">
        <v>410</v>
      </c>
      <c r="M33" s="1" t="s">
        <v>202</v>
      </c>
      <c r="N33" s="1" t="s">
        <v>202</v>
      </c>
      <c r="O33" s="1" t="s">
        <v>203</v>
      </c>
      <c r="P33" s="1" t="s">
        <v>204</v>
      </c>
      <c r="Q33" s="1" t="s">
        <v>411</v>
      </c>
      <c r="R33" s="1" t="s">
        <v>206</v>
      </c>
      <c r="S33" s="1" t="s">
        <v>207</v>
      </c>
      <c r="T33" s="1" t="s">
        <v>208</v>
      </c>
    </row>
    <row r="34" s="1" customFormat="1" spans="1:20">
      <c r="A34" s="3">
        <v>16410365511</v>
      </c>
      <c r="B34" s="1" t="s">
        <v>412</v>
      </c>
      <c r="C34" s="1" t="s">
        <v>413</v>
      </c>
      <c r="D34" s="1" t="s">
        <v>414</v>
      </c>
      <c r="E34" s="1" t="s">
        <v>415</v>
      </c>
      <c r="F34" s="1" t="s">
        <v>335</v>
      </c>
      <c r="G34" s="1" t="s">
        <v>286</v>
      </c>
      <c r="H34" s="1" t="s">
        <v>199</v>
      </c>
      <c r="I34" s="1" t="s">
        <v>416</v>
      </c>
      <c r="J34" s="1" t="s">
        <v>29</v>
      </c>
      <c r="K34" s="1" t="s">
        <v>417</v>
      </c>
      <c r="L34" s="1" t="s">
        <v>417</v>
      </c>
      <c r="M34" s="1" t="s">
        <v>202</v>
      </c>
      <c r="N34" s="1" t="s">
        <v>202</v>
      </c>
      <c r="O34" s="1" t="s">
        <v>203</v>
      </c>
      <c r="P34" s="1" t="s">
        <v>204</v>
      </c>
      <c r="Q34" s="1" t="s">
        <v>418</v>
      </c>
      <c r="R34" s="1" t="s">
        <v>206</v>
      </c>
      <c r="S34" s="1" t="s">
        <v>207</v>
      </c>
      <c r="T34" s="1" t="s">
        <v>208</v>
      </c>
    </row>
    <row r="35" s="1" customFormat="1" spans="1:20">
      <c r="A35" s="3">
        <v>16352688650</v>
      </c>
      <c r="B35" s="1" t="s">
        <v>419</v>
      </c>
      <c r="C35" s="1" t="s">
        <v>420</v>
      </c>
      <c r="D35" s="1" t="s">
        <v>421</v>
      </c>
      <c r="E35" s="1" t="s">
        <v>422</v>
      </c>
      <c r="F35" s="1" t="s">
        <v>322</v>
      </c>
      <c r="G35" s="1" t="s">
        <v>267</v>
      </c>
      <c r="H35" s="1" t="s">
        <v>199</v>
      </c>
      <c r="I35" s="1" t="s">
        <v>423</v>
      </c>
      <c r="J35" s="1" t="s">
        <v>29</v>
      </c>
      <c r="K35" s="1" t="s">
        <v>424</v>
      </c>
      <c r="L35" s="1" t="s">
        <v>424</v>
      </c>
      <c r="M35" s="1" t="s">
        <v>202</v>
      </c>
      <c r="N35" s="1" t="s">
        <v>202</v>
      </c>
      <c r="O35" s="1" t="s">
        <v>203</v>
      </c>
      <c r="P35" s="1" t="s">
        <v>204</v>
      </c>
      <c r="Q35" s="1" t="s">
        <v>425</v>
      </c>
      <c r="R35" s="1" t="s">
        <v>206</v>
      </c>
      <c r="S35" s="1" t="s">
        <v>207</v>
      </c>
      <c r="T35" s="1" t="s">
        <v>208</v>
      </c>
    </row>
    <row r="36" s="1" customFormat="1" spans="1:20">
      <c r="A36" s="3">
        <v>16343494613</v>
      </c>
      <c r="B36" s="1" t="s">
        <v>419</v>
      </c>
      <c r="C36" s="1" t="s">
        <v>426</v>
      </c>
      <c r="D36" s="1" t="s">
        <v>427</v>
      </c>
      <c r="E36" s="1" t="s">
        <v>428</v>
      </c>
      <c r="F36" s="1" t="s">
        <v>194</v>
      </c>
      <c r="G36" s="1" t="s">
        <v>198</v>
      </c>
      <c r="H36" s="1" t="s">
        <v>199</v>
      </c>
      <c r="I36" s="1" t="s">
        <v>429</v>
      </c>
      <c r="J36" s="1" t="s">
        <v>29</v>
      </c>
      <c r="K36" s="1" t="s">
        <v>430</v>
      </c>
      <c r="L36" s="1" t="s">
        <v>430</v>
      </c>
      <c r="M36" s="1" t="s">
        <v>202</v>
      </c>
      <c r="N36" s="1" t="s">
        <v>202</v>
      </c>
      <c r="O36" s="1" t="s">
        <v>203</v>
      </c>
      <c r="P36" s="1" t="s">
        <v>204</v>
      </c>
      <c r="Q36" s="1" t="s">
        <v>431</v>
      </c>
      <c r="R36" s="1" t="s">
        <v>206</v>
      </c>
      <c r="S36" s="1" t="s">
        <v>207</v>
      </c>
      <c r="T36" s="1" t="s">
        <v>208</v>
      </c>
    </row>
    <row r="37" s="1" customFormat="1" spans="1:20">
      <c r="A37" s="3">
        <v>16343317479</v>
      </c>
      <c r="B37" s="1" t="s">
        <v>419</v>
      </c>
      <c r="C37" s="1" t="s">
        <v>432</v>
      </c>
      <c r="D37" s="1" t="s">
        <v>433</v>
      </c>
      <c r="E37" s="1" t="s">
        <v>434</v>
      </c>
      <c r="F37" s="1" t="s">
        <v>358</v>
      </c>
      <c r="G37" s="1" t="s">
        <v>267</v>
      </c>
      <c r="H37" s="1" t="s">
        <v>199</v>
      </c>
      <c r="I37" s="1" t="s">
        <v>435</v>
      </c>
      <c r="J37" s="1" t="s">
        <v>29</v>
      </c>
      <c r="K37" s="1" t="s">
        <v>436</v>
      </c>
      <c r="L37" s="1" t="s">
        <v>436</v>
      </c>
      <c r="M37" s="1" t="s">
        <v>202</v>
      </c>
      <c r="N37" s="1" t="s">
        <v>202</v>
      </c>
      <c r="O37" s="1" t="s">
        <v>203</v>
      </c>
      <c r="P37" s="1" t="s">
        <v>204</v>
      </c>
      <c r="Q37" s="1" t="s">
        <v>437</v>
      </c>
      <c r="R37" s="1" t="s">
        <v>206</v>
      </c>
      <c r="S37" s="1" t="s">
        <v>207</v>
      </c>
      <c r="T37" s="1" t="s">
        <v>208</v>
      </c>
    </row>
    <row r="38" s="1" customFormat="1" spans="1:20">
      <c r="A38" s="3">
        <v>16331075271</v>
      </c>
      <c r="B38" s="1" t="s">
        <v>438</v>
      </c>
      <c r="C38" s="1" t="s">
        <v>439</v>
      </c>
      <c r="D38" s="1" t="s">
        <v>440</v>
      </c>
      <c r="E38" s="1" t="s">
        <v>441</v>
      </c>
      <c r="F38" s="1" t="s">
        <v>221</v>
      </c>
      <c r="G38" s="1" t="s">
        <v>198</v>
      </c>
      <c r="H38" s="1" t="s">
        <v>199</v>
      </c>
      <c r="I38" s="1" t="s">
        <v>442</v>
      </c>
      <c r="J38" s="1" t="s">
        <v>29</v>
      </c>
      <c r="K38" s="1" t="s">
        <v>443</v>
      </c>
      <c r="L38" s="1" t="s">
        <v>443</v>
      </c>
      <c r="M38" s="1" t="s">
        <v>202</v>
      </c>
      <c r="N38" s="1" t="s">
        <v>202</v>
      </c>
      <c r="O38" s="1" t="s">
        <v>203</v>
      </c>
      <c r="P38" s="1" t="s">
        <v>204</v>
      </c>
      <c r="Q38" s="1" t="s">
        <v>444</v>
      </c>
      <c r="R38" s="1" t="s">
        <v>206</v>
      </c>
      <c r="S38" s="1" t="s">
        <v>207</v>
      </c>
      <c r="T38" s="1" t="s">
        <v>208</v>
      </c>
    </row>
    <row r="39" s="1" customFormat="1" spans="1:20">
      <c r="A39" s="3">
        <v>16324992173</v>
      </c>
      <c r="B39" s="1" t="s">
        <v>445</v>
      </c>
      <c r="C39" s="1" t="s">
        <v>446</v>
      </c>
      <c r="D39" s="1" t="s">
        <v>447</v>
      </c>
      <c r="E39" s="1" t="s">
        <v>448</v>
      </c>
      <c r="F39" s="1" t="s">
        <v>335</v>
      </c>
      <c r="G39" s="1" t="s">
        <v>286</v>
      </c>
      <c r="H39" s="1" t="s">
        <v>199</v>
      </c>
      <c r="I39" s="1" t="s">
        <v>449</v>
      </c>
      <c r="J39" s="1" t="s">
        <v>29</v>
      </c>
      <c r="K39" s="1" t="s">
        <v>450</v>
      </c>
      <c r="L39" s="1" t="s">
        <v>450</v>
      </c>
      <c r="M39" s="1" t="s">
        <v>202</v>
      </c>
      <c r="N39" s="1" t="s">
        <v>202</v>
      </c>
      <c r="O39" s="1" t="s">
        <v>203</v>
      </c>
      <c r="P39" s="1" t="s">
        <v>204</v>
      </c>
      <c r="Q39" s="1" t="s">
        <v>451</v>
      </c>
      <c r="R39" s="1" t="s">
        <v>206</v>
      </c>
      <c r="S39" s="1" t="s">
        <v>207</v>
      </c>
      <c r="T39" s="1" t="s">
        <v>208</v>
      </c>
    </row>
    <row r="40" s="1" customFormat="1" spans="1:20">
      <c r="A40" s="3">
        <v>16324595204</v>
      </c>
      <c r="B40" s="1" t="s">
        <v>445</v>
      </c>
      <c r="C40" s="1" t="s">
        <v>452</v>
      </c>
      <c r="D40" s="1" t="s">
        <v>407</v>
      </c>
      <c r="E40" s="1" t="s">
        <v>453</v>
      </c>
      <c r="F40" s="1" t="s">
        <v>348</v>
      </c>
      <c r="G40" s="1" t="s">
        <v>267</v>
      </c>
      <c r="H40" s="1" t="s">
        <v>199</v>
      </c>
      <c r="I40" s="1" t="s">
        <v>454</v>
      </c>
      <c r="J40" s="1" t="s">
        <v>29</v>
      </c>
      <c r="K40" s="1" t="s">
        <v>455</v>
      </c>
      <c r="L40" s="1" t="s">
        <v>455</v>
      </c>
      <c r="M40" s="1" t="s">
        <v>202</v>
      </c>
      <c r="N40" s="1" t="s">
        <v>202</v>
      </c>
      <c r="O40" s="1" t="s">
        <v>203</v>
      </c>
      <c r="P40" s="1" t="s">
        <v>204</v>
      </c>
      <c r="Q40" s="1" t="s">
        <v>456</v>
      </c>
      <c r="R40" s="1" t="s">
        <v>206</v>
      </c>
      <c r="S40" s="1" t="s">
        <v>207</v>
      </c>
      <c r="T40" s="1" t="s">
        <v>208</v>
      </c>
    </row>
    <row r="41" s="1" customFormat="1" spans="1:20">
      <c r="A41" s="3">
        <v>16310234190</v>
      </c>
      <c r="B41" s="1" t="s">
        <v>457</v>
      </c>
      <c r="C41" s="1" t="s">
        <v>458</v>
      </c>
      <c r="D41" s="1" t="s">
        <v>459</v>
      </c>
      <c r="E41" s="1" t="s">
        <v>460</v>
      </c>
      <c r="F41" s="1" t="s">
        <v>335</v>
      </c>
      <c r="G41" s="1" t="s">
        <v>286</v>
      </c>
      <c r="H41" s="1" t="s">
        <v>199</v>
      </c>
      <c r="I41" s="1" t="s">
        <v>461</v>
      </c>
      <c r="J41" s="1" t="s">
        <v>29</v>
      </c>
      <c r="K41" s="1" t="s">
        <v>462</v>
      </c>
      <c r="L41" s="1" t="s">
        <v>462</v>
      </c>
      <c r="M41" s="1" t="s">
        <v>202</v>
      </c>
      <c r="N41" s="1" t="s">
        <v>202</v>
      </c>
      <c r="O41" s="1" t="s">
        <v>203</v>
      </c>
      <c r="P41" s="1" t="s">
        <v>204</v>
      </c>
      <c r="Q41" s="1" t="s">
        <v>463</v>
      </c>
      <c r="R41" s="1" t="s">
        <v>206</v>
      </c>
      <c r="S41" s="1" t="s">
        <v>207</v>
      </c>
      <c r="T41" s="1" t="s">
        <v>208</v>
      </c>
    </row>
    <row r="42" s="1" customFormat="1" spans="1:20">
      <c r="A42" s="3">
        <v>16280428953</v>
      </c>
      <c r="B42" s="1" t="s">
        <v>464</v>
      </c>
      <c r="C42" s="1" t="s">
        <v>465</v>
      </c>
      <c r="D42" s="1" t="s">
        <v>466</v>
      </c>
      <c r="E42" s="1" t="s">
        <v>467</v>
      </c>
      <c r="F42" s="1" t="s">
        <v>221</v>
      </c>
      <c r="G42" s="1" t="s">
        <v>231</v>
      </c>
      <c r="H42" s="1" t="s">
        <v>199</v>
      </c>
      <c r="I42" s="1" t="s">
        <v>203</v>
      </c>
      <c r="J42" s="1" t="s">
        <v>29</v>
      </c>
      <c r="K42" s="1" t="s">
        <v>203</v>
      </c>
      <c r="L42" s="1" t="s">
        <v>468</v>
      </c>
      <c r="M42" s="1" t="s">
        <v>469</v>
      </c>
      <c r="N42" s="1" t="s">
        <v>470</v>
      </c>
      <c r="O42" s="1" t="s">
        <v>203</v>
      </c>
      <c r="P42" s="1" t="s">
        <v>204</v>
      </c>
      <c r="Q42" s="1" t="s">
        <v>471</v>
      </c>
      <c r="R42" s="1" t="s">
        <v>206</v>
      </c>
      <c r="S42" s="1" t="s">
        <v>207</v>
      </c>
      <c r="T42" s="1" t="s">
        <v>208</v>
      </c>
    </row>
    <row r="43" s="1" customFormat="1" spans="1:20">
      <c r="A43" s="3">
        <v>16265231264</v>
      </c>
      <c r="B43" s="1" t="s">
        <v>472</v>
      </c>
      <c r="C43" s="1" t="s">
        <v>473</v>
      </c>
      <c r="D43" s="1" t="s">
        <v>337</v>
      </c>
      <c r="E43" s="1" t="s">
        <v>474</v>
      </c>
      <c r="F43" s="1" t="s">
        <v>322</v>
      </c>
      <c r="G43" s="1" t="s">
        <v>267</v>
      </c>
      <c r="H43" s="1" t="s">
        <v>199</v>
      </c>
      <c r="I43" s="1" t="s">
        <v>475</v>
      </c>
      <c r="J43" s="1" t="s">
        <v>29</v>
      </c>
      <c r="K43" s="1" t="s">
        <v>476</v>
      </c>
      <c r="L43" s="1" t="s">
        <v>476</v>
      </c>
      <c r="M43" s="1" t="s">
        <v>202</v>
      </c>
      <c r="N43" s="1" t="s">
        <v>202</v>
      </c>
      <c r="O43" s="1" t="s">
        <v>203</v>
      </c>
      <c r="P43" s="1" t="s">
        <v>204</v>
      </c>
      <c r="Q43" s="1" t="s">
        <v>477</v>
      </c>
      <c r="R43" s="1" t="s">
        <v>206</v>
      </c>
      <c r="S43" s="1" t="s">
        <v>207</v>
      </c>
      <c r="T43" s="1" t="s">
        <v>208</v>
      </c>
    </row>
    <row r="44" s="1" customFormat="1" spans="1:20">
      <c r="A44" s="3">
        <v>16258156355</v>
      </c>
      <c r="B44" s="1" t="s">
        <v>478</v>
      </c>
      <c r="C44" s="1" t="s">
        <v>479</v>
      </c>
      <c r="D44" s="1" t="s">
        <v>480</v>
      </c>
      <c r="E44" s="1" t="s">
        <v>481</v>
      </c>
      <c r="F44" s="1" t="s">
        <v>335</v>
      </c>
      <c r="G44" s="1" t="s">
        <v>286</v>
      </c>
      <c r="H44" s="1" t="s">
        <v>199</v>
      </c>
      <c r="I44" s="1" t="s">
        <v>482</v>
      </c>
      <c r="J44" s="1" t="s">
        <v>29</v>
      </c>
      <c r="K44" s="1" t="s">
        <v>483</v>
      </c>
      <c r="L44" s="1" t="s">
        <v>483</v>
      </c>
      <c r="M44" s="1" t="s">
        <v>202</v>
      </c>
      <c r="N44" s="1" t="s">
        <v>202</v>
      </c>
      <c r="O44" s="1" t="s">
        <v>203</v>
      </c>
      <c r="P44" s="1" t="s">
        <v>204</v>
      </c>
      <c r="Q44" s="1" t="s">
        <v>484</v>
      </c>
      <c r="R44" s="1" t="s">
        <v>206</v>
      </c>
      <c r="S44" s="1" t="s">
        <v>207</v>
      </c>
      <c r="T44" s="1" t="s">
        <v>208</v>
      </c>
    </row>
    <row r="45" s="1" customFormat="1" spans="1:20">
      <c r="A45" s="3">
        <v>16231835204</v>
      </c>
      <c r="B45" s="1" t="s">
        <v>485</v>
      </c>
      <c r="C45" s="1" t="s">
        <v>486</v>
      </c>
      <c r="D45" s="1" t="s">
        <v>487</v>
      </c>
      <c r="E45" s="1" t="s">
        <v>488</v>
      </c>
      <c r="F45" s="1" t="s">
        <v>335</v>
      </c>
      <c r="G45" s="1" t="s">
        <v>286</v>
      </c>
      <c r="H45" s="1" t="s">
        <v>199</v>
      </c>
      <c r="I45" s="1" t="s">
        <v>489</v>
      </c>
      <c r="J45" s="1" t="s">
        <v>29</v>
      </c>
      <c r="K45" s="1" t="s">
        <v>490</v>
      </c>
      <c r="L45" s="1" t="s">
        <v>490</v>
      </c>
      <c r="M45" s="1" t="s">
        <v>202</v>
      </c>
      <c r="N45" s="1" t="s">
        <v>202</v>
      </c>
      <c r="O45" s="1" t="s">
        <v>203</v>
      </c>
      <c r="P45" s="1" t="s">
        <v>204</v>
      </c>
      <c r="Q45" s="1" t="s">
        <v>491</v>
      </c>
      <c r="R45" s="1" t="s">
        <v>206</v>
      </c>
      <c r="S45" s="1" t="s">
        <v>207</v>
      </c>
      <c r="T45" s="1" t="s">
        <v>208</v>
      </c>
    </row>
    <row r="46" s="1" customFormat="1" spans="1:20">
      <c r="A46" s="3">
        <v>15722313650</v>
      </c>
      <c r="B46" s="1" t="s">
        <v>492</v>
      </c>
      <c r="C46" s="1" t="s">
        <v>493</v>
      </c>
      <c r="D46" s="1" t="s">
        <v>494</v>
      </c>
      <c r="E46" s="1" t="s">
        <v>495</v>
      </c>
      <c r="F46" s="1" t="s">
        <v>335</v>
      </c>
      <c r="G46" s="1" t="s">
        <v>286</v>
      </c>
      <c r="H46" s="1" t="s">
        <v>199</v>
      </c>
      <c r="I46" s="1" t="s">
        <v>496</v>
      </c>
      <c r="J46" s="1" t="s">
        <v>29</v>
      </c>
      <c r="K46" s="1" t="s">
        <v>497</v>
      </c>
      <c r="L46" s="1" t="s">
        <v>498</v>
      </c>
      <c r="M46" s="1" t="s">
        <v>499</v>
      </c>
      <c r="N46" s="1" t="s">
        <v>500</v>
      </c>
      <c r="O46" s="1" t="s">
        <v>203</v>
      </c>
      <c r="P46" s="1" t="s">
        <v>204</v>
      </c>
      <c r="Q46" s="1" t="s">
        <v>501</v>
      </c>
      <c r="R46" s="1" t="s">
        <v>206</v>
      </c>
      <c r="S46" s="1" t="s">
        <v>207</v>
      </c>
      <c r="T46" s="1" t="s">
        <v>208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2021-10-18T06:24:11Z</dcterms:created>
  <dcterms:modified xsi:type="dcterms:W3CDTF">2021-10-18T06:36:27Z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AD33E57523044C01AF015DA27589791C</vt:lpwstr>
  </property>
  <property fmtid="{D5CDD505-2E9C-101B-9397-08002B2CF9AE}" pid="3" name="KSOProductBuildVer">
    <vt:lpwstr>2052-11.1.0.10938</vt:lpwstr>
  </property>
</Properties>
</file>