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<sst xmlns="http://schemas.openxmlformats.org/spreadsheetml/2006/main" count="536" uniqueCount="175">
  <si>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</si>
  <si>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</si>
  <si>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</si>
  <si>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</si>
  <si>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</si>
  <si>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</si>
  <si>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</si>
  <si>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</si>
  <si>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</si>
  <si>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</si>
  <si>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</si>
  <si>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</si>
  <si>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</si>
  <si>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</si>
  <si>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</si>
  <si>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</si>
  <si>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</si>
  <si>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</si>
  <si>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</si>
  <si>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</si>
  <si>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</si>
  <si>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</si>
  <si>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</si>
  <si>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</si>
  <si>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</si>
  <si>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</si>
  <si>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</si>
  <si>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</si>
  <si>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家庭地暖套房&lt;今日特价 &gt;&lt;五人入住&gt;&lt;无早&gt;</t>
  </si>
  <si>
    <t>CNY</t>
  </si>
  <si>
    <t>OH/JUNGEUN</t>
  </si>
  <si>
    <t>CA2019211018CNY-W</t>
  </si>
  <si>
    <t>未提现</t>
  </si>
  <si>
    <t>携程开票</t>
  </si>
  <si>
    <t>取消</t>
  </si>
  <si>
    <t>家庭地暖套房&lt;今日特价 &gt;&lt;四人入住&gt;&lt;无早&gt;</t>
  </si>
  <si>
    <t>jang/youna</t>
  </si>
  <si>
    <t>[新加坡]新加坡客安酒店 (SG Clean)(The Clan Hotel Singapore by Far East Hospitality (SG Clean))(76296409)</t>
  </si>
  <si>
    <t>豪华房&lt;促销&gt;&lt;双人入住&gt;&lt;无早&gt;</t>
  </si>
  <si>
    <t>Ong/Yu Ting</t>
  </si>
  <si>
    <t>[西归浦市]济州神话世界度假酒店 – 蓝鼎(Landing Jeju Shinhwa World Hotel)(15303678)</t>
  </si>
  <si>
    <t>豪华双床房&lt;今日特价 &gt;&lt;双人入住&gt;&lt;无早&gt;</t>
  </si>
  <si>
    <t>CHO/SUNGKEUN</t>
  </si>
  <si>
    <t>家庭套房&lt;今日特价 &gt;&lt;四人入住&gt;&lt;无早&gt;</t>
  </si>
  <si>
    <t>Kim/Sukju,Son/Taemin</t>
  </si>
  <si>
    <t>家庭地暖套房&lt;双人入住&gt;&lt;无早&gt;</t>
  </si>
  <si>
    <t>BAE/YUAH</t>
  </si>
  <si>
    <t>[芭堤雅]达拉海角渡假村(Cape Dara Resort)(5470678)</t>
  </si>
  <si>
    <t>豪华特大床房&lt;双人入住&gt;&lt;双早&gt;</t>
  </si>
  <si>
    <t>Piyajareanruth/Jittawee,Piyajareanruth/Jittawee</t>
  </si>
  <si>
    <t>豪华双床房&lt;双人入住&gt;&lt;双早&gt;</t>
  </si>
  <si>
    <t>Boonyapinyo/Metawee,Boonyapinyo/Metawee</t>
  </si>
  <si>
    <t>Boonyapinyo/Vorapon,Boonyapinyo/Vorapon</t>
  </si>
  <si>
    <t>NIWATSAKUL/KITTIYA,NIWATSAKUL/KITTIYA</t>
  </si>
  <si>
    <t>[八打灵再也]吉隆坡颐思殿酒店(Eastin Hotel Kuala Lumpur)(28528217)</t>
  </si>
  <si>
    <t>豪华房&lt;双人入住&gt;&lt;双早&gt;</t>
  </si>
  <si>
    <t>SAID/A RAHIM MUSLY</t>
  </si>
  <si>
    <t>Neo guek ting/Wendyn,Chng kwang hwee/Raymond</t>
  </si>
  <si>
    <t>高级双床房&lt;今日特价 &gt;&lt;双人入住&gt;&lt;双早&gt;</t>
  </si>
  <si>
    <t>SUNG/HWAJIN</t>
  </si>
  <si>
    <t>Wichitwarakhun/Kanit,Wichitwarakhun/Kanit</t>
  </si>
  <si>
    <t>Luekluksanee/Kongphop,Luekluksanee/Kongphop</t>
  </si>
  <si>
    <t>udomthanasakul/wasika,udomthanasakul/wasika,udomthanasakul/wasika,udomthanasakul/wasika,udomthanasakul/wasika,udomthanasakul/wasika</t>
  </si>
  <si>
    <t>PINGMOUNG/NUTKRITTA,PINGMOUNG/NUTKRITTA</t>
  </si>
  <si>
    <t>kiatsunthorn/kittiphan,kiatsunthorn/kittiphan,kiatsunthorn/kittiphan,kiatsunthorn/kittiphan,kiatsunthorn/kittiphan</t>
  </si>
  <si>
    <t>，</t>
  </si>
  <si>
    <t>A211018142429481</t>
  </si>
  <si>
    <t>CNY / HKD 当前参考汇率: 1.208996925</t>
  </si>
  <si>
    <t>总计： 13644 CNY/
16495.55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</si>
  <si>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</si>
  <si>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</si>
  <si>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</si>
  <si>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</si>
  <si>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</si>
  <si>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</si>
  <si>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</si>
  <si>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</si>
  <si>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</si>
  <si>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</si>
  <si>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</si>
  <si>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</si>
  <si>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</si>
  <si>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</si>
  <si>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</si>
  <si>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</si>
  <si>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</si>
  <si>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2021-10-08</t>
  </si>
  <si>
    <t>2274322</t>
  </si>
  <si>
    <t>达拉海角度假酒店</t>
  </si>
  <si>
    <t>kiatsunthorn kittiphan,kiatsunthorn kittiphan,kiatsunthorn kittiphan,kiatsunthorn kittiphan,kiatsunthorn kittiphan</t>
  </si>
  <si>
    <t>2021-10-16</t>
  </si>
  <si>
    <t>2021-10-17</t>
  </si>
  <si>
    <t>退房日周结</t>
  </si>
  <si>
    <t>2160.00</t>
  </si>
  <si>
    <t>RMB</t>
  </si>
  <si>
    <t>0</t>
  </si>
  <si>
    <t>0.00</t>
  </si>
  <si>
    <t>携程国际直连(DD)</t>
  </si>
  <si>
    <t>2021-10-08 11:10:10</t>
  </si>
  <si>
    <t>否</t>
  </si>
  <si>
    <t>汇智国际旅游发展有限公司</t>
  </si>
  <si>
    <t>直采</t>
  </si>
  <si>
    <t>2021-10-07</t>
  </si>
  <si>
    <t>2274155</t>
  </si>
  <si>
    <t>PINGMOUNG NUTKRITTA,PINGMOUNG NUTKRITTA</t>
  </si>
  <si>
    <t>718.00</t>
  </si>
  <si>
    <t>2021-10-08 10:12:12</t>
  </si>
  <si>
    <t>2273973</t>
  </si>
  <si>
    <t>Luekluksanee Kongphop,Luekluksanee Kongphop</t>
  </si>
  <si>
    <t>2021-10-14</t>
  </si>
  <si>
    <t>2021-10-15</t>
  </si>
  <si>
    <t>661.00</t>
  </si>
  <si>
    <t>2021-10-07 12:14:45</t>
  </si>
  <si>
    <t>2021-10-06</t>
  </si>
  <si>
    <t>2273674</t>
  </si>
  <si>
    <t>Wichitwarakhun Kanit,Wichitwarakhun Kanit</t>
  </si>
  <si>
    <t>662.00</t>
  </si>
  <si>
    <t>2021-10-06 16:07:23</t>
  </si>
  <si>
    <t>2021-10-05</t>
  </si>
  <si>
    <t>2273116</t>
  </si>
  <si>
    <t>济州神话世界度假酒店-蓝鼎</t>
  </si>
  <si>
    <t>SUNG HWAJIN</t>
  </si>
  <si>
    <t>960.00</t>
  </si>
  <si>
    <t>--</t>
  </si>
  <si>
    <t>2021-10-04</t>
  </si>
  <si>
    <t>2272717</t>
  </si>
  <si>
    <t>新加坡客安酒店 (SG Clean)</t>
  </si>
  <si>
    <t>Neo guek ting Wendyn,Chng kwang hwee Raymond</t>
  </si>
  <si>
    <t>1071.00</t>
  </si>
  <si>
    <t>2021-10-04 19:44:14</t>
  </si>
  <si>
    <t>2272669</t>
  </si>
  <si>
    <t>吉隆坡颐思殿酒店</t>
  </si>
  <si>
    <t>SAID A RAHIM MUSLY</t>
  </si>
  <si>
    <t>263.00</t>
  </si>
  <si>
    <t>2021-10-05 08:56:12</t>
  </si>
  <si>
    <t>2021-10-03</t>
  </si>
  <si>
    <t>2272052</t>
  </si>
  <si>
    <t>NIWATSAKUL KITTIYA,NIWATSAKUL KITTIYA</t>
  </si>
  <si>
    <t>2021-10-11</t>
  </si>
  <si>
    <t>2021-10-12</t>
  </si>
  <si>
    <t>671.00</t>
  </si>
  <si>
    <t>2021-10-03 15:05:59</t>
  </si>
  <si>
    <t>2021-09-29</t>
  </si>
  <si>
    <t>2268864</t>
  </si>
  <si>
    <t>Boonyapinyo Vorapon,Boonyapinyo Vorapon</t>
  </si>
  <si>
    <t>2021-10-13</t>
  </si>
  <si>
    <t>663.00</t>
  </si>
  <si>
    <t>2021-09-29 19:05:18</t>
  </si>
  <si>
    <t>2268860</t>
  </si>
  <si>
    <t>Boonyapinyo Metawee,Boonyapinyo Metawee</t>
  </si>
  <si>
    <t>2021-09-29 19:02:20</t>
  </si>
  <si>
    <t>2268293</t>
  </si>
  <si>
    <t>Piyajareanruth Jittawee,Piyajareanruth Jittawee</t>
  </si>
  <si>
    <t>672.00</t>
  </si>
  <si>
    <t>2021-09-29 09:47:52</t>
  </si>
  <si>
    <t>2021-09-09</t>
  </si>
  <si>
    <t>2248477</t>
  </si>
  <si>
    <t>济州神话世界盛捷服务公寓</t>
  </si>
  <si>
    <t>BAE YUAH</t>
  </si>
  <si>
    <t>2021-09-06</t>
  </si>
  <si>
    <t>2245138</t>
  </si>
  <si>
    <t>Kim Sukju,Son Taemin</t>
  </si>
  <si>
    <t>1869.00</t>
  </si>
  <si>
    <t>2021-09-07 08:07:13</t>
  </si>
  <si>
    <t>2021-08-23</t>
  </si>
  <si>
    <t>2230210</t>
  </si>
  <si>
    <t>CHO SUNGKEUN</t>
  </si>
  <si>
    <t>2021-10-09</t>
  </si>
  <si>
    <t>1558.00</t>
  </si>
  <si>
    <t>2021-08-23 09:51:30</t>
  </si>
  <si>
    <t>2021-08-22</t>
  </si>
  <si>
    <t>2229843</t>
  </si>
  <si>
    <t>Ong Yu Ting</t>
  </si>
  <si>
    <t>1053.00</t>
  </si>
  <si>
    <t>2021-08-22 23:28:05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</si>
</sst>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15617690300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44478</v>
      </c>
      <c r="G2" s="5">
        <v>44480</v>
      </c>
      <c r="H2" s="4">
        <v>1</v>
      </c>
      <c r="I2" s="4">
        <v>2</v>
      </c>
      <c r="J2" s="4">
        <v>2</v>
      </c>
      <c r="K2" s="4" t="s">
        <v>29</v>
      </c>
      <c r="L2" s="4">
        <v>3438</v>
      </c>
      <c r="M2" s="4">
        <v>3438</v>
      </c>
      <c r="N2" s="4" t="s">
        <v>30</v>
      </c>
      <c r="O2" s="4" t="s">
        <v>31</v>
      </c>
      <c r="P2" s="4" t="s">
        <v>32</v>
      </c>
      <c r="Q2" s="4">
        <v>0</v>
      </c>
      <c r="R2" s="6">
        <v>44371</v>
      </c>
      <c r="S2" s="5">
        <v>44487</v>
      </c>
      <c r="T2" s="4" t="s">
        <v>33</v>
      </c>
      <c r="U2" s="4">
        <v>3438</v>
      </c>
      <c r="V2" s="4">
        <v>0</v>
      </c>
      <c r="W2" s="4">
        <v>0</v>
      </c>
      <c r="X2" s="4">
        <v>2170784</v>
      </c>
    </row>
    <row r="3" s="4" customFormat="1" spans="1:24">
      <c r="A3" s="4">
        <v>15617690300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44478</v>
      </c>
      <c r="G3" s="5">
        <v>44480</v>
      </c>
      <c r="H3" s="4">
        <v>1</v>
      </c>
      <c r="I3" s="4">
        <v>2</v>
      </c>
      <c r="J3" s="4">
        <v>2</v>
      </c>
      <c r="K3" s="4" t="s">
        <v>29</v>
      </c>
      <c r="L3" s="4">
        <v>-3438</v>
      </c>
      <c r="M3" s="4">
        <v>-3438</v>
      </c>
      <c r="N3" s="4" t="s">
        <v>30</v>
      </c>
      <c r="O3" s="4" t="s">
        <v>31</v>
      </c>
      <c r="P3" s="4" t="s">
        <v>32</v>
      </c>
      <c r="Q3" s="4">
        <v>0</v>
      </c>
      <c r="R3" s="6">
        <v>44371</v>
      </c>
      <c r="S3" s="5">
        <v>44487</v>
      </c>
      <c r="T3" s="4" t="s">
        <v>33</v>
      </c>
      <c r="U3" s="4">
        <v>-3438</v>
      </c>
      <c r="V3" s="4">
        <v>0</v>
      </c>
      <c r="W3" s="4">
        <v>0</v>
      </c>
      <c r="X3" s="4">
        <v>2170784</v>
      </c>
    </row>
    <row r="4" s="4" customFormat="1" spans="1:24">
      <c r="A4" s="4">
        <v>15705200717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44481</v>
      </c>
      <c r="G4" s="5">
        <v>44483</v>
      </c>
      <c r="H4" s="4">
        <v>1</v>
      </c>
      <c r="I4" s="4">
        <v>2</v>
      </c>
      <c r="J4" s="4">
        <v>2</v>
      </c>
      <c r="K4" s="4" t="s">
        <v>29</v>
      </c>
      <c r="L4" s="4">
        <v>3418</v>
      </c>
      <c r="M4" s="4">
        <v>3418</v>
      </c>
      <c r="N4" s="4" t="s">
        <v>36</v>
      </c>
      <c r="O4" s="4" t="s">
        <v>31</v>
      </c>
      <c r="P4" s="4" t="s">
        <v>32</v>
      </c>
      <c r="Q4" s="4">
        <v>0</v>
      </c>
      <c r="R4" s="6">
        <v>44382</v>
      </c>
      <c r="S4" s="5">
        <v>44487</v>
      </c>
      <c r="T4" s="4" t="s">
        <v>33</v>
      </c>
      <c r="U4" s="4">
        <v>3418</v>
      </c>
      <c r="V4" s="4">
        <v>0</v>
      </c>
      <c r="W4" s="4">
        <v>0</v>
      </c>
      <c r="X4" s="4">
        <v>2184255</v>
      </c>
    </row>
    <row r="5" s="4" customFormat="1" spans="1:24">
      <c r="A5" s="4">
        <v>15705200717</v>
      </c>
      <c r="B5" s="4" t="s">
        <v>25</v>
      </c>
      <c r="C5" s="4" t="s">
        <v>34</v>
      </c>
      <c r="D5" s="4" t="s">
        <v>27</v>
      </c>
      <c r="E5" s="4" t="s">
        <v>35</v>
      </c>
      <c r="F5" s="5">
        <v>44481</v>
      </c>
      <c r="G5" s="5">
        <v>44483</v>
      </c>
      <c r="H5" s="4">
        <v>1</v>
      </c>
      <c r="I5" s="4">
        <v>2</v>
      </c>
      <c r="J5" s="4">
        <v>2</v>
      </c>
      <c r="K5" s="4" t="s">
        <v>29</v>
      </c>
      <c r="L5" s="4">
        <v>-3418</v>
      </c>
      <c r="M5" s="4">
        <v>-3418</v>
      </c>
      <c r="N5" s="4" t="s">
        <v>36</v>
      </c>
      <c r="O5" s="4" t="s">
        <v>31</v>
      </c>
      <c r="P5" s="4" t="s">
        <v>32</v>
      </c>
      <c r="Q5" s="4">
        <v>0</v>
      </c>
      <c r="R5" s="6">
        <v>44382</v>
      </c>
      <c r="S5" s="5">
        <v>44487</v>
      </c>
      <c r="T5" s="4" t="s">
        <v>33</v>
      </c>
      <c r="U5" s="4">
        <v>-3418</v>
      </c>
      <c r="V5" s="4">
        <v>0</v>
      </c>
      <c r="W5" s="4">
        <v>0</v>
      </c>
      <c r="X5" s="4">
        <v>2184255</v>
      </c>
    </row>
    <row r="6" s="4" customFormat="1" spans="1:24">
      <c r="A6" s="4">
        <v>16113476759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44485</v>
      </c>
      <c r="G6" s="5">
        <v>44486</v>
      </c>
      <c r="H6" s="4">
        <v>1</v>
      </c>
      <c r="I6" s="4">
        <v>1</v>
      </c>
      <c r="J6" s="4">
        <v>1</v>
      </c>
      <c r="K6" s="4" t="s">
        <v>29</v>
      </c>
      <c r="L6" s="4">
        <v>1053</v>
      </c>
      <c r="M6" s="4">
        <v>1053</v>
      </c>
      <c r="N6" s="4" t="s">
        <v>39</v>
      </c>
      <c r="O6" s="4" t="s">
        <v>31</v>
      </c>
      <c r="P6" s="4" t="s">
        <v>32</v>
      </c>
      <c r="Q6" s="4">
        <v>0</v>
      </c>
      <c r="R6" s="6">
        <v>44430</v>
      </c>
      <c r="S6" s="5">
        <v>44487</v>
      </c>
      <c r="T6" s="4" t="s">
        <v>33</v>
      </c>
      <c r="U6" s="4">
        <v>1053</v>
      </c>
      <c r="V6" s="4">
        <v>0</v>
      </c>
      <c r="W6" s="4">
        <v>0</v>
      </c>
      <c r="X6" s="4">
        <v>2229843</v>
      </c>
    </row>
    <row r="7" s="4" customFormat="1" spans="1:24">
      <c r="A7" s="4">
        <v>16118497601</v>
      </c>
      <c r="B7" s="4" t="s">
        <v>25</v>
      </c>
      <c r="C7" s="4" t="s">
        <v>26</v>
      </c>
      <c r="D7" s="4" t="s">
        <v>40</v>
      </c>
      <c r="E7" s="4" t="s">
        <v>41</v>
      </c>
      <c r="F7" s="5">
        <v>44478</v>
      </c>
      <c r="G7" s="5">
        <v>44480</v>
      </c>
      <c r="H7" s="4">
        <v>1</v>
      </c>
      <c r="I7" s="4">
        <v>2</v>
      </c>
      <c r="J7" s="4">
        <v>2</v>
      </c>
      <c r="K7" s="4" t="s">
        <v>29</v>
      </c>
      <c r="L7" s="4">
        <v>1558</v>
      </c>
      <c r="M7" s="4">
        <v>1558</v>
      </c>
      <c r="N7" s="4" t="s">
        <v>42</v>
      </c>
      <c r="O7" s="4" t="s">
        <v>31</v>
      </c>
      <c r="P7" s="4" t="s">
        <v>32</v>
      </c>
      <c r="Q7" s="4">
        <v>0</v>
      </c>
      <c r="R7" s="6">
        <v>44431</v>
      </c>
      <c r="S7" s="5">
        <v>44487</v>
      </c>
      <c r="T7" s="4" t="s">
        <v>33</v>
      </c>
      <c r="U7" s="4">
        <v>1558</v>
      </c>
      <c r="V7" s="4">
        <v>0</v>
      </c>
      <c r="W7" s="4">
        <v>0</v>
      </c>
      <c r="X7" s="4">
        <v>2230210</v>
      </c>
    </row>
    <row r="8" s="4" customFormat="1" spans="1:25">
      <c r="A8" s="4">
        <v>16220907811</v>
      </c>
      <c r="B8" s="4" t="s">
        <v>25</v>
      </c>
      <c r="C8" s="4" t="s">
        <v>26</v>
      </c>
      <c r="D8" s="4" t="s">
        <v>27</v>
      </c>
      <c r="E8" s="4" t="s">
        <v>43</v>
      </c>
      <c r="F8" s="5">
        <v>44480</v>
      </c>
      <c r="G8" s="5">
        <v>44481</v>
      </c>
      <c r="H8" s="4">
        <v>1</v>
      </c>
      <c r="I8" s="4">
        <v>1</v>
      </c>
      <c r="J8" s="4">
        <v>1</v>
      </c>
      <c r="K8" s="4" t="s">
        <v>29</v>
      </c>
      <c r="L8" s="4">
        <v>1869</v>
      </c>
      <c r="M8" s="4">
        <v>1869</v>
      </c>
      <c r="N8" s="4" t="s">
        <v>44</v>
      </c>
      <c r="O8" s="4" t="s">
        <v>31</v>
      </c>
      <c r="P8" s="4" t="s">
        <v>32</v>
      </c>
      <c r="Q8" s="4">
        <v>0</v>
      </c>
      <c r="R8" s="6">
        <v>44445</v>
      </c>
      <c r="S8" s="5">
        <v>44487</v>
      </c>
      <c r="T8" s="4" t="s">
        <v>33</v>
      </c>
      <c r="U8" s="4">
        <v>1869</v>
      </c>
      <c r="V8" s="4">
        <v>0</v>
      </c>
      <c r="W8" s="4">
        <v>0</v>
      </c>
      <c r="X8" s="4">
        <v>2245138</v>
      </c>
      <c r="Y8" s="4">
        <v>1275800</v>
      </c>
    </row>
    <row r="9" s="4" customFormat="1" spans="1:24">
      <c r="A9" s="4">
        <v>16246861094</v>
      </c>
      <c r="B9" s="4" t="s">
        <v>25</v>
      </c>
      <c r="C9" s="4" t="s">
        <v>26</v>
      </c>
      <c r="D9" s="4" t="s">
        <v>27</v>
      </c>
      <c r="E9" s="4" t="s">
        <v>45</v>
      </c>
      <c r="F9" s="5">
        <v>44481</v>
      </c>
      <c r="G9" s="5">
        <v>44482</v>
      </c>
      <c r="H9" s="4">
        <v>1</v>
      </c>
      <c r="I9" s="4">
        <v>1</v>
      </c>
      <c r="J9" s="4">
        <v>1</v>
      </c>
      <c r="K9" s="4" t="s">
        <v>29</v>
      </c>
      <c r="L9" s="4">
        <v>1646</v>
      </c>
      <c r="M9" s="4">
        <v>1646</v>
      </c>
      <c r="N9" s="4" t="s">
        <v>46</v>
      </c>
      <c r="O9" s="4" t="s">
        <v>31</v>
      </c>
      <c r="P9" s="4" t="s">
        <v>32</v>
      </c>
      <c r="Q9" s="4">
        <v>0</v>
      </c>
      <c r="R9" s="6">
        <v>44448</v>
      </c>
      <c r="S9" s="5">
        <v>44487</v>
      </c>
      <c r="T9" s="4" t="s">
        <v>33</v>
      </c>
      <c r="U9" s="4">
        <v>1646</v>
      </c>
      <c r="V9" s="4">
        <v>0</v>
      </c>
      <c r="W9" s="4">
        <v>0</v>
      </c>
      <c r="X9" s="4">
        <v>2248477</v>
      </c>
    </row>
    <row r="10" s="4" customFormat="1" spans="1:24">
      <c r="A10" s="4">
        <v>16246861094</v>
      </c>
      <c r="B10" s="4" t="s">
        <v>25</v>
      </c>
      <c r="C10" s="4" t="s">
        <v>34</v>
      </c>
      <c r="D10" s="4" t="s">
        <v>27</v>
      </c>
      <c r="E10" s="4" t="s">
        <v>45</v>
      </c>
      <c r="F10" s="5">
        <v>44481</v>
      </c>
      <c r="G10" s="5">
        <v>44482</v>
      </c>
      <c r="H10" s="4">
        <v>1</v>
      </c>
      <c r="I10" s="4">
        <v>1</v>
      </c>
      <c r="J10" s="4">
        <v>1</v>
      </c>
      <c r="K10" s="4" t="s">
        <v>29</v>
      </c>
      <c r="L10" s="4">
        <v>-1646</v>
      </c>
      <c r="M10" s="4">
        <v>-1646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44448</v>
      </c>
      <c r="S10" s="5">
        <v>44487</v>
      </c>
      <c r="T10" s="4" t="s">
        <v>33</v>
      </c>
      <c r="U10" s="4">
        <v>-1646</v>
      </c>
      <c r="V10" s="4">
        <v>0</v>
      </c>
      <c r="W10" s="4">
        <v>0</v>
      </c>
      <c r="X10" s="4">
        <v>2248477</v>
      </c>
    </row>
    <row r="11" s="4" customFormat="1" spans="1:25">
      <c r="A11" s="4">
        <v>16400313492</v>
      </c>
      <c r="B11" s="4" t="s">
        <v>25</v>
      </c>
      <c r="C11" s="4" t="s">
        <v>26</v>
      </c>
      <c r="D11" s="4" t="s">
        <v>47</v>
      </c>
      <c r="E11" s="4" t="s">
        <v>48</v>
      </c>
      <c r="F11" s="5">
        <v>44481</v>
      </c>
      <c r="G11" s="5">
        <v>44482</v>
      </c>
      <c r="H11" s="4">
        <v>1</v>
      </c>
      <c r="I11" s="4">
        <v>1</v>
      </c>
      <c r="J11" s="4">
        <v>1</v>
      </c>
      <c r="K11" s="4" t="s">
        <v>29</v>
      </c>
      <c r="L11" s="4">
        <v>672</v>
      </c>
      <c r="M11" s="4">
        <v>672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44468</v>
      </c>
      <c r="S11" s="5">
        <v>44487</v>
      </c>
      <c r="T11" s="4" t="s">
        <v>33</v>
      </c>
      <c r="U11" s="4">
        <v>672</v>
      </c>
      <c r="V11" s="4">
        <v>0</v>
      </c>
      <c r="W11" s="4">
        <v>0</v>
      </c>
      <c r="X11" s="4">
        <v>2268293</v>
      </c>
      <c r="Y11" s="4">
        <v>414908</v>
      </c>
    </row>
    <row r="12" s="4" customFormat="1" spans="1:25">
      <c r="A12" s="4">
        <v>16406091346</v>
      </c>
      <c r="B12" s="4" t="s">
        <v>25</v>
      </c>
      <c r="C12" s="4" t="s">
        <v>26</v>
      </c>
      <c r="D12" s="4" t="s">
        <v>47</v>
      </c>
      <c r="E12" s="4" t="s">
        <v>50</v>
      </c>
      <c r="F12" s="5">
        <v>44481</v>
      </c>
      <c r="G12" s="5">
        <v>44482</v>
      </c>
      <c r="H12" s="4">
        <v>1</v>
      </c>
      <c r="I12" s="4">
        <v>1</v>
      </c>
      <c r="J12" s="4">
        <v>1</v>
      </c>
      <c r="K12" s="4" t="s">
        <v>29</v>
      </c>
      <c r="L12" s="4">
        <v>663</v>
      </c>
      <c r="M12" s="4">
        <v>663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44468</v>
      </c>
      <c r="S12" s="5">
        <v>44487</v>
      </c>
      <c r="T12" s="4" t="s">
        <v>33</v>
      </c>
      <c r="U12" s="4">
        <v>663</v>
      </c>
      <c r="V12" s="4">
        <v>0</v>
      </c>
      <c r="W12" s="4">
        <v>0</v>
      </c>
      <c r="X12" s="4">
        <v>2268860</v>
      </c>
      <c r="Y12" s="4">
        <v>414978</v>
      </c>
    </row>
    <row r="13" s="4" customFormat="1" spans="1:25">
      <c r="A13" s="4">
        <v>16406110374</v>
      </c>
      <c r="B13" s="4" t="s">
        <v>25</v>
      </c>
      <c r="C13" s="4" t="s">
        <v>26</v>
      </c>
      <c r="D13" s="4" t="s">
        <v>47</v>
      </c>
      <c r="E13" s="4" t="s">
        <v>50</v>
      </c>
      <c r="F13" s="5">
        <v>44481</v>
      </c>
      <c r="G13" s="5">
        <v>44482</v>
      </c>
      <c r="H13" s="4">
        <v>1</v>
      </c>
      <c r="I13" s="4">
        <v>1</v>
      </c>
      <c r="J13" s="4">
        <v>1</v>
      </c>
      <c r="K13" s="4" t="s">
        <v>29</v>
      </c>
      <c r="L13" s="4">
        <v>663</v>
      </c>
      <c r="M13" s="4">
        <v>663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44468</v>
      </c>
      <c r="S13" s="5">
        <v>44487</v>
      </c>
      <c r="T13" s="4" t="s">
        <v>33</v>
      </c>
      <c r="U13" s="4">
        <v>663</v>
      </c>
      <c r="V13" s="4">
        <v>0</v>
      </c>
      <c r="W13" s="4">
        <v>0</v>
      </c>
      <c r="X13" s="4">
        <v>2268864</v>
      </c>
      <c r="Y13" s="4">
        <v>414979</v>
      </c>
    </row>
    <row r="14" s="4" customFormat="1" spans="1:25">
      <c r="A14" s="4">
        <v>16450807505</v>
      </c>
      <c r="B14" s="4" t="s">
        <v>25</v>
      </c>
      <c r="C14" s="4" t="s">
        <v>26</v>
      </c>
      <c r="D14" s="4" t="s">
        <v>47</v>
      </c>
      <c r="E14" s="4" t="s">
        <v>48</v>
      </c>
      <c r="F14" s="5">
        <v>44480</v>
      </c>
      <c r="G14" s="5">
        <v>44481</v>
      </c>
      <c r="H14" s="4">
        <v>1</v>
      </c>
      <c r="I14" s="4">
        <v>1</v>
      </c>
      <c r="J14" s="4">
        <v>1</v>
      </c>
      <c r="K14" s="4" t="s">
        <v>29</v>
      </c>
      <c r="L14" s="4">
        <v>671</v>
      </c>
      <c r="M14" s="4">
        <v>671</v>
      </c>
      <c r="N14" s="4" t="s">
        <v>53</v>
      </c>
      <c r="O14" s="4" t="s">
        <v>31</v>
      </c>
      <c r="P14" s="4" t="s">
        <v>32</v>
      </c>
      <c r="Q14" s="4">
        <v>0</v>
      </c>
      <c r="R14" s="6">
        <v>44472</v>
      </c>
      <c r="S14" s="5">
        <v>44487</v>
      </c>
      <c r="T14" s="4" t="s">
        <v>33</v>
      </c>
      <c r="U14" s="4">
        <v>671</v>
      </c>
      <c r="V14" s="4">
        <v>0</v>
      </c>
      <c r="W14" s="4">
        <v>0</v>
      </c>
      <c r="X14" s="4">
        <v>2272052</v>
      </c>
      <c r="Y14" s="4">
        <v>415456</v>
      </c>
    </row>
    <row r="15" s="4" customFormat="1" spans="1:25">
      <c r="A15" s="4">
        <v>16464167482</v>
      </c>
      <c r="B15" s="4" t="s">
        <v>25</v>
      </c>
      <c r="C15" s="4" t="s">
        <v>26</v>
      </c>
      <c r="D15" s="4" t="s">
        <v>54</v>
      </c>
      <c r="E15" s="4" t="s">
        <v>55</v>
      </c>
      <c r="F15" s="5">
        <v>44485</v>
      </c>
      <c r="G15" s="5">
        <v>44486</v>
      </c>
      <c r="H15" s="4">
        <v>1</v>
      </c>
      <c r="I15" s="4">
        <v>1</v>
      </c>
      <c r="J15" s="4">
        <v>1</v>
      </c>
      <c r="K15" s="4" t="s">
        <v>29</v>
      </c>
      <c r="L15" s="4">
        <v>263</v>
      </c>
      <c r="M15" s="4">
        <v>263</v>
      </c>
      <c r="N15" s="4" t="s">
        <v>56</v>
      </c>
      <c r="O15" s="4" t="s">
        <v>31</v>
      </c>
      <c r="P15" s="4" t="s">
        <v>32</v>
      </c>
      <c r="Q15" s="4">
        <v>0</v>
      </c>
      <c r="R15" s="6">
        <v>44473</v>
      </c>
      <c r="S15" s="5">
        <v>44487</v>
      </c>
      <c r="T15" s="4" t="s">
        <v>33</v>
      </c>
      <c r="U15" s="4">
        <v>263</v>
      </c>
      <c r="V15" s="4">
        <v>0</v>
      </c>
      <c r="W15" s="4">
        <v>0</v>
      </c>
      <c r="X15" s="4">
        <v>2272669</v>
      </c>
      <c r="Y15" s="4">
        <v>7889757</v>
      </c>
    </row>
    <row r="16" s="4" customFormat="1" spans="1:25">
      <c r="A16" s="4">
        <v>16464985368</v>
      </c>
      <c r="B16" s="4" t="s">
        <v>25</v>
      </c>
      <c r="C16" s="4" t="s">
        <v>26</v>
      </c>
      <c r="D16" s="4" t="s">
        <v>37</v>
      </c>
      <c r="E16" s="4" t="s">
        <v>38</v>
      </c>
      <c r="F16" s="5">
        <v>44485</v>
      </c>
      <c r="G16" s="5">
        <v>44486</v>
      </c>
      <c r="H16" s="4">
        <v>1</v>
      </c>
      <c r="I16" s="4">
        <v>1</v>
      </c>
      <c r="J16" s="4">
        <v>1</v>
      </c>
      <c r="K16" s="4" t="s">
        <v>29</v>
      </c>
      <c r="L16" s="4">
        <v>1071</v>
      </c>
      <c r="M16" s="4">
        <v>1071</v>
      </c>
      <c r="N16" s="4" t="s">
        <v>57</v>
      </c>
      <c r="O16" s="4" t="s">
        <v>31</v>
      </c>
      <c r="P16" s="4" t="s">
        <v>32</v>
      </c>
      <c r="Q16" s="4">
        <v>0</v>
      </c>
      <c r="R16" s="6">
        <v>44473</v>
      </c>
      <c r="S16" s="5">
        <v>44487</v>
      </c>
      <c r="T16" s="4" t="s">
        <v>33</v>
      </c>
      <c r="U16" s="4">
        <v>1071</v>
      </c>
      <c r="V16" s="4">
        <v>0</v>
      </c>
      <c r="W16" s="4">
        <v>0</v>
      </c>
      <c r="X16" s="4">
        <v>2272717</v>
      </c>
      <c r="Y16" s="4">
        <v>139073807</v>
      </c>
    </row>
    <row r="17" s="4" customFormat="1" spans="1:24">
      <c r="A17" s="4">
        <v>16471097730</v>
      </c>
      <c r="B17" s="4" t="s">
        <v>25</v>
      </c>
      <c r="C17" s="4" t="s">
        <v>26</v>
      </c>
      <c r="D17" s="4" t="s">
        <v>40</v>
      </c>
      <c r="E17" s="4" t="s">
        <v>58</v>
      </c>
      <c r="F17" s="5">
        <v>44485</v>
      </c>
      <c r="G17" s="5">
        <v>44486</v>
      </c>
      <c r="H17" s="4">
        <v>1</v>
      </c>
      <c r="I17" s="4">
        <v>1</v>
      </c>
      <c r="J17" s="4">
        <v>1</v>
      </c>
      <c r="K17" s="4" t="s">
        <v>29</v>
      </c>
      <c r="L17" s="4">
        <v>960</v>
      </c>
      <c r="M17" s="4">
        <v>960</v>
      </c>
      <c r="N17" s="4" t="s">
        <v>59</v>
      </c>
      <c r="O17" s="4" t="s">
        <v>31</v>
      </c>
      <c r="P17" s="4" t="s">
        <v>32</v>
      </c>
      <c r="Q17" s="4">
        <v>0</v>
      </c>
      <c r="R17" s="6">
        <v>44474</v>
      </c>
      <c r="S17" s="5">
        <v>44487</v>
      </c>
      <c r="T17" s="4" t="s">
        <v>33</v>
      </c>
      <c r="U17" s="4">
        <v>960</v>
      </c>
      <c r="V17" s="4">
        <v>0</v>
      </c>
      <c r="W17" s="4">
        <v>0</v>
      </c>
      <c r="X17" s="4">
        <v>2273116</v>
      </c>
    </row>
    <row r="18" s="4" customFormat="1" spans="1:25">
      <c r="A18" s="4">
        <v>16480814516</v>
      </c>
      <c r="B18" s="4" t="s">
        <v>25</v>
      </c>
      <c r="C18" s="4" t="s">
        <v>26</v>
      </c>
      <c r="D18" s="4" t="s">
        <v>47</v>
      </c>
      <c r="E18" s="4" t="s">
        <v>50</v>
      </c>
      <c r="F18" s="5">
        <v>44483</v>
      </c>
      <c r="G18" s="5">
        <v>44484</v>
      </c>
      <c r="H18" s="4">
        <v>1</v>
      </c>
      <c r="I18" s="4">
        <v>1</v>
      </c>
      <c r="J18" s="4">
        <v>1</v>
      </c>
      <c r="K18" s="4" t="s">
        <v>29</v>
      </c>
      <c r="L18" s="4">
        <v>662</v>
      </c>
      <c r="M18" s="4">
        <v>662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44475</v>
      </c>
      <c r="S18" s="5">
        <v>44487</v>
      </c>
      <c r="T18" s="4" t="s">
        <v>33</v>
      </c>
      <c r="U18" s="4">
        <v>662</v>
      </c>
      <c r="V18" s="4">
        <v>0</v>
      </c>
      <c r="W18" s="4">
        <v>0</v>
      </c>
      <c r="X18" s="4">
        <v>2273674</v>
      </c>
      <c r="Y18" s="4">
        <v>415842</v>
      </c>
    </row>
    <row r="19" s="4" customFormat="1" spans="1:25">
      <c r="A19" s="4">
        <v>16487410918</v>
      </c>
      <c r="B19" s="4" t="s">
        <v>25</v>
      </c>
      <c r="C19" s="4" t="s">
        <v>26</v>
      </c>
      <c r="D19" s="4" t="s">
        <v>47</v>
      </c>
      <c r="E19" s="4" t="s">
        <v>50</v>
      </c>
      <c r="F19" s="5">
        <v>44483</v>
      </c>
      <c r="G19" s="5">
        <v>44484</v>
      </c>
      <c r="H19" s="4">
        <v>1</v>
      </c>
      <c r="I19" s="4">
        <v>1</v>
      </c>
      <c r="J19" s="4">
        <v>1</v>
      </c>
      <c r="K19" s="4" t="s">
        <v>29</v>
      </c>
      <c r="L19" s="4">
        <v>661</v>
      </c>
      <c r="M19" s="4">
        <v>661</v>
      </c>
      <c r="N19" s="4" t="s">
        <v>61</v>
      </c>
      <c r="O19" s="4" t="s">
        <v>31</v>
      </c>
      <c r="P19" s="4" t="s">
        <v>32</v>
      </c>
      <c r="Q19" s="4">
        <v>0</v>
      </c>
      <c r="R19" s="6">
        <v>44476</v>
      </c>
      <c r="S19" s="5">
        <v>44487</v>
      </c>
      <c r="T19" s="4" t="s">
        <v>33</v>
      </c>
      <c r="U19" s="4">
        <v>661</v>
      </c>
      <c r="V19" s="4">
        <v>0</v>
      </c>
      <c r="W19" s="4">
        <v>0</v>
      </c>
      <c r="X19" s="4">
        <v>2273973</v>
      </c>
      <c r="Y19" s="4">
        <v>415907</v>
      </c>
    </row>
    <row r="20" s="4" customFormat="1" spans="1:24">
      <c r="A20" s="4">
        <v>16489890950</v>
      </c>
      <c r="B20" s="4" t="s">
        <v>25</v>
      </c>
      <c r="C20" s="4" t="s">
        <v>26</v>
      </c>
      <c r="D20" s="4" t="s">
        <v>47</v>
      </c>
      <c r="E20" s="4" t="s">
        <v>50</v>
      </c>
      <c r="F20" s="5">
        <v>44485</v>
      </c>
      <c r="G20" s="5">
        <v>44486</v>
      </c>
      <c r="H20" s="4">
        <v>3</v>
      </c>
      <c r="I20" s="4">
        <v>1</v>
      </c>
      <c r="J20" s="4">
        <v>3</v>
      </c>
      <c r="K20" s="4" t="s">
        <v>29</v>
      </c>
      <c r="L20" s="4">
        <v>2154</v>
      </c>
      <c r="M20" s="4">
        <v>2154</v>
      </c>
      <c r="N20" s="4" t="s">
        <v>62</v>
      </c>
      <c r="O20" s="4" t="s">
        <v>31</v>
      </c>
      <c r="P20" s="4" t="s">
        <v>32</v>
      </c>
      <c r="Q20" s="4">
        <v>0</v>
      </c>
      <c r="R20" s="6">
        <v>44476</v>
      </c>
      <c r="S20" s="5">
        <v>44487</v>
      </c>
      <c r="T20" s="4" t="s">
        <v>33</v>
      </c>
      <c r="U20" s="4">
        <v>2154</v>
      </c>
      <c r="V20" s="4">
        <v>0</v>
      </c>
      <c r="W20" s="4">
        <v>0</v>
      </c>
      <c r="X20" s="4">
        <v>2274131</v>
      </c>
    </row>
    <row r="21" s="4" customFormat="1" spans="1:25">
      <c r="A21" s="4">
        <v>16490218612</v>
      </c>
      <c r="B21" s="4" t="s">
        <v>25</v>
      </c>
      <c r="C21" s="4" t="s">
        <v>26</v>
      </c>
      <c r="D21" s="4" t="s">
        <v>47</v>
      </c>
      <c r="E21" s="4" t="s">
        <v>50</v>
      </c>
      <c r="F21" s="5">
        <v>44485</v>
      </c>
      <c r="G21" s="5">
        <v>44486</v>
      </c>
      <c r="H21" s="4">
        <v>1</v>
      </c>
      <c r="I21" s="4">
        <v>1</v>
      </c>
      <c r="J21" s="4">
        <v>1</v>
      </c>
      <c r="K21" s="4" t="s">
        <v>29</v>
      </c>
      <c r="L21" s="4">
        <v>718</v>
      </c>
      <c r="M21" s="4">
        <v>718</v>
      </c>
      <c r="N21" s="4" t="s">
        <v>63</v>
      </c>
      <c r="O21" s="4" t="s">
        <v>31</v>
      </c>
      <c r="P21" s="4" t="s">
        <v>32</v>
      </c>
      <c r="Q21" s="4">
        <v>0</v>
      </c>
      <c r="R21" s="6">
        <v>44476</v>
      </c>
      <c r="S21" s="5">
        <v>44487</v>
      </c>
      <c r="T21" s="4" t="s">
        <v>33</v>
      </c>
      <c r="U21" s="4">
        <v>718</v>
      </c>
      <c r="V21" s="4">
        <v>0</v>
      </c>
      <c r="W21" s="4">
        <v>0</v>
      </c>
      <c r="X21" s="4">
        <v>2274155</v>
      </c>
      <c r="Y21" s="4">
        <v>416012</v>
      </c>
    </row>
    <row r="22" s="4" customFormat="1" spans="1:24">
      <c r="A22" s="4">
        <v>16489890950</v>
      </c>
      <c r="B22" s="4" t="s">
        <v>25</v>
      </c>
      <c r="C22" s="4" t="s">
        <v>34</v>
      </c>
      <c r="D22" s="4" t="s">
        <v>47</v>
      </c>
      <c r="E22" s="4" t="s">
        <v>50</v>
      </c>
      <c r="F22" s="5">
        <v>44485</v>
      </c>
      <c r="G22" s="5">
        <v>44486</v>
      </c>
      <c r="H22" s="4">
        <v>3</v>
      </c>
      <c r="I22" s="4">
        <v>1</v>
      </c>
      <c r="J22" s="4">
        <v>3</v>
      </c>
      <c r="K22" s="4" t="s">
        <v>29</v>
      </c>
      <c r="L22" s="4">
        <v>-2154</v>
      </c>
      <c r="M22" s="4">
        <v>-2154</v>
      </c>
      <c r="N22" s="4" t="s">
        <v>62</v>
      </c>
      <c r="O22" s="4" t="s">
        <v>31</v>
      </c>
      <c r="P22" s="4" t="s">
        <v>32</v>
      </c>
      <c r="Q22" s="4">
        <v>0</v>
      </c>
      <c r="R22" s="6">
        <v>44476</v>
      </c>
      <c r="S22" s="5">
        <v>44487</v>
      </c>
      <c r="T22" s="4" t="s">
        <v>33</v>
      </c>
      <c r="U22" s="4">
        <v>-2154</v>
      </c>
      <c r="V22" s="4">
        <v>0</v>
      </c>
      <c r="W22" s="4">
        <v>0</v>
      </c>
      <c r="X22" s="4">
        <v>2274131</v>
      </c>
    </row>
    <row r="23" s="4" customFormat="1" spans="1:25">
      <c r="A23" s="4">
        <v>16494599316</v>
      </c>
      <c r="B23" s="4" t="s">
        <v>25</v>
      </c>
      <c r="C23" s="4" t="s">
        <v>26</v>
      </c>
      <c r="D23" s="4" t="s">
        <v>47</v>
      </c>
      <c r="E23" s="4" t="s">
        <v>50</v>
      </c>
      <c r="F23" s="5">
        <v>44485</v>
      </c>
      <c r="G23" s="5">
        <v>44486</v>
      </c>
      <c r="H23" s="4">
        <v>3</v>
      </c>
      <c r="I23" s="4">
        <v>1</v>
      </c>
      <c r="J23" s="4">
        <v>3</v>
      </c>
      <c r="K23" s="4" t="s">
        <v>29</v>
      </c>
      <c r="L23" s="4">
        <v>2160</v>
      </c>
      <c r="M23" s="4">
        <v>2160</v>
      </c>
      <c r="N23" s="4" t="s">
        <v>64</v>
      </c>
      <c r="O23" s="4" t="s">
        <v>31</v>
      </c>
      <c r="P23" s="4" t="s">
        <v>32</v>
      </c>
      <c r="Q23" s="4">
        <v>0</v>
      </c>
      <c r="R23" s="6">
        <v>44477</v>
      </c>
      <c r="S23" s="5">
        <v>44487</v>
      </c>
      <c r="T23" s="4" t="s">
        <v>33</v>
      </c>
      <c r="U23" s="4">
        <v>2160</v>
      </c>
      <c r="V23" s="4">
        <v>0</v>
      </c>
      <c r="W23" s="4">
        <v>0</v>
      </c>
      <c r="X23" s="4">
        <v>2274322</v>
      </c>
      <c r="Y23" s="4">
        <v>416016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3.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4">
        <v>15617690300</v>
      </c>
      <c r="B2" s="5">
        <v>44478</v>
      </c>
      <c r="C2" s="5">
        <v>44480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15705200717</v>
      </c>
      <c r="B3" s="5">
        <v>44481</v>
      </c>
      <c r="C3" s="5">
        <v>44483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9" si="0">D3-E3</f>
        <v>#N/A</v>
      </c>
      <c r="H3" s="4" t="e">
        <f t="shared" ref="H3:H19" si="1">$H$1&amp;F3</f>
        <v>#N/A</v>
      </c>
      <c r="I3" s="4" t="e">
        <f>VLOOKUP(A3,HOP!A:T,20,0)</f>
        <v>#N/A</v>
      </c>
    </row>
    <row r="4" s="4" customFormat="1" spans="1:9">
      <c r="A4" s="4">
        <v>16113476759</v>
      </c>
      <c r="B4" s="5">
        <v>44485</v>
      </c>
      <c r="C4" s="5">
        <v>44486</v>
      </c>
      <c r="D4" s="4">
        <v>1053</v>
      </c>
      <c r="E4" s="4" t="str">
        <f>VLOOKUP(A4,HOP!A:L,12,0)</f>
        <v>1053.00</v>
      </c>
      <c r="F4" s="4" t="str">
        <f>VLOOKUP(A4,HOP!A:C,3,0)</f>
        <v>2229843</v>
      </c>
      <c r="G4" s="4">
        <f t="shared" si="0"/>
        <v>0</v>
      </c>
      <c r="H4" s="4" t="str">
        <f t="shared" si="1"/>
        <v>，2229843</v>
      </c>
      <c r="I4" s="4" t="str">
        <f>VLOOKUP(A4,HOP!A:T,20,0)</f>
        <v>直采</v>
      </c>
    </row>
    <row r="5" s="4" customFormat="1" spans="1:9">
      <c r="A5" s="4">
        <v>16118497601</v>
      </c>
      <c r="B5" s="5">
        <v>44478</v>
      </c>
      <c r="C5" s="5">
        <v>44480</v>
      </c>
      <c r="D5" s="4">
        <v>1558</v>
      </c>
      <c r="E5" s="4" t="str">
        <f>VLOOKUP(A5,HOP!A:L,12,0)</f>
        <v>1558.00</v>
      </c>
      <c r="F5" s="4" t="str">
        <f>VLOOKUP(A5,HOP!A:C,3,0)</f>
        <v>2230210</v>
      </c>
      <c r="G5" s="4">
        <f t="shared" si="0"/>
        <v>0</v>
      </c>
      <c r="H5" s="4" t="str">
        <f t="shared" si="1"/>
        <v>，2230210</v>
      </c>
      <c r="I5" s="4" t="str">
        <f>VLOOKUP(A5,HOP!A:T,20,0)</f>
        <v>直采</v>
      </c>
    </row>
    <row r="6" s="4" customFormat="1" spans="1:9">
      <c r="A6" s="4">
        <v>16220907811</v>
      </c>
      <c r="B6" s="5">
        <v>44480</v>
      </c>
      <c r="C6" s="5">
        <v>44481</v>
      </c>
      <c r="D6" s="4">
        <v>1869</v>
      </c>
      <c r="E6" s="4" t="str">
        <f>VLOOKUP(A6,HOP!A:L,12,0)</f>
        <v>1869.00</v>
      </c>
      <c r="F6" s="4" t="str">
        <f>VLOOKUP(A6,HOP!A:C,3,0)</f>
        <v>2245138</v>
      </c>
      <c r="G6" s="4">
        <f t="shared" si="0"/>
        <v>0</v>
      </c>
      <c r="H6" s="4" t="str">
        <f t="shared" si="1"/>
        <v>，2245138</v>
      </c>
      <c r="I6" s="4" t="str">
        <f>VLOOKUP(A6,HOP!A:T,20,0)</f>
        <v>直采</v>
      </c>
    </row>
    <row r="7" s="4" customFormat="1" hidden="1" spans="1:9">
      <c r="A7" s="4">
        <v>16246861094</v>
      </c>
      <c r="B7" s="5">
        <v>44481</v>
      </c>
      <c r="C7" s="5">
        <v>44482</v>
      </c>
      <c r="D7" s="4">
        <v>0</v>
      </c>
      <c r="E7" s="4" t="str">
        <f>VLOOKUP(A7,HOP!A:L,12,0)</f>
        <v>0.00</v>
      </c>
      <c r="F7" s="4" t="str">
        <f>VLOOKUP(A7,HOP!A:C,3,0)</f>
        <v>2248477</v>
      </c>
      <c r="G7" s="4">
        <f t="shared" si="0"/>
        <v>0</v>
      </c>
      <c r="H7" s="4" t="str">
        <f t="shared" si="1"/>
        <v>，2248477</v>
      </c>
      <c r="I7" s="4" t="str">
        <f>VLOOKUP(A7,HOP!A:T,20,0)</f>
        <v>直采</v>
      </c>
    </row>
    <row r="8" s="4" customFormat="1" spans="1:9">
      <c r="A8" s="4">
        <v>16400313492</v>
      </c>
      <c r="B8" s="5">
        <v>44481</v>
      </c>
      <c r="C8" s="5">
        <v>44482</v>
      </c>
      <c r="D8" s="4">
        <v>672</v>
      </c>
      <c r="E8" s="4" t="str">
        <f>VLOOKUP(A8,HOP!A:L,12,0)</f>
        <v>672.00</v>
      </c>
      <c r="F8" s="4" t="str">
        <f>VLOOKUP(A8,HOP!A:C,3,0)</f>
        <v>2268293</v>
      </c>
      <c r="G8" s="4">
        <f t="shared" si="0"/>
        <v>0</v>
      </c>
      <c r="H8" s="4" t="str">
        <f t="shared" si="1"/>
        <v>，2268293</v>
      </c>
      <c r="I8" s="4" t="str">
        <f>VLOOKUP(A8,HOP!A:T,20,0)</f>
        <v>直采</v>
      </c>
    </row>
    <row r="9" s="4" customFormat="1" spans="1:9">
      <c r="A9" s="4">
        <v>16406091346</v>
      </c>
      <c r="B9" s="5">
        <v>44481</v>
      </c>
      <c r="C9" s="5">
        <v>44482</v>
      </c>
      <c r="D9" s="4">
        <v>663</v>
      </c>
      <c r="E9" s="4" t="str">
        <f>VLOOKUP(A9,HOP!A:L,12,0)</f>
        <v>663.00</v>
      </c>
      <c r="F9" s="4" t="str">
        <f>VLOOKUP(A9,HOP!A:C,3,0)</f>
        <v>2268860</v>
      </c>
      <c r="G9" s="4">
        <f t="shared" si="0"/>
        <v>0</v>
      </c>
      <c r="H9" s="4" t="str">
        <f t="shared" si="1"/>
        <v>，2268860</v>
      </c>
      <c r="I9" s="4" t="str">
        <f>VLOOKUP(A9,HOP!A:T,20,0)</f>
        <v>直采</v>
      </c>
    </row>
    <row r="10" s="4" customFormat="1" spans="1:9">
      <c r="A10" s="4">
        <v>16406110374</v>
      </c>
      <c r="B10" s="5">
        <v>44481</v>
      </c>
      <c r="C10" s="5">
        <v>44482</v>
      </c>
      <c r="D10" s="4">
        <v>663</v>
      </c>
      <c r="E10" s="4" t="str">
        <f>VLOOKUP(A10,HOP!A:L,12,0)</f>
        <v>663.00</v>
      </c>
      <c r="F10" s="4" t="str">
        <f>VLOOKUP(A10,HOP!A:C,3,0)</f>
        <v>2268864</v>
      </c>
      <c r="G10" s="4">
        <f t="shared" si="0"/>
        <v>0</v>
      </c>
      <c r="H10" s="4" t="str">
        <f t="shared" si="1"/>
        <v>，2268864</v>
      </c>
      <c r="I10" s="4" t="str">
        <f>VLOOKUP(A10,HOP!A:T,20,0)</f>
        <v>直采</v>
      </c>
    </row>
    <row r="11" s="4" customFormat="1" spans="1:9">
      <c r="A11" s="4">
        <v>16450807505</v>
      </c>
      <c r="B11" s="5">
        <v>44480</v>
      </c>
      <c r="C11" s="5">
        <v>44481</v>
      </c>
      <c r="D11" s="4">
        <v>671</v>
      </c>
      <c r="E11" s="4" t="str">
        <f>VLOOKUP(A11,HOP!A:L,12,0)</f>
        <v>671.00</v>
      </c>
      <c r="F11" s="4" t="str">
        <f>VLOOKUP(A11,HOP!A:C,3,0)</f>
        <v>2272052</v>
      </c>
      <c r="G11" s="4">
        <f t="shared" si="0"/>
        <v>0</v>
      </c>
      <c r="H11" s="4" t="str">
        <f t="shared" si="1"/>
        <v>，2272052</v>
      </c>
      <c r="I11" s="4" t="str">
        <f>VLOOKUP(A11,HOP!A:T,20,0)</f>
        <v>直采</v>
      </c>
    </row>
    <row r="12" s="4" customFormat="1" spans="1:9">
      <c r="A12" s="4">
        <v>16464167482</v>
      </c>
      <c r="B12" s="5">
        <v>44485</v>
      </c>
      <c r="C12" s="5">
        <v>44486</v>
      </c>
      <c r="D12" s="4">
        <v>263</v>
      </c>
      <c r="E12" s="4" t="str">
        <f>VLOOKUP(A12,HOP!A:L,12,0)</f>
        <v>263.00</v>
      </c>
      <c r="F12" s="4" t="str">
        <f>VLOOKUP(A12,HOP!A:C,3,0)</f>
        <v>2272669</v>
      </c>
      <c r="G12" s="4">
        <f t="shared" si="0"/>
        <v>0</v>
      </c>
      <c r="H12" s="4" t="str">
        <f t="shared" si="1"/>
        <v>，2272669</v>
      </c>
      <c r="I12" s="4" t="str">
        <f>VLOOKUP(A12,HOP!A:T,20,0)</f>
        <v>直采</v>
      </c>
    </row>
    <row r="13" s="4" customFormat="1" spans="1:9">
      <c r="A13" s="4">
        <v>16464985368</v>
      </c>
      <c r="B13" s="5">
        <v>44485</v>
      </c>
      <c r="C13" s="5">
        <v>44486</v>
      </c>
      <c r="D13" s="4">
        <v>1071</v>
      </c>
      <c r="E13" s="4" t="str">
        <f>VLOOKUP(A13,HOP!A:L,12,0)</f>
        <v>1071.00</v>
      </c>
      <c r="F13" s="4" t="str">
        <f>VLOOKUP(A13,HOP!A:C,3,0)</f>
        <v>2272717</v>
      </c>
      <c r="G13" s="4">
        <f t="shared" si="0"/>
        <v>0</v>
      </c>
      <c r="H13" s="4" t="str">
        <f t="shared" si="1"/>
        <v>，2272717</v>
      </c>
      <c r="I13" s="4" t="str">
        <f>VLOOKUP(A13,HOP!A:T,20,0)</f>
        <v>直采</v>
      </c>
    </row>
    <row r="14" s="4" customFormat="1" spans="1:9">
      <c r="A14" s="4">
        <v>16471097730</v>
      </c>
      <c r="B14" s="5">
        <v>44485</v>
      </c>
      <c r="C14" s="5">
        <v>44486</v>
      </c>
      <c r="D14" s="4">
        <v>960</v>
      </c>
      <c r="E14" s="4" t="str">
        <f>VLOOKUP(A14,HOP!A:L,12,0)</f>
        <v>960.00</v>
      </c>
      <c r="F14" s="4" t="str">
        <f>VLOOKUP(A14,HOP!A:C,3,0)</f>
        <v>2273116</v>
      </c>
      <c r="G14" s="4">
        <f t="shared" si="0"/>
        <v>0</v>
      </c>
      <c r="H14" s="4" t="str">
        <f t="shared" si="1"/>
        <v>，2273116</v>
      </c>
      <c r="I14" s="4" t="str">
        <f>VLOOKUP(A14,HOP!A:T,20,0)</f>
        <v>直采</v>
      </c>
    </row>
    <row r="15" s="4" customFormat="1" spans="1:9">
      <c r="A15" s="4">
        <v>16480814516</v>
      </c>
      <c r="B15" s="5">
        <v>44483</v>
      </c>
      <c r="C15" s="5">
        <v>44484</v>
      </c>
      <c r="D15" s="4">
        <v>662</v>
      </c>
      <c r="E15" s="4" t="str">
        <f>VLOOKUP(A15,HOP!A:L,12,0)</f>
        <v>662.00</v>
      </c>
      <c r="F15" s="4" t="str">
        <f>VLOOKUP(A15,HOP!A:C,3,0)</f>
        <v>2273674</v>
      </c>
      <c r="G15" s="4">
        <f t="shared" si="0"/>
        <v>0</v>
      </c>
      <c r="H15" s="4" t="str">
        <f t="shared" si="1"/>
        <v>，2273674</v>
      </c>
      <c r="I15" s="4" t="str">
        <f>VLOOKUP(A15,HOP!A:T,20,0)</f>
        <v>直采</v>
      </c>
    </row>
    <row r="16" s="4" customFormat="1" spans="1:9">
      <c r="A16" s="4">
        <v>16487410918</v>
      </c>
      <c r="B16" s="5">
        <v>44483</v>
      </c>
      <c r="C16" s="5">
        <v>44484</v>
      </c>
      <c r="D16" s="4">
        <v>661</v>
      </c>
      <c r="E16" s="4" t="str">
        <f>VLOOKUP(A16,HOP!A:L,12,0)</f>
        <v>661.00</v>
      </c>
      <c r="F16" s="4" t="str">
        <f>VLOOKUP(A16,HOP!A:C,3,0)</f>
        <v>2273973</v>
      </c>
      <c r="G16" s="4">
        <f t="shared" si="0"/>
        <v>0</v>
      </c>
      <c r="H16" s="4" t="str">
        <f t="shared" si="1"/>
        <v>，2273973</v>
      </c>
      <c r="I16" s="4" t="str">
        <f>VLOOKUP(A16,HOP!A:T,20,0)</f>
        <v>直采</v>
      </c>
    </row>
    <row r="17" s="4" customFormat="1" hidden="1" spans="1:9">
      <c r="A17" s="4">
        <v>16489890950</v>
      </c>
      <c r="B17" s="5">
        <v>44485</v>
      </c>
      <c r="C17" s="5">
        <v>44486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16490218612</v>
      </c>
      <c r="B18" s="5">
        <v>44485</v>
      </c>
      <c r="C18" s="5">
        <v>44486</v>
      </c>
      <c r="D18" s="4">
        <v>718</v>
      </c>
      <c r="E18" s="4" t="str">
        <f>VLOOKUP(A18,HOP!A:L,12,0)</f>
        <v>718.00</v>
      </c>
      <c r="F18" s="4" t="str">
        <f>VLOOKUP(A18,HOP!A:C,3,0)</f>
        <v>2274155</v>
      </c>
      <c r="G18" s="4">
        <f t="shared" si="0"/>
        <v>0</v>
      </c>
      <c r="H18" s="4" t="str">
        <f t="shared" si="1"/>
        <v>，2274155</v>
      </c>
      <c r="I18" s="4" t="str">
        <f>VLOOKUP(A18,HOP!A:T,20,0)</f>
        <v>直采</v>
      </c>
    </row>
    <row r="19" s="4" customFormat="1" spans="1:9">
      <c r="A19" s="4">
        <v>16494599316</v>
      </c>
      <c r="B19" s="5">
        <v>44485</v>
      </c>
      <c r="C19" s="5">
        <v>44486</v>
      </c>
      <c r="D19" s="4">
        <v>2160</v>
      </c>
      <c r="E19" s="4" t="str">
        <f>VLOOKUP(A19,HOP!A:L,12,0)</f>
        <v>2160.00</v>
      </c>
      <c r="F19" s="4" t="str">
        <f>VLOOKUP(A19,HOP!A:C,3,0)</f>
        <v>2274322</v>
      </c>
      <c r="G19" s="4">
        <f t="shared" si="0"/>
        <v>0</v>
      </c>
      <c r="H19" s="4" t="str">
        <f t="shared" si="1"/>
        <v>，2274322</v>
      </c>
      <c r="I19" s="4" t="str">
        <f>VLOOKUP(A19,HOP!A:T,20,0)</f>
        <v>直采</v>
      </c>
    </row>
    <row r="21" spans="4:4">
      <c r="D21" s="4">
        <f>SUM(D2:D20)</f>
        <v>13644</v>
      </c>
    </row>
    <row r="26" spans="1:1">
      <c r="A26" s="4" t="s">
        <v>66</v>
      </c>
    </row>
    <row r="27" spans="1:1">
      <c r="A27" s="4" t="s">
        <v>67</v>
      </c>
    </row>
    <row r="28" spans="1:1">
      <c r="A28" s="4" t="s">
        <v>68</v>
      </c>
    </row>
  </sheetData>
  <autoFilter ref="A1:XFD21">
    <filterColumn colId="3">
      <filters blank="1">
        <filter val="960"/>
        <filter val="2160"/>
        <filter val="661"/>
        <filter val="671"/>
        <filter val="1071"/>
        <filter val="662"/>
        <filter val="672"/>
        <filter val="263"/>
        <filter val="663"/>
        <filter val="1053"/>
        <filter val="13644"/>
        <filter val="718"/>
        <filter val="1558"/>
        <filter val="18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16494599316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16490218612</v>
      </c>
      <c r="B3" s="1" t="s">
        <v>102</v>
      </c>
      <c r="C3" s="1" t="s">
        <v>103</v>
      </c>
      <c r="D3" s="1" t="s">
        <v>88</v>
      </c>
      <c r="E3" s="1" t="s">
        <v>104</v>
      </c>
      <c r="F3" s="1" t="s">
        <v>90</v>
      </c>
      <c r="G3" s="1" t="s">
        <v>91</v>
      </c>
      <c r="H3" s="1" t="s">
        <v>92</v>
      </c>
      <c r="I3" s="1" t="s">
        <v>105</v>
      </c>
      <c r="J3" s="1" t="s">
        <v>94</v>
      </c>
      <c r="K3" s="1" t="s">
        <v>105</v>
      </c>
      <c r="L3" s="1" t="s">
        <v>105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106</v>
      </c>
      <c r="R3" s="1" t="s">
        <v>99</v>
      </c>
      <c r="S3" s="1" t="s">
        <v>100</v>
      </c>
      <c r="T3" s="1" t="s">
        <v>101</v>
      </c>
    </row>
    <row r="4" s="1" customFormat="1" spans="1:20">
      <c r="A4" s="3">
        <v>16487410918</v>
      </c>
      <c r="B4" s="1" t="s">
        <v>102</v>
      </c>
      <c r="C4" s="1" t="s">
        <v>107</v>
      </c>
      <c r="D4" s="1" t="s">
        <v>88</v>
      </c>
      <c r="E4" s="1" t="s">
        <v>108</v>
      </c>
      <c r="F4" s="1" t="s">
        <v>109</v>
      </c>
      <c r="G4" s="1" t="s">
        <v>110</v>
      </c>
      <c r="H4" s="1" t="s">
        <v>92</v>
      </c>
      <c r="I4" s="1" t="s">
        <v>111</v>
      </c>
      <c r="J4" s="1" t="s">
        <v>94</v>
      </c>
      <c r="K4" s="1" t="s">
        <v>111</v>
      </c>
      <c r="L4" s="1" t="s">
        <v>111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112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16480814516</v>
      </c>
      <c r="B5" s="1" t="s">
        <v>113</v>
      </c>
      <c r="C5" s="1" t="s">
        <v>114</v>
      </c>
      <c r="D5" s="1" t="s">
        <v>88</v>
      </c>
      <c r="E5" s="1" t="s">
        <v>115</v>
      </c>
      <c r="F5" s="1" t="s">
        <v>109</v>
      </c>
      <c r="G5" s="1" t="s">
        <v>110</v>
      </c>
      <c r="H5" s="1" t="s">
        <v>92</v>
      </c>
      <c r="I5" s="1" t="s">
        <v>116</v>
      </c>
      <c r="J5" s="1" t="s">
        <v>94</v>
      </c>
      <c r="K5" s="1" t="s">
        <v>116</v>
      </c>
      <c r="L5" s="1" t="s">
        <v>116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117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16471097730</v>
      </c>
      <c r="B6" s="1" t="s">
        <v>118</v>
      </c>
      <c r="C6" s="1" t="s">
        <v>119</v>
      </c>
      <c r="D6" s="1" t="s">
        <v>120</v>
      </c>
      <c r="E6" s="1" t="s">
        <v>121</v>
      </c>
      <c r="F6" s="1" t="s">
        <v>90</v>
      </c>
      <c r="G6" s="1" t="s">
        <v>91</v>
      </c>
      <c r="H6" s="1" t="s">
        <v>92</v>
      </c>
      <c r="I6" s="1" t="s">
        <v>122</v>
      </c>
      <c r="J6" s="1" t="s">
        <v>94</v>
      </c>
      <c r="K6" s="1" t="s">
        <v>122</v>
      </c>
      <c r="L6" s="1" t="s">
        <v>122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123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16464985368</v>
      </c>
      <c r="B7" s="1" t="s">
        <v>124</v>
      </c>
      <c r="C7" s="1" t="s">
        <v>125</v>
      </c>
      <c r="D7" s="1" t="s">
        <v>126</v>
      </c>
      <c r="E7" s="1" t="s">
        <v>127</v>
      </c>
      <c r="F7" s="1" t="s">
        <v>90</v>
      </c>
      <c r="G7" s="1" t="s">
        <v>91</v>
      </c>
      <c r="H7" s="1" t="s">
        <v>92</v>
      </c>
      <c r="I7" s="1" t="s">
        <v>128</v>
      </c>
      <c r="J7" s="1" t="s">
        <v>94</v>
      </c>
      <c r="K7" s="1" t="s">
        <v>128</v>
      </c>
      <c r="L7" s="1" t="s">
        <v>128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129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16464167482</v>
      </c>
      <c r="B8" s="1" t="s">
        <v>124</v>
      </c>
      <c r="C8" s="1" t="s">
        <v>130</v>
      </c>
      <c r="D8" s="1" t="s">
        <v>131</v>
      </c>
      <c r="E8" s="1" t="s">
        <v>132</v>
      </c>
      <c r="F8" s="1" t="s">
        <v>90</v>
      </c>
      <c r="G8" s="1" t="s">
        <v>91</v>
      </c>
      <c r="H8" s="1" t="s">
        <v>92</v>
      </c>
      <c r="I8" s="1" t="s">
        <v>133</v>
      </c>
      <c r="J8" s="1" t="s">
        <v>94</v>
      </c>
      <c r="K8" s="1" t="s">
        <v>133</v>
      </c>
      <c r="L8" s="1" t="s">
        <v>133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134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16450807505</v>
      </c>
      <c r="B9" s="1" t="s">
        <v>135</v>
      </c>
      <c r="C9" s="1" t="s">
        <v>136</v>
      </c>
      <c r="D9" s="1" t="s">
        <v>88</v>
      </c>
      <c r="E9" s="1" t="s">
        <v>137</v>
      </c>
      <c r="F9" s="1" t="s">
        <v>138</v>
      </c>
      <c r="G9" s="1" t="s">
        <v>139</v>
      </c>
      <c r="H9" s="1" t="s">
        <v>92</v>
      </c>
      <c r="I9" s="1" t="s">
        <v>140</v>
      </c>
      <c r="J9" s="1" t="s">
        <v>94</v>
      </c>
      <c r="K9" s="1" t="s">
        <v>140</v>
      </c>
      <c r="L9" s="1" t="s">
        <v>140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141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16406110374</v>
      </c>
      <c r="B10" s="1" t="s">
        <v>142</v>
      </c>
      <c r="C10" s="1" t="s">
        <v>143</v>
      </c>
      <c r="D10" s="1" t="s">
        <v>88</v>
      </c>
      <c r="E10" s="1" t="s">
        <v>144</v>
      </c>
      <c r="F10" s="1" t="s">
        <v>139</v>
      </c>
      <c r="G10" s="1" t="s">
        <v>145</v>
      </c>
      <c r="H10" s="1" t="s">
        <v>92</v>
      </c>
      <c r="I10" s="1" t="s">
        <v>146</v>
      </c>
      <c r="J10" s="1" t="s">
        <v>94</v>
      </c>
      <c r="K10" s="1" t="s">
        <v>146</v>
      </c>
      <c r="L10" s="1" t="s">
        <v>146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147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16406091346</v>
      </c>
      <c r="B11" s="1" t="s">
        <v>142</v>
      </c>
      <c r="C11" s="1" t="s">
        <v>148</v>
      </c>
      <c r="D11" s="1" t="s">
        <v>88</v>
      </c>
      <c r="E11" s="1" t="s">
        <v>149</v>
      </c>
      <c r="F11" s="1" t="s">
        <v>139</v>
      </c>
      <c r="G11" s="1" t="s">
        <v>145</v>
      </c>
      <c r="H11" s="1" t="s">
        <v>92</v>
      </c>
      <c r="I11" s="1" t="s">
        <v>146</v>
      </c>
      <c r="J11" s="1" t="s">
        <v>94</v>
      </c>
      <c r="K11" s="1" t="s">
        <v>146</v>
      </c>
      <c r="L11" s="1" t="s">
        <v>146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150</v>
      </c>
      <c r="R11" s="1" t="s">
        <v>99</v>
      </c>
      <c r="S11" s="1" t="s">
        <v>100</v>
      </c>
      <c r="T11" s="1" t="s">
        <v>101</v>
      </c>
    </row>
    <row r="12" s="1" customFormat="1" spans="1:20">
      <c r="A12" s="3">
        <v>16400313492</v>
      </c>
      <c r="B12" s="1" t="s">
        <v>142</v>
      </c>
      <c r="C12" s="1" t="s">
        <v>151</v>
      </c>
      <c r="D12" s="1" t="s">
        <v>88</v>
      </c>
      <c r="E12" s="1" t="s">
        <v>152</v>
      </c>
      <c r="F12" s="1" t="s">
        <v>139</v>
      </c>
      <c r="G12" s="1" t="s">
        <v>145</v>
      </c>
      <c r="H12" s="1" t="s">
        <v>92</v>
      </c>
      <c r="I12" s="1" t="s">
        <v>153</v>
      </c>
      <c r="J12" s="1" t="s">
        <v>94</v>
      </c>
      <c r="K12" s="1" t="s">
        <v>153</v>
      </c>
      <c r="L12" s="1" t="s">
        <v>153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154</v>
      </c>
      <c r="R12" s="1" t="s">
        <v>99</v>
      </c>
      <c r="S12" s="1" t="s">
        <v>100</v>
      </c>
      <c r="T12" s="1" t="s">
        <v>101</v>
      </c>
    </row>
    <row r="13" s="1" customFormat="1" spans="1:20">
      <c r="A13" s="3">
        <v>16246861094</v>
      </c>
      <c r="B13" s="1" t="s">
        <v>155</v>
      </c>
      <c r="C13" s="1" t="s">
        <v>156</v>
      </c>
      <c r="D13" s="1" t="s">
        <v>157</v>
      </c>
      <c r="E13" s="1" t="s">
        <v>158</v>
      </c>
      <c r="F13" s="1" t="s">
        <v>139</v>
      </c>
      <c r="G13" s="1" t="s">
        <v>145</v>
      </c>
      <c r="H13" s="1" t="s">
        <v>92</v>
      </c>
      <c r="I13" s="1" t="s">
        <v>96</v>
      </c>
      <c r="J13" s="1" t="s">
        <v>94</v>
      </c>
      <c r="K13" s="1" t="s">
        <v>96</v>
      </c>
      <c r="L13" s="1" t="s">
        <v>96</v>
      </c>
      <c r="M13" s="1" t="s">
        <v>95</v>
      </c>
      <c r="N13" s="1" t="s">
        <v>95</v>
      </c>
      <c r="O13" s="1" t="s">
        <v>96</v>
      </c>
      <c r="P13" s="1" t="s">
        <v>97</v>
      </c>
      <c r="Q13" s="1" t="s">
        <v>123</v>
      </c>
      <c r="R13" s="1" t="s">
        <v>99</v>
      </c>
      <c r="S13" s="1" t="s">
        <v>100</v>
      </c>
      <c r="T13" s="1" t="s">
        <v>101</v>
      </c>
    </row>
    <row r="14" s="1" customFormat="1" spans="1:20">
      <c r="A14" s="3">
        <v>16220907811</v>
      </c>
      <c r="B14" s="1" t="s">
        <v>159</v>
      </c>
      <c r="C14" s="1" t="s">
        <v>160</v>
      </c>
      <c r="D14" s="1" t="s">
        <v>157</v>
      </c>
      <c r="E14" s="1" t="s">
        <v>161</v>
      </c>
      <c r="F14" s="1" t="s">
        <v>138</v>
      </c>
      <c r="G14" s="1" t="s">
        <v>139</v>
      </c>
      <c r="H14" s="1" t="s">
        <v>92</v>
      </c>
      <c r="I14" s="1" t="s">
        <v>162</v>
      </c>
      <c r="J14" s="1" t="s">
        <v>94</v>
      </c>
      <c r="K14" s="1" t="s">
        <v>162</v>
      </c>
      <c r="L14" s="1" t="s">
        <v>162</v>
      </c>
      <c r="M14" s="1" t="s">
        <v>95</v>
      </c>
      <c r="N14" s="1" t="s">
        <v>95</v>
      </c>
      <c r="O14" s="1" t="s">
        <v>96</v>
      </c>
      <c r="P14" s="1" t="s">
        <v>97</v>
      </c>
      <c r="Q14" s="1" t="s">
        <v>163</v>
      </c>
      <c r="R14" s="1" t="s">
        <v>99</v>
      </c>
      <c r="S14" s="1" t="s">
        <v>100</v>
      </c>
      <c r="T14" s="1" t="s">
        <v>101</v>
      </c>
    </row>
    <row r="15" s="1" customFormat="1" spans="1:20">
      <c r="A15" s="3">
        <v>16118497601</v>
      </c>
      <c r="B15" s="1" t="s">
        <v>164</v>
      </c>
      <c r="C15" s="1" t="s">
        <v>165</v>
      </c>
      <c r="D15" s="1" t="s">
        <v>120</v>
      </c>
      <c r="E15" s="1" t="s">
        <v>166</v>
      </c>
      <c r="F15" s="1" t="s">
        <v>167</v>
      </c>
      <c r="G15" s="1" t="s">
        <v>138</v>
      </c>
      <c r="H15" s="1" t="s">
        <v>92</v>
      </c>
      <c r="I15" s="1" t="s">
        <v>168</v>
      </c>
      <c r="J15" s="1" t="s">
        <v>94</v>
      </c>
      <c r="K15" s="1" t="s">
        <v>168</v>
      </c>
      <c r="L15" s="1" t="s">
        <v>168</v>
      </c>
      <c r="M15" s="1" t="s">
        <v>95</v>
      </c>
      <c r="N15" s="1" t="s">
        <v>95</v>
      </c>
      <c r="O15" s="1" t="s">
        <v>96</v>
      </c>
      <c r="P15" s="1" t="s">
        <v>97</v>
      </c>
      <c r="Q15" s="1" t="s">
        <v>169</v>
      </c>
      <c r="R15" s="1" t="s">
        <v>99</v>
      </c>
      <c r="S15" s="1" t="s">
        <v>100</v>
      </c>
      <c r="T15" s="1" t="s">
        <v>101</v>
      </c>
    </row>
    <row r="16" s="1" customFormat="1" spans="1:20">
      <c r="A16" s="3">
        <v>16113476759</v>
      </c>
      <c r="B16" s="1" t="s">
        <v>170</v>
      </c>
      <c r="C16" s="1" t="s">
        <v>171</v>
      </c>
      <c r="D16" s="1" t="s">
        <v>126</v>
      </c>
      <c r="E16" s="1" t="s">
        <v>172</v>
      </c>
      <c r="F16" s="1" t="s">
        <v>90</v>
      </c>
      <c r="G16" s="1" t="s">
        <v>91</v>
      </c>
      <c r="H16" s="1" t="s">
        <v>92</v>
      </c>
      <c r="I16" s="1" t="s">
        <v>173</v>
      </c>
      <c r="J16" s="1" t="s">
        <v>94</v>
      </c>
      <c r="K16" s="1" t="s">
        <v>173</v>
      </c>
      <c r="L16" s="1" t="s">
        <v>173</v>
      </c>
      <c r="M16" s="1" t="s">
        <v>95</v>
      </c>
      <c r="N16" s="1" t="s">
        <v>95</v>
      </c>
      <c r="O16" s="1" t="s">
        <v>96</v>
      </c>
      <c r="P16" s="1" t="s">
        <v>97</v>
      </c>
      <c r="Q16" s="1" t="s">
        <v>174</v>
      </c>
      <c r="R16" s="1" t="s">
        <v>99</v>
      </c>
      <c r="S16" s="1" t="s">
        <v>100</v>
      </c>
      <c r="T16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2021-10-18T06:19:14Z</dcterms:created>
  <dcterms:modified xsi:type="dcterms:W3CDTF">2021-10-18T06:23:30Z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850B18FABC724BA9BF40B0337A02B987</vt:lpwstr>
  </property>
  <property fmtid="{D5CDD505-2E9C-101B-9397-08002B2CF9AE}" pid="3" name="KSOProductBuildVer">
    <vt:lpwstr>2052-11.1.0.10938</vt:lpwstr>
  </property>
</Properties>
</file>