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<sst xmlns="http://schemas.openxmlformats.org/spreadsheetml/2006/main" count="109" uniqueCount="78">
  <si>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</si>
  <si>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</si>
  <si>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</si>
  <si>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</si>
  <si>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</si>
  <si>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</si>
  <si>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</si>
  <si>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</si>
  <si>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</si>
  <si>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</si>
  <si>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</si>
  <si>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</si>
  <si>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</si>
  <si>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</si>
  <si>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</si>
  <si>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</si>
  <si>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</si>
  <si>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</si>
  <si>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</si>
  <si>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</si>
  <si>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</si>
  <si>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</si>
  <si>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</si>
  <si>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</si>
  <si>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</si>
  <si>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</si>
  <si>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</si>
  <si>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[英德]英德璞驿酒店(78195620)</t>
  </si>
  <si>
    <t>峰云亲子套房A&lt;特惠&gt;&lt;三人入住&gt;&lt;早餐&gt;</t>
  </si>
  <si>
    <t>CNY</t>
  </si>
  <si>
    <t>李莎莎</t>
  </si>
  <si>
    <t>CA363211017CNY</t>
  </si>
  <si>
    <t>未提现</t>
  </si>
  <si>
    <t>携程开票</t>
  </si>
  <si>
    <t>[梅州]梅州昌盛豪生大酒店(45834822)</t>
  </si>
  <si>
    <t>豪华大床房&lt;大床&gt;&lt;超值特惠&gt;&lt;双人入住&gt;&lt;双早&gt;&lt;新酒店礼盒&gt;</t>
  </si>
  <si>
    <t>饶露年</t>
  </si>
  <si>
    <t>CA363211018CNY</t>
  </si>
  <si>
    <t>acknowledge</t>
  </si>
  <si>
    <t>豪华双床房&lt;双床&gt;&lt;特惠房&gt;&lt;双人入住&gt;&lt;双早&gt;&lt;新酒店礼盒&gt;</t>
  </si>
  <si>
    <t>沈志峰</t>
  </si>
  <si>
    <t>取消</t>
  </si>
  <si>
    <t>，</t>
  </si>
  <si>
    <t>A211018101240481</t>
  </si>
  <si>
    <t>CNY / HKD 当前参考汇率: 1.209425443</t>
  </si>
  <si>
    <t>总计：2218 CNY/
2682.51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</si>
  <si>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</si>
  <si>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</si>
  <si>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</si>
  <si>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</si>
  <si>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</si>
  <si>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</si>
  <si>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</si>
  <si>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</si>
  <si>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</si>
  <si>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</si>
  <si>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</si>
  <si>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</si>
  <si>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</si>
  <si>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</si>
  <si>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</si>
  <si>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</si>
  <si>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</si>
  <si>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2021-09-14</t>
  </si>
  <si>
    <t>2252914</t>
  </si>
  <si>
    <t>英德璞驿酒店</t>
  </si>
  <si>
    <t>2021-10-01</t>
  </si>
  <si>
    <t>2021-10-02</t>
  </si>
  <si>
    <t>退房日周结</t>
  </si>
  <si>
    <t>1096.00</t>
  </si>
  <si>
    <t>RMB</t>
  </si>
  <si>
    <t>0</t>
  </si>
  <si>
    <t>0.00</t>
  </si>
  <si>
    <t>携程国内直连(DD)</t>
  </si>
  <si>
    <t>2021-09-14 09:18:10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</si>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</sst>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2" borderId="6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16280850493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44470</v>
      </c>
      <c r="G2" s="5">
        <v>44471</v>
      </c>
      <c r="H2" s="4">
        <v>1</v>
      </c>
      <c r="I2" s="4">
        <v>1</v>
      </c>
      <c r="J2" s="4">
        <v>1</v>
      </c>
      <c r="K2" s="4" t="s">
        <v>29</v>
      </c>
      <c r="L2" s="4">
        <v>1096</v>
      </c>
      <c r="M2" s="4">
        <v>1096</v>
      </c>
      <c r="N2" s="4" t="s">
        <v>30</v>
      </c>
      <c r="O2" s="4" t="s">
        <v>31</v>
      </c>
      <c r="P2" s="4" t="s">
        <v>32</v>
      </c>
      <c r="Q2" s="4">
        <v>0</v>
      </c>
      <c r="R2" s="6">
        <v>44453</v>
      </c>
      <c r="S2" s="5">
        <v>44486</v>
      </c>
      <c r="T2" s="4" t="s">
        <v>33</v>
      </c>
      <c r="U2" s="4">
        <v>1096</v>
      </c>
      <c r="V2" s="4">
        <v>0</v>
      </c>
      <c r="W2" s="4">
        <v>0</v>
      </c>
    </row>
    <row r="3" s="4" customFormat="1" spans="1:25">
      <c r="A3" s="4">
        <v>16214355869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44471</v>
      </c>
      <c r="G3" s="5">
        <v>44472</v>
      </c>
      <c r="H3" s="4">
        <v>1</v>
      </c>
      <c r="I3" s="4">
        <v>1</v>
      </c>
      <c r="J3" s="4">
        <v>1</v>
      </c>
      <c r="K3" s="4" t="s">
        <v>29</v>
      </c>
      <c r="L3" s="4">
        <v>1122</v>
      </c>
      <c r="M3" s="4">
        <v>1122</v>
      </c>
      <c r="N3" s="4" t="s">
        <v>36</v>
      </c>
      <c r="O3" s="4" t="s">
        <v>37</v>
      </c>
      <c r="P3" s="4" t="s">
        <v>32</v>
      </c>
      <c r="Q3" s="4">
        <v>0</v>
      </c>
      <c r="R3" s="6">
        <v>44444</v>
      </c>
      <c r="S3" s="5">
        <v>44487</v>
      </c>
      <c r="T3" s="4" t="s">
        <v>33</v>
      </c>
      <c r="U3" s="4">
        <v>1122</v>
      </c>
      <c r="V3" s="4">
        <v>0</v>
      </c>
      <c r="W3" s="4">
        <v>0</v>
      </c>
      <c r="X3" s="4">
        <v>2244473</v>
      </c>
      <c r="Y3" s="4" t="s">
        <v>38</v>
      </c>
    </row>
    <row r="4" s="4" customFormat="1" spans="1:24">
      <c r="A4" s="4">
        <v>16214363100</v>
      </c>
      <c r="B4" s="4" t="s">
        <v>25</v>
      </c>
      <c r="C4" s="4" t="s">
        <v>26</v>
      </c>
      <c r="D4" s="4" t="s">
        <v>34</v>
      </c>
      <c r="E4" s="4" t="s">
        <v>39</v>
      </c>
      <c r="F4" s="5">
        <v>44471</v>
      </c>
      <c r="G4" s="5">
        <v>44472</v>
      </c>
      <c r="H4" s="4">
        <v>1</v>
      </c>
      <c r="I4" s="4">
        <v>1</v>
      </c>
      <c r="J4" s="4">
        <v>1</v>
      </c>
      <c r="K4" s="4" t="s">
        <v>29</v>
      </c>
      <c r="L4" s="4">
        <v>1122</v>
      </c>
      <c r="M4" s="4">
        <v>1122</v>
      </c>
      <c r="N4" s="4" t="s">
        <v>40</v>
      </c>
      <c r="O4" s="4" t="s">
        <v>37</v>
      </c>
      <c r="P4" s="4" t="s">
        <v>32</v>
      </c>
      <c r="Q4" s="4">
        <v>0</v>
      </c>
      <c r="R4" s="6">
        <v>44444</v>
      </c>
      <c r="S4" s="5">
        <v>44487</v>
      </c>
      <c r="T4" s="4" t="s">
        <v>33</v>
      </c>
      <c r="U4" s="4">
        <v>1122</v>
      </c>
      <c r="V4" s="4">
        <v>0</v>
      </c>
      <c r="W4" s="4">
        <v>0</v>
      </c>
      <c r="X4" s="4">
        <v>2244475</v>
      </c>
    </row>
    <row r="5" s="4" customFormat="1" spans="1:24">
      <c r="A5" s="4">
        <v>16214363100</v>
      </c>
      <c r="B5" s="4" t="s">
        <v>25</v>
      </c>
      <c r="C5" s="4" t="s">
        <v>41</v>
      </c>
      <c r="D5" s="4" t="s">
        <v>34</v>
      </c>
      <c r="E5" s="4" t="s">
        <v>39</v>
      </c>
      <c r="F5" s="5">
        <v>44471</v>
      </c>
      <c r="G5" s="5">
        <v>44472</v>
      </c>
      <c r="H5" s="4">
        <v>1</v>
      </c>
      <c r="I5" s="4">
        <v>1</v>
      </c>
      <c r="J5" s="4">
        <v>1</v>
      </c>
      <c r="K5" s="4" t="s">
        <v>29</v>
      </c>
      <c r="L5" s="4">
        <v>-1122</v>
      </c>
      <c r="M5" s="4">
        <v>-1122</v>
      </c>
      <c r="N5" s="4" t="s">
        <v>40</v>
      </c>
      <c r="O5" s="4" t="s">
        <v>37</v>
      </c>
      <c r="P5" s="4" t="s">
        <v>32</v>
      </c>
      <c r="Q5" s="4">
        <v>0</v>
      </c>
      <c r="R5" s="6">
        <v>44444</v>
      </c>
      <c r="S5" s="5">
        <v>44487</v>
      </c>
      <c r="T5" s="4" t="s">
        <v>33</v>
      </c>
      <c r="U5" s="4">
        <v>-1122</v>
      </c>
      <c r="V5" s="4">
        <v>0</v>
      </c>
      <c r="W5" s="4">
        <v>0</v>
      </c>
      <c r="X5" s="4">
        <v>2244475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E27" sqref="E27"/>
    </sheetView>
  </sheetViews>
  <sheetFormatPr defaultColWidth="9" defaultRowHeight="13.5"/>
  <cols>
    <col min="1" max="1" width="13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4">
        <v>16280850493</v>
      </c>
      <c r="B2" s="5">
        <v>44470</v>
      </c>
      <c r="C2" s="5">
        <v>44471</v>
      </c>
      <c r="D2" s="4">
        <v>1096</v>
      </c>
      <c r="E2" s="4" t="str">
        <f>VLOOKUP(A2,HOP!A:L,12,0)</f>
        <v>1096.00</v>
      </c>
      <c r="F2" s="4" t="str">
        <f>VLOOKUP(A2,HOP!A:C,3,0)</f>
        <v>2252914</v>
      </c>
      <c r="G2" s="4">
        <f>D2-E2</f>
        <v>0</v>
      </c>
      <c r="H2" s="4" t="str">
        <f>$H$1&amp;F2</f>
        <v>，2252914</v>
      </c>
      <c r="I2" s="4" t="str">
        <f>VLOOKUP(A2,HOP!A:T,20,0)</f>
        <v>直采</v>
      </c>
    </row>
    <row r="3" s="4" customFormat="1" spans="1:9">
      <c r="A3" s="4">
        <v>16214355869</v>
      </c>
      <c r="B3" s="5">
        <v>44471</v>
      </c>
      <c r="C3" s="5">
        <v>44472</v>
      </c>
      <c r="D3" s="4">
        <v>1122</v>
      </c>
      <c r="E3" s="4">
        <v>1122</v>
      </c>
      <c r="F3" s="4">
        <v>2244473</v>
      </c>
      <c r="G3" s="4">
        <f>D3-E3</f>
        <v>0</v>
      </c>
      <c r="H3" s="4" t="str">
        <f>$H$1&amp;F3</f>
        <v>，2244473</v>
      </c>
      <c r="I3" s="4" t="e">
        <f>VLOOKUP(A3,HOP!A:T,20,0)</f>
        <v>#N/A</v>
      </c>
    </row>
    <row r="4" s="4" customFormat="1" hidden="1" spans="1:9">
      <c r="A4" s="4">
        <v>16214363100</v>
      </c>
      <c r="B4" s="5">
        <v>44471</v>
      </c>
      <c r="C4" s="5">
        <v>44472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6" spans="4:4">
      <c r="D6" s="4">
        <f>SUM(D2:D5)</f>
        <v>2218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</sheetData>
  <autoFilter ref="A1:XFD12">
    <filterColumn colId="3">
      <filters blank="1">
        <filter val="1122"/>
        <filter val="1096"/>
        <filter val="22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E27" sqref="E27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</row>
    <row r="2" s="1" customFormat="1" spans="1:20">
      <c r="A2" s="3">
        <v>16280850493</v>
      </c>
      <c r="B2" s="1" t="s">
        <v>63</v>
      </c>
      <c r="C2" s="1" t="s">
        <v>64</v>
      </c>
      <c r="D2" s="1" t="s">
        <v>65</v>
      </c>
      <c r="E2" s="1" t="s">
        <v>30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2021-10-18T02:06:35Z</dcterms:created>
  <dcterms:modified xsi:type="dcterms:W3CDTF">2021-10-18T02:11:37Z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50213E13106B458F9A79011731F2E0C0</vt:lpwstr>
  </property>
  <property fmtid="{D5CDD505-2E9C-101B-9397-08002B2CF9AE}" pid="3" name="KSOProductBuildVer">
    <vt:lpwstr>2052-11.1.0.10938</vt:lpwstr>
  </property>
</Properties>
</file>