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</definedName>
  </definedNames>
  <calcPr calcId="144525"/>
</workbook>
</file>

<file path=xl/sharedStrings.xml><?xml version="1.0" encoding="utf-8"?>
<sst xmlns="http://schemas.openxmlformats.org/spreadsheetml/2006/main" count="3200" uniqueCount="672">
  <si>
    <t>去哪儿网酒店预付对账单</t>
  </si>
  <si>
    <t>供应商名称：</t>
  </si>
  <si>
    <t>遇见时光</t>
  </si>
  <si>
    <t>结算周期：</t>
  </si>
  <si>
    <t>2021-10-17至2021-10-18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</si>
  <si>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</si>
  <si>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</si>
  <si>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</si>
  <si>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</si>
  <si>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</si>
  <si>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</si>
  <si>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</si>
  <si>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</si>
  <si>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</si>
  <si>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</si>
  <si>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</si>
  <si>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</si>
  <si>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</si>
  <si>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</si>
  <si>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</si>
  <si>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¥37,629.00</t>
  </si>
  <si>
    <t>¥4,958.00</t>
  </si>
  <si>
    <t>¥32,671.00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</si>
  <si>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</si>
  <si>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</si>
  <si>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</si>
  <si>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</si>
  <si>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</si>
  <si>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</si>
  <si>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</si>
  <si>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</si>
  <si>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</si>
  <si>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</si>
  <si>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</si>
  <si>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</si>
  <si>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</si>
  <si>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</si>
  <si>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</si>
  <si>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</si>
  <si>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</si>
  <si>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</si>
  <si>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</si>
  <si>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</si>
  <si>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</si>
  <si>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</si>
  <si>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</si>
  <si>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</si>
  <si>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</si>
  <si>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</si>
  <si>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</si>
  <si>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</si>
  <si>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</si>
  <si>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</si>
  <si>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</si>
  <si>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</si>
  <si>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</si>
  <si>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</si>
  <si>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</si>
  <si>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</si>
  <si>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</si>
  <si>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</si>
  <si>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</si>
  <si>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</si>
  <si>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</si>
  <si>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</si>
  <si>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</si>
  <si>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</si>
  <si>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</si>
  <si>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</si>
  <si>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102788274742</t>
  </si>
  <si>
    <t>酒店预付</t>
  </si>
  <si>
    <t>否</t>
  </si>
  <si>
    <t>普通</t>
  </si>
  <si>
    <t>268936694</t>
  </si>
  <si>
    <t>梅州印象田园酒店</t>
  </si>
  <si>
    <t>1616855</t>
  </si>
  <si>
    <t>关君杨|黎安乐</t>
  </si>
  <si>
    <t>2021-10-17</t>
  </si>
  <si>
    <t>2021-10-18</t>
  </si>
  <si>
    <t>¥636.00</t>
  </si>
  <si>
    <t>¥84.00</t>
  </si>
  <si>
    <t>¥552.00</t>
  </si>
  <si>
    <t>豪华智能大床房</t>
  </si>
  <si>
    <t>WEBSITE</t>
  </si>
  <si>
    <t>102788023302</t>
  </si>
  <si>
    <t>关君杨</t>
  </si>
  <si>
    <t>¥318.00</t>
  </si>
  <si>
    <t>¥42.00</t>
  </si>
  <si>
    <t>¥276.00</t>
  </si>
  <si>
    <t>102788271588</t>
  </si>
  <si>
    <t>278591880</t>
  </si>
  <si>
    <t>城市便捷酒店(贺州市政广场店)</t>
  </si>
  <si>
    <t>唐浒|黄瑞智</t>
  </si>
  <si>
    <t>¥440.00</t>
  </si>
  <si>
    <t>¥58.00</t>
  </si>
  <si>
    <t>¥382.00</t>
  </si>
  <si>
    <t>商务双床房</t>
  </si>
  <si>
    <t>102788765544</t>
  </si>
  <si>
    <t>288634075</t>
  </si>
  <si>
    <t>柏曼酒店(巴马中心文化广场店)</t>
  </si>
  <si>
    <t>廖思诚</t>
  </si>
  <si>
    <t>¥242.00</t>
  </si>
  <si>
    <t>¥32.00</t>
  </si>
  <si>
    <t>¥210.00</t>
  </si>
  <si>
    <t>曼悦大床房</t>
  </si>
  <si>
    <t>102765904804</t>
  </si>
  <si>
    <t>266547275</t>
  </si>
  <si>
    <t>麗枫酒店(天津国展店)</t>
  </si>
  <si>
    <t>王磊</t>
  </si>
  <si>
    <t>2021-09-24</t>
  </si>
  <si>
    <t>2021-10-13</t>
  </si>
  <si>
    <t>¥3,275.00</t>
  </si>
  <si>
    <t>¥430.00</t>
  </si>
  <si>
    <t>¥2,845.00</t>
  </si>
  <si>
    <t>景观大床房</t>
  </si>
  <si>
    <t>102787535023</t>
  </si>
  <si>
    <t>266556473</t>
  </si>
  <si>
    <t>广州花园酒店</t>
  </si>
  <si>
    <t>曹焕芳</t>
  </si>
  <si>
    <t>2021-10-16</t>
  </si>
  <si>
    <t>¥1,360.00</t>
  </si>
  <si>
    <t>¥178.00</t>
  </si>
  <si>
    <t>¥1,182.00</t>
  </si>
  <si>
    <t>花园大床房</t>
  </si>
  <si>
    <t>102787579075</t>
  </si>
  <si>
    <t>278592516</t>
  </si>
  <si>
    <t>城市便捷酒店(佛山龙江会展中心店)</t>
  </si>
  <si>
    <t>蔡建华</t>
  </si>
  <si>
    <t>¥167.00</t>
  </si>
  <si>
    <t>¥22.00</t>
  </si>
  <si>
    <t>¥145.00</t>
  </si>
  <si>
    <t>特惠大床房</t>
  </si>
  <si>
    <t>102788401205</t>
  </si>
  <si>
    <t>278591724</t>
  </si>
  <si>
    <t>城市便捷酒店(景德镇人民广场店)</t>
  </si>
  <si>
    <t>邓红莲</t>
  </si>
  <si>
    <t>¥188.00</t>
  </si>
  <si>
    <t>¥25.00</t>
  </si>
  <si>
    <t>¥163.00</t>
  </si>
  <si>
    <t>102788360180</t>
  </si>
  <si>
    <t>278591385</t>
  </si>
  <si>
    <t>城市便捷酒店(苏州吴江中山北路步行街店)</t>
  </si>
  <si>
    <t>邹金雨</t>
  </si>
  <si>
    <t>¥211.00</t>
  </si>
  <si>
    <t>¥28.00</t>
  </si>
  <si>
    <t>¥183.00</t>
  </si>
  <si>
    <t>102776098880</t>
  </si>
  <si>
    <t>326763130</t>
  </si>
  <si>
    <t>景洪泊度·森氧VILLA全景度假客栈</t>
  </si>
  <si>
    <t>李娜</t>
  </si>
  <si>
    <t>2021-10-05</t>
  </si>
  <si>
    <t>¥1,392.00</t>
  </si>
  <si>
    <t>¥182.00</t>
  </si>
  <si>
    <t>¥1,210.00</t>
  </si>
  <si>
    <t>秋雨时分幂优大床房</t>
  </si>
  <si>
    <t>102779485342</t>
  </si>
  <si>
    <t>295817191</t>
  </si>
  <si>
    <t>重庆半岛精品酒店</t>
  </si>
  <si>
    <t>卢绪发</t>
  </si>
  <si>
    <t>2021-10-08</t>
  </si>
  <si>
    <t>2021-10-12</t>
  </si>
  <si>
    <t>¥956.00</t>
  </si>
  <si>
    <t>¥128.00</t>
  </si>
  <si>
    <t>¥828.00</t>
  </si>
  <si>
    <t>豪华标间</t>
  </si>
  <si>
    <t>102785221317</t>
  </si>
  <si>
    <t>王伊琳</t>
  </si>
  <si>
    <t>2021-10-14</t>
  </si>
  <si>
    <t>¥1,358.00</t>
  </si>
  <si>
    <t>¥1,180.00</t>
  </si>
  <si>
    <t>102788930422</t>
  </si>
  <si>
    <t>278593467</t>
  </si>
  <si>
    <t>城市便捷酒店(武汉王家湾龙阳村地铁站店)</t>
  </si>
  <si>
    <t>张洪菊</t>
  </si>
  <si>
    <t>¥237.00</t>
  </si>
  <si>
    <t>¥31.00</t>
  </si>
  <si>
    <t>¥206.00</t>
  </si>
  <si>
    <t>商务大床房</t>
  </si>
  <si>
    <t>102788464598</t>
  </si>
  <si>
    <t>278592597</t>
  </si>
  <si>
    <t>城市便捷酒店(湛江海滨大道中万达店)</t>
  </si>
  <si>
    <t>罗浩</t>
  </si>
  <si>
    <t>¥195.00</t>
  </si>
  <si>
    <t>¥26.00</t>
  </si>
  <si>
    <t>¥169.00</t>
  </si>
  <si>
    <t>标准双床房</t>
  </si>
  <si>
    <t>102788966815</t>
  </si>
  <si>
    <t>288654622</t>
  </si>
  <si>
    <t>城市便捷酒店(安阳火车站店)</t>
  </si>
  <si>
    <t>单明磊</t>
  </si>
  <si>
    <t>¥133.00</t>
  </si>
  <si>
    <t>¥18.00</t>
  </si>
  <si>
    <t>¥115.00</t>
  </si>
  <si>
    <t>标准大床房</t>
  </si>
  <si>
    <t>102770752080</t>
  </si>
  <si>
    <t>266549063</t>
  </si>
  <si>
    <t>IU酒店(天津富民桥店)</t>
  </si>
  <si>
    <t>陈辉</t>
  </si>
  <si>
    <t>2021-09-29</t>
  </si>
  <si>
    <t>¥2,268.00</t>
  </si>
  <si>
    <t>¥299.00</t>
  </si>
  <si>
    <t>¥1,969.00</t>
  </si>
  <si>
    <t>U选家庭套房</t>
  </si>
  <si>
    <t>102782452918</t>
  </si>
  <si>
    <t>梁健琦</t>
  </si>
  <si>
    <t>2021-10-11</t>
  </si>
  <si>
    <t>¥793.00</t>
  </si>
  <si>
    <t>¥104.00</t>
  </si>
  <si>
    <t>¥689.00</t>
  </si>
  <si>
    <t>花园双床房</t>
  </si>
  <si>
    <t>102788261666</t>
  </si>
  <si>
    <t>288634345</t>
  </si>
  <si>
    <t>宜尚酒店(泰和中心广场步行街店)</t>
  </si>
  <si>
    <t>肖诗锴</t>
  </si>
  <si>
    <t>¥24.00</t>
  </si>
  <si>
    <t>¥154.00</t>
  </si>
  <si>
    <t>102788990244</t>
  </si>
  <si>
    <t>326762227</t>
  </si>
  <si>
    <t>柏曼酒店(济宁任城洸河路店)</t>
  </si>
  <si>
    <t>杨勇</t>
  </si>
  <si>
    <t>¥230.00</t>
  </si>
  <si>
    <t>¥30.00</t>
  </si>
  <si>
    <t>¥200.00</t>
  </si>
  <si>
    <t>曼享大床房</t>
  </si>
  <si>
    <t>102788410580</t>
  </si>
  <si>
    <t>刘美芬</t>
  </si>
  <si>
    <t>¥681.00</t>
  </si>
  <si>
    <t>¥89.00</t>
  </si>
  <si>
    <t>¥592.00</t>
  </si>
  <si>
    <t>102785092232</t>
  </si>
  <si>
    <t>282708739</t>
  </si>
  <si>
    <t>深圳摩登克斯酒店</t>
  </si>
  <si>
    <t>张玉|纪浩</t>
  </si>
  <si>
    <t>¥2,924.00</t>
  </si>
  <si>
    <t>¥384.00</t>
  </si>
  <si>
    <t>¥2,540.00</t>
  </si>
  <si>
    <t>时尚大床房</t>
  </si>
  <si>
    <t>102787560355</t>
  </si>
  <si>
    <t>陈锦辉</t>
  </si>
  <si>
    <t>¥680.00</t>
  </si>
  <si>
    <t>¥591.00</t>
  </si>
  <si>
    <t>102788360740</t>
  </si>
  <si>
    <t>278593410</t>
  </si>
  <si>
    <t>城市便捷酒店(河源坚基购物中心万达店)</t>
  </si>
  <si>
    <t>刘峰智</t>
  </si>
  <si>
    <t>¥198.00</t>
  </si>
  <si>
    <t>¥172.00</t>
  </si>
  <si>
    <t>102788173895</t>
  </si>
  <si>
    <t>278592291</t>
  </si>
  <si>
    <t>城市便捷酒店(毕节麻园店)</t>
  </si>
  <si>
    <t>李贵强</t>
  </si>
  <si>
    <t>¥176.00</t>
  </si>
  <si>
    <t>¥23.00</t>
  </si>
  <si>
    <t>¥153.00</t>
  </si>
  <si>
    <t>102788807033</t>
  </si>
  <si>
    <t>278592186</t>
  </si>
  <si>
    <t>城市便捷酒店(武汉光谷软件园店)</t>
  </si>
  <si>
    <t>陈斌</t>
  </si>
  <si>
    <t>¥209.00</t>
  </si>
  <si>
    <t>¥181.00</t>
  </si>
  <si>
    <t>102764677455</t>
  </si>
  <si>
    <t>288660832</t>
  </si>
  <si>
    <t>宜必思酒店(天津之眼店)</t>
  </si>
  <si>
    <t>唐鸿鸣|周一鸣</t>
  </si>
  <si>
    <t>2021-09-23</t>
  </si>
  <si>
    <t>¥6,490.00</t>
  </si>
  <si>
    <t>¥854.00</t>
  </si>
  <si>
    <t>¥5,636.00</t>
  </si>
  <si>
    <t>双标间</t>
  </si>
  <si>
    <t>102788271362</t>
  </si>
  <si>
    <t>278592165</t>
  </si>
  <si>
    <t>城市便捷酒店(杭州星桥北路店)</t>
  </si>
  <si>
    <t>许珩</t>
  </si>
  <si>
    <t>¥19.00</t>
  </si>
  <si>
    <t>¥126.00</t>
  </si>
  <si>
    <t>102788406458</t>
  </si>
  <si>
    <t>278592117</t>
  </si>
  <si>
    <t>城市便捷酒店(武汉中南医院水果湖地铁站店)</t>
  </si>
  <si>
    <t>万红波</t>
  </si>
  <si>
    <t>¥260.00</t>
  </si>
  <si>
    <t>¥34.00</t>
  </si>
  <si>
    <t>¥226.00</t>
  </si>
  <si>
    <t>102788435886</t>
  </si>
  <si>
    <t>278591673</t>
  </si>
  <si>
    <t>城市便捷酒店(南昌火车站店)</t>
  </si>
  <si>
    <t>郭泗光</t>
  </si>
  <si>
    <t>¥201.00</t>
  </si>
  <si>
    <t>¥27.00</t>
  </si>
  <si>
    <t>¥174.00</t>
  </si>
  <si>
    <t>102787138460</t>
  </si>
  <si>
    <t>326762296</t>
  </si>
  <si>
    <t>城市便捷酒店(郑州城东南路地铁站店)</t>
  </si>
  <si>
    <t>袁均飞</t>
  </si>
  <si>
    <t>102788655768</t>
  </si>
  <si>
    <t>278591355</t>
  </si>
  <si>
    <t>城市便捷酒店(启东人民中路店)</t>
  </si>
  <si>
    <t>孙绍顺</t>
  </si>
  <si>
    <t>102786465208</t>
  </si>
  <si>
    <t>林英</t>
  </si>
  <si>
    <t>2021-10-15</t>
  </si>
  <si>
    <t>102768061757</t>
  </si>
  <si>
    <t>293381668</t>
  </si>
  <si>
    <t>格林豪泰(北京传媒大学南门店)</t>
  </si>
  <si>
    <t>祝文文|付双琪</t>
  </si>
  <si>
    <t>2021-09-27</t>
  </si>
  <si>
    <t>¥2,712.00</t>
  </si>
  <si>
    <t>¥360.00</t>
  </si>
  <si>
    <t>¥2,352.00</t>
  </si>
  <si>
    <t>102785927173</t>
  </si>
  <si>
    <t>266553734</t>
  </si>
  <si>
    <t>上海外滩郁锦香新亚酒店</t>
  </si>
  <si>
    <t>黄悦桐</t>
  </si>
  <si>
    <t>¥705.00</t>
  </si>
  <si>
    <t>¥92.00</t>
  </si>
  <si>
    <t>¥613.00</t>
  </si>
  <si>
    <t>高级双床房</t>
  </si>
  <si>
    <t>102788822937</t>
  </si>
  <si>
    <t>278592912</t>
  </si>
  <si>
    <t>城市便捷酒店(长沙大托地铁站店)</t>
  </si>
  <si>
    <t>程端林</t>
  </si>
  <si>
    <t>¥171.00</t>
  </si>
  <si>
    <t>¥148.00</t>
  </si>
  <si>
    <t>102788828675</t>
  </si>
  <si>
    <t>326762836</t>
  </si>
  <si>
    <t>宜尚酒店(南宁新阳路区妇幼店)</t>
  </si>
  <si>
    <t>王玲</t>
  </si>
  <si>
    <t>宜馨大床房</t>
  </si>
  <si>
    <t>102788128272</t>
  </si>
  <si>
    <t>298582093</t>
  </si>
  <si>
    <t>宜尚酒店(合肥长江西路西七里塘地铁站店)</t>
  </si>
  <si>
    <t>秦雨婧</t>
  </si>
  <si>
    <t>¥267.00</t>
  </si>
  <si>
    <t>¥35.00</t>
  </si>
  <si>
    <t>¥232.00</t>
  </si>
  <si>
    <t>102788218829</t>
  </si>
  <si>
    <t>278591250</t>
  </si>
  <si>
    <t>城市便捷酒店(泰安泰山天外村农业大学店)</t>
  </si>
  <si>
    <t>王四通</t>
  </si>
  <si>
    <t>102786277419</t>
  </si>
  <si>
    <t>295805170</t>
  </si>
  <si>
    <t>99优选酒店(上海南站地铁站店)</t>
  </si>
  <si>
    <t>张雨</t>
  </si>
  <si>
    <t>¥456.00</t>
  </si>
  <si>
    <t>¥60.00</t>
  </si>
  <si>
    <t>¥396.00</t>
  </si>
  <si>
    <t>大床房 A</t>
  </si>
  <si>
    <t>102788289514</t>
  </si>
  <si>
    <t>275065713</t>
  </si>
  <si>
    <t>城市便捷酒店(广州滘口地铁站店)</t>
  </si>
  <si>
    <t>吕润泽</t>
  </si>
  <si>
    <t>¥193.00</t>
  </si>
  <si>
    <t>¥166.00</t>
  </si>
  <si>
    <t>102788796889</t>
  </si>
  <si>
    <t>278593614</t>
  </si>
  <si>
    <t>城市便捷酒店(汉川体育路店)</t>
  </si>
  <si>
    <t>吴常飞</t>
  </si>
  <si>
    <t>¥170.00</t>
  </si>
  <si>
    <t>¥147.00</t>
  </si>
  <si>
    <t>102774873812</t>
  </si>
  <si>
    <t>277284687</t>
  </si>
  <si>
    <t>锦江都城经典上海南京路步行街外滩新城饭店</t>
  </si>
  <si>
    <t>黄浩玲</t>
  </si>
  <si>
    <t>2021-10-03</t>
  </si>
  <si>
    <t>¥570.00</t>
  </si>
  <si>
    <t>¥75.00</t>
  </si>
  <si>
    <t>¥495.00</t>
  </si>
  <si>
    <t>风雅双床房</t>
  </si>
  <si>
    <t>102787394231</t>
  </si>
  <si>
    <t>张江红</t>
  </si>
  <si>
    <t>¥150.00</t>
  </si>
  <si>
    <t>¥20.00</t>
  </si>
  <si>
    <t>¥130.00</t>
  </si>
  <si>
    <t>102788222896</t>
  </si>
  <si>
    <t>278592372</t>
  </si>
  <si>
    <t>城市便捷酒店(昆明高铁南站第七街区店)</t>
  </si>
  <si>
    <t>梁淑敏|吴锡尧</t>
  </si>
  <si>
    <t>¥48.00</t>
  </si>
  <si>
    <t>¥312.00</t>
  </si>
  <si>
    <t>102788559664</t>
  </si>
  <si>
    <t>278593899</t>
  </si>
  <si>
    <t>城市便捷(襄阳深圳工业园店)</t>
  </si>
  <si>
    <t>黄纯炳</t>
  </si>
  <si>
    <t>¥159.00</t>
  </si>
  <si>
    <t>102788028014</t>
  </si>
  <si>
    <t>278592888</t>
  </si>
  <si>
    <t>城市便捷酒店(仙桃地税店)</t>
  </si>
  <si>
    <t>陈军</t>
  </si>
  <si>
    <t>¥219.00</t>
  </si>
  <si>
    <t>¥29.00</t>
  </si>
  <si>
    <t>¥190.00</t>
  </si>
  <si>
    <t>102788701701</t>
  </si>
  <si>
    <t>292185781</t>
  </si>
  <si>
    <t>⽆锡长江北路宜尚PLUS酒店</t>
  </si>
  <si>
    <t>刘登智</t>
  </si>
  <si>
    <t>¥297.00</t>
  </si>
  <si>
    <t>¥39.00</t>
  </si>
  <si>
    <t>¥258.00</t>
  </si>
  <si>
    <t>宜居大床房</t>
  </si>
  <si>
    <t>102788061805</t>
  </si>
  <si>
    <t>278591775</t>
  </si>
  <si>
    <t>城市便捷酒店(宜春高安大道店)</t>
  </si>
  <si>
    <t>胡智明</t>
  </si>
  <si>
    <t>¥156.00</t>
  </si>
  <si>
    <t>¥21.00</t>
  </si>
  <si>
    <t>¥135.00</t>
  </si>
  <si>
    <t>高级大床房</t>
  </si>
  <si>
    <t>102787121282</t>
  </si>
  <si>
    <t>275065386</t>
  </si>
  <si>
    <t>富顺富丽大酒店</t>
  </si>
  <si>
    <t>卓开华</t>
  </si>
  <si>
    <t>¥245.00</t>
  </si>
  <si>
    <t>¥213.00</t>
  </si>
  <si>
    <t>舒适大床房</t>
  </si>
  <si>
    <t>102784153460</t>
  </si>
  <si>
    <t>278592168</t>
  </si>
  <si>
    <t>城市便捷酒店(武汉白沙洲烽火店)</t>
  </si>
  <si>
    <t>向洋</t>
  </si>
  <si>
    <t>¥586.00</t>
  </si>
  <si>
    <t>¥77.00</t>
  </si>
  <si>
    <t>¥509.00</t>
  </si>
  <si>
    <t>102788954943</t>
  </si>
  <si>
    <t>周争伟</t>
  </si>
  <si>
    <t>102788108176</t>
  </si>
  <si>
    <t>278593605</t>
  </si>
  <si>
    <t>城市便捷酒店(孝昌汽车客运站店)</t>
  </si>
  <si>
    <t>陈超</t>
  </si>
  <si>
    <t>102788690418</t>
  </si>
  <si>
    <t>陈超|周华</t>
  </si>
  <si>
    <t>¥366.00</t>
  </si>
  <si>
    <t>102788078053</t>
  </si>
  <si>
    <t>罗建成</t>
  </si>
  <si>
    <t>102788570845</t>
  </si>
  <si>
    <t>278591373</t>
  </si>
  <si>
    <t>城市便捷酒店(长春工农广场地铁口物贸店)</t>
  </si>
  <si>
    <t>李妍</t>
  </si>
  <si>
    <t>¥203.00</t>
  </si>
  <si>
    <t>102788144664</t>
  </si>
  <si>
    <t>283447462</t>
  </si>
  <si>
    <t>柏曼酒店(东莞常平大道店)</t>
  </si>
  <si>
    <t>邹艳</t>
  </si>
  <si>
    <t>¥222.00</t>
  </si>
  <si>
    <t>曼悦双床房</t>
  </si>
  <si>
    <t>102788314624</t>
  </si>
  <si>
    <t>326762686</t>
  </si>
  <si>
    <t>宜尚酒店(平南中心广场店)</t>
  </si>
  <si>
    <t>高国庆</t>
  </si>
  <si>
    <t>¥227.00</t>
  </si>
  <si>
    <t>¥196.00</t>
  </si>
  <si>
    <t>102788053563</t>
  </si>
  <si>
    <t>许乔翔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</si>
  <si>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</si>
  <si>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</si>
  <si>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</si>
  <si>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</si>
  <si>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</si>
  <si>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</si>
  <si>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</si>
  <si>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</si>
  <si>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</si>
  <si>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</si>
  <si>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</si>
  <si>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102764677455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4810</t>
    </r>
    <r>
      <rPr>
        <sz val="10"/>
        <rFont val="宋体"/>
        <charset val="134"/>
      </rPr>
      <t>元待退回</t>
    </r>
  </si>
  <si>
    <t>A211019094847481</t>
  </si>
  <si>
    <t>A211019094911481</t>
  </si>
  <si>
    <t>A2110190950012213</t>
  </si>
  <si>
    <r>
      <t>总计：</t>
    </r>
    <r>
      <rPr>
        <sz val="10"/>
        <rFont val="Arial"/>
        <charset val="134"/>
      </rPr>
      <t>32671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</si>
  <si>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</si>
  <si>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</si>
  <si>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</si>
  <si>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</si>
  <si>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</si>
  <si>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</si>
  <si>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</si>
  <si>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</si>
  <si>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</si>
  <si>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</si>
  <si>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</si>
  <si>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</si>
  <si>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</si>
  <si>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</si>
  <si>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</si>
  <si>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</si>
  <si>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2279337</t>
  </si>
  <si>
    <t>城市便捷酒店（昆明高铁南站店）</t>
  </si>
  <si>
    <t>梁淑敏,吴锡尧</t>
  </si>
  <si>
    <t>退房日周结</t>
  </si>
  <si>
    <t>312.00</t>
  </si>
  <si>
    <t>RMB</t>
  </si>
  <si>
    <t>0</t>
  </si>
  <si>
    <t>0.00</t>
  </si>
  <si>
    <t>龙卷风国内直连</t>
  </si>
  <si>
    <t>2021-10-17 22:44:10</t>
  </si>
  <si>
    <t>汇智国际旅游发展有限公司</t>
  </si>
  <si>
    <t>直连</t>
  </si>
  <si>
    <t>2279324</t>
  </si>
  <si>
    <t>115.00</t>
  </si>
  <si>
    <t>2021-10-17 22:24:48</t>
  </si>
  <si>
    <t>2279313</t>
  </si>
  <si>
    <t>宜尚酒店（平南中心广场店）</t>
  </si>
  <si>
    <t>196.00</t>
  </si>
  <si>
    <t>2021-10-17 22:03:35</t>
  </si>
  <si>
    <t>2279310</t>
  </si>
  <si>
    <t>183.00</t>
  </si>
  <si>
    <t>2021-10-17 22:01:08</t>
  </si>
  <si>
    <t>2279304</t>
  </si>
  <si>
    <t>163.00</t>
  </si>
  <si>
    <t>2021-10-17 21:54:53</t>
  </si>
  <si>
    <t>2279301</t>
  </si>
  <si>
    <t>176.00</t>
  </si>
  <si>
    <t>2021-10-17 21:50:25</t>
  </si>
  <si>
    <t>2279296</t>
  </si>
  <si>
    <t>181.00</t>
  </si>
  <si>
    <t>2021-10-17 21:41:33</t>
  </si>
  <si>
    <t>2279291</t>
  </si>
  <si>
    <t>159.00</t>
  </si>
  <si>
    <t>2021-10-17 21:35:52</t>
  </si>
  <si>
    <t>2279290</t>
  </si>
  <si>
    <t>153.00</t>
  </si>
  <si>
    <t>2021-10-17 21:33:06</t>
  </si>
  <si>
    <t>2279289</t>
  </si>
  <si>
    <t>陈超,周华</t>
  </si>
  <si>
    <t>318.00</t>
  </si>
  <si>
    <t>2021-10-17 21:32:54</t>
  </si>
  <si>
    <t>2279288</t>
  </si>
  <si>
    <t>2021-10-17 21:31:44</t>
  </si>
  <si>
    <t>2279267</t>
  </si>
  <si>
    <t>135.00</t>
  </si>
  <si>
    <t>2021-10-17 21:01:29</t>
  </si>
  <si>
    <t>2279261</t>
  </si>
  <si>
    <t>城市便捷湛江海滨大道中万达店</t>
  </si>
  <si>
    <t>169.00</t>
  </si>
  <si>
    <t>2021-10-17 20:51:56</t>
  </si>
  <si>
    <t>2279254</t>
  </si>
  <si>
    <t>190.00</t>
  </si>
  <si>
    <t>2021-10-17 20:41:53</t>
  </si>
  <si>
    <t>2279246</t>
  </si>
  <si>
    <t>174.00</t>
  </si>
  <si>
    <t>2021-10-17 20:33:06</t>
  </si>
  <si>
    <t>2279233</t>
  </si>
  <si>
    <t>200.00</t>
  </si>
  <si>
    <t>2021-10-17 20:20:16</t>
  </si>
  <si>
    <t>2279206</t>
  </si>
  <si>
    <t>城市便捷酒店(贺州广场店)</t>
  </si>
  <si>
    <t>唐浒,黄瑞智</t>
  </si>
  <si>
    <t>382.00</t>
  </si>
  <si>
    <t>2021-10-17 19:16:21</t>
  </si>
  <si>
    <t>2279194</t>
  </si>
  <si>
    <t>193.00</t>
  </si>
  <si>
    <t>2021-10-17 18:43:46</t>
  </si>
  <si>
    <t>2279177</t>
  </si>
  <si>
    <t>148.00</t>
  </si>
  <si>
    <t>2021-10-17 17:57:21</t>
  </si>
  <si>
    <t>2279172</t>
  </si>
  <si>
    <t>592.00</t>
  </si>
  <si>
    <t>2021-10-17 17:47:18</t>
  </si>
  <si>
    <t>2279155</t>
  </si>
  <si>
    <t>172.00</t>
  </si>
  <si>
    <t>2021-10-17 17:00:02</t>
  </si>
  <si>
    <t>2279152</t>
  </si>
  <si>
    <t>2021-10-17 16:53:13</t>
  </si>
  <si>
    <t>2279143</t>
  </si>
  <si>
    <t>城市便捷酒店(武汉水果湖店)</t>
  </si>
  <si>
    <t>226.00</t>
  </si>
  <si>
    <t>2021-10-17 16:33:58</t>
  </si>
  <si>
    <t>2279136</t>
  </si>
  <si>
    <t>2021-10-17 16:13:39</t>
  </si>
  <si>
    <t>2279128</t>
  </si>
  <si>
    <t>城市便捷酒店(泰安天外村景区店)</t>
  </si>
  <si>
    <t>2021-10-17 16:02:50</t>
  </si>
  <si>
    <t>2279106</t>
  </si>
  <si>
    <t>154.00</t>
  </si>
  <si>
    <t>2021-10-17 15:05:37</t>
  </si>
  <si>
    <t>2279099</t>
  </si>
  <si>
    <t>2021-10-17 14:45:32</t>
  </si>
  <si>
    <t>2279096</t>
  </si>
  <si>
    <t>2021-10-17 14:36:24</t>
  </si>
  <si>
    <t>2279081</t>
  </si>
  <si>
    <t>232.00</t>
  </si>
  <si>
    <t>2021-10-17 13:59:05</t>
  </si>
  <si>
    <t>2279038</t>
  </si>
  <si>
    <t>210.00</t>
  </si>
  <si>
    <t>2021-10-17 12:01:55</t>
  </si>
  <si>
    <t>2279037</t>
  </si>
  <si>
    <t>206.00</t>
  </si>
  <si>
    <t>2021-10-17 11:59:35</t>
  </si>
  <si>
    <t>2279005</t>
  </si>
  <si>
    <t>166.00</t>
  </si>
  <si>
    <t>2021-10-17 10:49:39</t>
  </si>
  <si>
    <t>2278989</t>
  </si>
  <si>
    <t>126.00</t>
  </si>
  <si>
    <t>2021-10-17 10:02:35</t>
  </si>
  <si>
    <t>2278971</t>
  </si>
  <si>
    <t>2021-10-17 09:13:00</t>
  </si>
  <si>
    <t>2278954</t>
  </si>
  <si>
    <t>147.00</t>
  </si>
  <si>
    <t>2021-10-17 08:02:37</t>
  </si>
  <si>
    <t>2278947</t>
  </si>
  <si>
    <t>关君杨,黎安乐</t>
  </si>
  <si>
    <t>552.00</t>
  </si>
  <si>
    <t>2021-10-17 07:16:52</t>
  </si>
  <si>
    <t>2278946</t>
  </si>
  <si>
    <t>276.00</t>
  </si>
  <si>
    <t>2021-10-17 07:15:43</t>
  </si>
  <si>
    <t>2278932</t>
  </si>
  <si>
    <t>258.00</t>
  </si>
  <si>
    <t>2021-10-17 06:37:54</t>
  </si>
  <si>
    <t>2278836</t>
  </si>
  <si>
    <t>213.00</t>
  </si>
  <si>
    <t>2021-10-16 23:17:22</t>
  </si>
  <si>
    <t>2278806</t>
  </si>
  <si>
    <t>2021-10-16 22:14:35</t>
  </si>
  <si>
    <t>2278788</t>
  </si>
  <si>
    <t>130.00</t>
  </si>
  <si>
    <t>2021-10-16 21:54:12</t>
  </si>
  <si>
    <t>2278777</t>
  </si>
  <si>
    <t>145.00</t>
  </si>
  <si>
    <t>2021-10-16 21:44:08</t>
  </si>
  <si>
    <t>2278508</t>
  </si>
  <si>
    <t>1182.00</t>
  </si>
  <si>
    <t>2021-10-16 13:00:18</t>
  </si>
  <si>
    <t>2278451</t>
  </si>
  <si>
    <t>591.00</t>
  </si>
  <si>
    <t>2021-10-16 11:17:28</t>
  </si>
  <si>
    <t>2277908</t>
  </si>
  <si>
    <t>2021-10-15 15:48:31</t>
  </si>
  <si>
    <t>2277761</t>
  </si>
  <si>
    <t>99优选酒店（上海南站地铁站店）</t>
  </si>
  <si>
    <t>396.00</t>
  </si>
  <si>
    <t>2021-10-15 10:50:46</t>
  </si>
  <si>
    <t>2277561</t>
  </si>
  <si>
    <t>1180.00</t>
  </si>
  <si>
    <t>2021-10-14 23:14:13</t>
  </si>
  <si>
    <t>2277494</t>
  </si>
  <si>
    <t>张玉,纪浩</t>
  </si>
  <si>
    <t>2540.00</t>
  </si>
  <si>
    <t>2021-10-14 21:12:57</t>
  </si>
  <si>
    <t>2277361</t>
  </si>
  <si>
    <t>613.00</t>
  </si>
  <si>
    <t>2021-10-14 17:30:07</t>
  </si>
  <si>
    <t>2276962</t>
  </si>
  <si>
    <t>509.00</t>
  </si>
  <si>
    <t>2021-10-13 22:35:29</t>
  </si>
  <si>
    <t>2275764</t>
  </si>
  <si>
    <t>689.00</t>
  </si>
  <si>
    <t>2021-10-11 20:20:15</t>
  </si>
  <si>
    <t>2274389</t>
  </si>
  <si>
    <t>828.00</t>
  </si>
  <si>
    <t>2021-10-08 13:47:14</t>
  </si>
  <si>
    <t>2273109</t>
  </si>
  <si>
    <t>1210.00</t>
  </si>
  <si>
    <t>2021-10-05 12:51:17</t>
  </si>
  <si>
    <t>直采</t>
  </si>
  <si>
    <t>2271815</t>
  </si>
  <si>
    <t>锦江都城经典上海新城外滩酒店</t>
  </si>
  <si>
    <t>495.00</t>
  </si>
  <si>
    <t>2021-10-03 02:17:01</t>
  </si>
  <si>
    <t>2268602</t>
  </si>
  <si>
    <t>1969.00</t>
  </si>
  <si>
    <t>2021-09-29 12:57:54</t>
  </si>
  <si>
    <t>2266680</t>
  </si>
  <si>
    <t>祝文文,付双琪</t>
  </si>
  <si>
    <t>2352.00</t>
  </si>
  <si>
    <t>2021-09-27 19:16:25</t>
  </si>
  <si>
    <t>2263027</t>
  </si>
  <si>
    <t>2845.00</t>
  </si>
  <si>
    <t>2021-09-24 12:02:40</t>
  </si>
  <si>
    <t>2261959</t>
  </si>
  <si>
    <t>唐鸿鸣,周一鸣</t>
  </si>
  <si>
    <t>5636.00</t>
  </si>
  <si>
    <t>826.00</t>
  </si>
  <si>
    <t>-4810</t>
  </si>
  <si>
    <t>2021-09-23 11:43:13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</si>
</sst>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5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1" fillId="24" borderId="17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86</v>
      </c>
      <c r="S3" s="12" t="s">
        <v>19</v>
      </c>
      <c r="T3" s="7"/>
      <c r="U3" s="11" t="s">
        <v>19</v>
      </c>
      <c r="V3" s="11" t="s">
        <v>86</v>
      </c>
      <c r="W3" s="12" t="s">
        <v>87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88</v>
      </c>
      <c r="AD3" t="s">
        <v>6</v>
      </c>
      <c r="AE3" t="s">
        <v>82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89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90</v>
      </c>
      <c r="H4" s="7" t="s">
        <v>91</v>
      </c>
      <c r="I4" s="7" t="s">
        <v>75</v>
      </c>
      <c r="J4" s="7" t="s">
        <v>2</v>
      </c>
      <c r="K4" s="7" t="s">
        <v>92</v>
      </c>
      <c r="L4" s="7">
        <v>2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93</v>
      </c>
      <c r="S4" s="12" t="s">
        <v>19</v>
      </c>
      <c r="T4" s="7"/>
      <c r="U4" s="11" t="s">
        <v>19</v>
      </c>
      <c r="V4" s="11" t="s">
        <v>93</v>
      </c>
      <c r="W4" s="12" t="s">
        <v>94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97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98</v>
      </c>
      <c r="H5" s="7" t="s">
        <v>99</v>
      </c>
      <c r="I5" s="7" t="s">
        <v>75</v>
      </c>
      <c r="J5" s="7" t="s">
        <v>2</v>
      </c>
      <c r="K5" s="7" t="s">
        <v>100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105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106</v>
      </c>
      <c r="H6" s="7" t="s">
        <v>107</v>
      </c>
      <c r="I6" s="7" t="s">
        <v>75</v>
      </c>
      <c r="J6" s="7" t="s">
        <v>2</v>
      </c>
      <c r="K6" s="7" t="s">
        <v>108</v>
      </c>
      <c r="L6" s="7">
        <v>1</v>
      </c>
      <c r="M6" s="7">
        <v>5</v>
      </c>
      <c r="N6" s="7" t="s">
        <v>109</v>
      </c>
      <c r="O6" s="7" t="s">
        <v>110</v>
      </c>
      <c r="P6" s="7" t="s">
        <v>78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2</v>
      </c>
      <c r="N7" s="7" t="s">
        <v>119</v>
      </c>
      <c r="O7" s="7" t="s">
        <v>119</v>
      </c>
      <c r="P7" s="7" t="s">
        <v>78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119</v>
      </c>
      <c r="O8" s="7" t="s">
        <v>77</v>
      </c>
      <c r="P8" s="7" t="s">
        <v>78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96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96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147</v>
      </c>
      <c r="H11" s="7" t="s">
        <v>148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1</v>
      </c>
      <c r="N11" s="7" t="s">
        <v>150</v>
      </c>
      <c r="O11" s="7" t="s">
        <v>77</v>
      </c>
      <c r="P11" s="7" t="s">
        <v>78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6</v>
      </c>
      <c r="N12" s="7" t="s">
        <v>159</v>
      </c>
      <c r="O12" s="7" t="s">
        <v>160</v>
      </c>
      <c r="P12" s="7" t="s">
        <v>78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116</v>
      </c>
      <c r="H13" s="7" t="s">
        <v>117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2</v>
      </c>
      <c r="N13" s="7" t="s">
        <v>167</v>
      </c>
      <c r="O13" s="7" t="s">
        <v>119</v>
      </c>
      <c r="P13" s="7" t="s">
        <v>78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121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123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175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1" t="s">
        <v>190</v>
      </c>
      <c r="S16" s="12" t="s">
        <v>19</v>
      </c>
      <c r="T16" s="7"/>
      <c r="U16" s="11" t="s">
        <v>19</v>
      </c>
      <c r="V16" s="11" t="s">
        <v>190</v>
      </c>
      <c r="W16" s="12" t="s">
        <v>191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195</v>
      </c>
      <c r="H17" s="7" t="s">
        <v>196</v>
      </c>
      <c r="I17" s="7" t="s">
        <v>75</v>
      </c>
      <c r="J17" s="7" t="s">
        <v>2</v>
      </c>
      <c r="K17" s="7" t="s">
        <v>197</v>
      </c>
      <c r="L17" s="7">
        <v>1</v>
      </c>
      <c r="M17" s="7">
        <v>5</v>
      </c>
      <c r="N17" s="7" t="s">
        <v>198</v>
      </c>
      <c r="O17" s="7" t="s">
        <v>110</v>
      </c>
      <c r="P17" s="7" t="s">
        <v>78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116</v>
      </c>
      <c r="H18" s="7" t="s">
        <v>117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1</v>
      </c>
      <c r="N18" s="7" t="s">
        <v>205</v>
      </c>
      <c r="O18" s="7" t="s">
        <v>77</v>
      </c>
      <c r="P18" s="7" t="s">
        <v>78</v>
      </c>
      <c r="Q18" s="7"/>
      <c r="R18" s="11" t="s">
        <v>206</v>
      </c>
      <c r="S18" s="12" t="s">
        <v>19</v>
      </c>
      <c r="T18" s="7"/>
      <c r="U18" s="11" t="s">
        <v>19</v>
      </c>
      <c r="V18" s="11" t="s">
        <v>206</v>
      </c>
      <c r="W18" s="12" t="s">
        <v>207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1" t="s">
        <v>121</v>
      </c>
      <c r="S19" s="12" t="s">
        <v>19</v>
      </c>
      <c r="T19" s="7"/>
      <c r="U19" s="11" t="s">
        <v>19</v>
      </c>
      <c r="V19" s="11" t="s">
        <v>121</v>
      </c>
      <c r="W19" s="12" t="s">
        <v>214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131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1" t="s">
        <v>220</v>
      </c>
      <c r="S20" s="12" t="s">
        <v>19</v>
      </c>
      <c r="T20" s="7"/>
      <c r="U20" s="11" t="s">
        <v>19</v>
      </c>
      <c r="V20" s="11" t="s">
        <v>220</v>
      </c>
      <c r="W20" s="12" t="s">
        <v>221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116</v>
      </c>
      <c r="H21" s="7" t="s">
        <v>117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1" t="s">
        <v>226</v>
      </c>
      <c r="S21" s="12" t="s">
        <v>19</v>
      </c>
      <c r="T21" s="7"/>
      <c r="U21" s="11" t="s">
        <v>19</v>
      </c>
      <c r="V21" s="11" t="s">
        <v>226</v>
      </c>
      <c r="W21" s="12" t="s">
        <v>227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123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2</v>
      </c>
      <c r="M22" s="7">
        <v>2</v>
      </c>
      <c r="N22" s="7" t="s">
        <v>167</v>
      </c>
      <c r="O22" s="7" t="s">
        <v>119</v>
      </c>
      <c r="P22" s="7" t="s">
        <v>78</v>
      </c>
      <c r="Q22" s="7"/>
      <c r="R22" s="11" t="s">
        <v>233</v>
      </c>
      <c r="S22" s="12" t="s">
        <v>19</v>
      </c>
      <c r="T22" s="7"/>
      <c r="U22" s="11" t="s">
        <v>19</v>
      </c>
      <c r="V22" s="11" t="s">
        <v>233</v>
      </c>
      <c r="W22" s="12" t="s">
        <v>234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116</v>
      </c>
      <c r="H23" s="7" t="s">
        <v>117</v>
      </c>
      <c r="I23" s="7" t="s">
        <v>75</v>
      </c>
      <c r="J23" s="7" t="s">
        <v>2</v>
      </c>
      <c r="K23" s="7" t="s">
        <v>238</v>
      </c>
      <c r="L23" s="7">
        <v>1</v>
      </c>
      <c r="M23" s="7">
        <v>1</v>
      </c>
      <c r="N23" s="7" t="s">
        <v>119</v>
      </c>
      <c r="O23" s="7" t="s">
        <v>77</v>
      </c>
      <c r="P23" s="7" t="s">
        <v>78</v>
      </c>
      <c r="Q23" s="7"/>
      <c r="R23" s="11" t="s">
        <v>239</v>
      </c>
      <c r="S23" s="12" t="s">
        <v>19</v>
      </c>
      <c r="T23" s="7"/>
      <c r="U23" s="11" t="s">
        <v>19</v>
      </c>
      <c r="V23" s="11" t="s">
        <v>239</v>
      </c>
      <c r="W23" s="12" t="s">
        <v>227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123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241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242</v>
      </c>
      <c r="H24" s="7" t="s">
        <v>243</v>
      </c>
      <c r="I24" s="7" t="s">
        <v>75</v>
      </c>
      <c r="J24" s="7" t="s">
        <v>2</v>
      </c>
      <c r="K24" s="7" t="s">
        <v>244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1" t="s">
        <v>245</v>
      </c>
      <c r="S24" s="12" t="s">
        <v>19</v>
      </c>
      <c r="T24" s="7"/>
      <c r="U24" s="11" t="s">
        <v>19</v>
      </c>
      <c r="V24" s="11" t="s">
        <v>245</v>
      </c>
      <c r="W24" s="12" t="s">
        <v>183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246</v>
      </c>
      <c r="AD24" t="s">
        <v>6</v>
      </c>
      <c r="AE24" t="s">
        <v>185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247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248</v>
      </c>
      <c r="H25" s="7" t="s">
        <v>249</v>
      </c>
      <c r="I25" s="7" t="s">
        <v>75</v>
      </c>
      <c r="J25" s="7" t="s">
        <v>2</v>
      </c>
      <c r="K25" s="7" t="s">
        <v>250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1" t="s">
        <v>251</v>
      </c>
      <c r="S25" s="12" t="s">
        <v>19</v>
      </c>
      <c r="T25" s="7"/>
      <c r="U25" s="11" t="s">
        <v>19</v>
      </c>
      <c r="V25" s="11" t="s">
        <v>251</v>
      </c>
      <c r="W25" s="12" t="s">
        <v>252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177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1" t="s">
        <v>258</v>
      </c>
      <c r="S26" s="12" t="s">
        <v>19</v>
      </c>
      <c r="T26" s="7"/>
      <c r="U26" s="11" t="s">
        <v>19</v>
      </c>
      <c r="V26" s="11" t="s">
        <v>258</v>
      </c>
      <c r="W26" s="12" t="s">
        <v>144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193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261</v>
      </c>
      <c r="H27" s="7" t="s">
        <v>262</v>
      </c>
      <c r="I27" s="7" t="s">
        <v>75</v>
      </c>
      <c r="J27" s="7" t="s">
        <v>2</v>
      </c>
      <c r="K27" s="7" t="s">
        <v>263</v>
      </c>
      <c r="L27" s="7">
        <v>2</v>
      </c>
      <c r="M27" s="7">
        <v>6</v>
      </c>
      <c r="N27" s="7" t="s">
        <v>264</v>
      </c>
      <c r="O27" s="7" t="s">
        <v>160</v>
      </c>
      <c r="P27" s="7" t="s">
        <v>78</v>
      </c>
      <c r="Q27" s="7"/>
      <c r="R27" s="11" t="s">
        <v>265</v>
      </c>
      <c r="S27" s="12" t="s">
        <v>19</v>
      </c>
      <c r="T27" s="7"/>
      <c r="U27" s="11" t="s">
        <v>19</v>
      </c>
      <c r="V27" s="11" t="s">
        <v>265</v>
      </c>
      <c r="W27" s="12" t="s">
        <v>266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270</v>
      </c>
      <c r="H28" s="7" t="s">
        <v>271</v>
      </c>
      <c r="I28" s="7" t="s">
        <v>75</v>
      </c>
      <c r="J28" s="7" t="s">
        <v>2</v>
      </c>
      <c r="K28" s="7" t="s">
        <v>272</v>
      </c>
      <c r="L28" s="7">
        <v>1</v>
      </c>
      <c r="M28" s="7">
        <v>1</v>
      </c>
      <c r="N28" s="7" t="s">
        <v>77</v>
      </c>
      <c r="O28" s="7" t="s">
        <v>77</v>
      </c>
      <c r="P28" s="7" t="s">
        <v>78</v>
      </c>
      <c r="Q28" s="7"/>
      <c r="R28" s="11" t="s">
        <v>130</v>
      </c>
      <c r="S28" s="12" t="s">
        <v>19</v>
      </c>
      <c r="T28" s="7"/>
      <c r="U28" s="11" t="s">
        <v>19</v>
      </c>
      <c r="V28" s="11" t="s">
        <v>130</v>
      </c>
      <c r="W28" s="12" t="s">
        <v>273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131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276</v>
      </c>
      <c r="H29" s="7" t="s">
        <v>277</v>
      </c>
      <c r="I29" s="7" t="s">
        <v>75</v>
      </c>
      <c r="J29" s="7" t="s">
        <v>2</v>
      </c>
      <c r="K29" s="7" t="s">
        <v>278</v>
      </c>
      <c r="L29" s="7">
        <v>1</v>
      </c>
      <c r="M29" s="7">
        <v>1</v>
      </c>
      <c r="N29" s="7" t="s">
        <v>77</v>
      </c>
      <c r="O29" s="7" t="s">
        <v>77</v>
      </c>
      <c r="P29" s="7" t="s">
        <v>78</v>
      </c>
      <c r="Q29" s="7"/>
      <c r="R29" s="11" t="s">
        <v>279</v>
      </c>
      <c r="S29" s="12" t="s">
        <v>19</v>
      </c>
      <c r="T29" s="7"/>
      <c r="U29" s="11" t="s">
        <v>19</v>
      </c>
      <c r="V29" s="11" t="s">
        <v>279</v>
      </c>
      <c r="W29" s="12" t="s">
        <v>280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281</v>
      </c>
      <c r="AD29" t="s">
        <v>6</v>
      </c>
      <c r="AE29" t="s">
        <v>177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282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283</v>
      </c>
      <c r="H30" s="7" t="s">
        <v>284</v>
      </c>
      <c r="I30" s="7" t="s">
        <v>75</v>
      </c>
      <c r="J30" s="7" t="s">
        <v>2</v>
      </c>
      <c r="K30" s="7" t="s">
        <v>285</v>
      </c>
      <c r="L30" s="7">
        <v>1</v>
      </c>
      <c r="M30" s="7">
        <v>1</v>
      </c>
      <c r="N30" s="7" t="s">
        <v>77</v>
      </c>
      <c r="O30" s="7" t="s">
        <v>77</v>
      </c>
      <c r="P30" s="7" t="s">
        <v>78</v>
      </c>
      <c r="Q30" s="7"/>
      <c r="R30" s="11" t="s">
        <v>286</v>
      </c>
      <c r="S30" s="12" t="s">
        <v>19</v>
      </c>
      <c r="T30" s="7"/>
      <c r="U30" s="11" t="s">
        <v>19</v>
      </c>
      <c r="V30" s="11" t="s">
        <v>286</v>
      </c>
      <c r="W30" s="12" t="s">
        <v>287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288</v>
      </c>
      <c r="AD30" t="s">
        <v>6</v>
      </c>
      <c r="AE30" t="s">
        <v>177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290</v>
      </c>
      <c r="H31" s="7" t="s">
        <v>291</v>
      </c>
      <c r="I31" s="7" t="s">
        <v>75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119</v>
      </c>
      <c r="O31" s="7" t="s">
        <v>77</v>
      </c>
      <c r="P31" s="7" t="s">
        <v>78</v>
      </c>
      <c r="Q31" s="7"/>
      <c r="R31" s="11" t="s">
        <v>136</v>
      </c>
      <c r="S31" s="12" t="s">
        <v>19</v>
      </c>
      <c r="T31" s="7"/>
      <c r="U31" s="11" t="s">
        <v>19</v>
      </c>
      <c r="V31" s="11" t="s">
        <v>136</v>
      </c>
      <c r="W31" s="12" t="s">
        <v>137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138</v>
      </c>
      <c r="AD31" t="s">
        <v>6</v>
      </c>
      <c r="AE31" t="s">
        <v>177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293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294</v>
      </c>
      <c r="H32" s="7" t="s">
        <v>295</v>
      </c>
      <c r="I32" s="7" t="s">
        <v>75</v>
      </c>
      <c r="J32" s="7" t="s">
        <v>2</v>
      </c>
      <c r="K32" s="7" t="s">
        <v>296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11" t="s">
        <v>143</v>
      </c>
      <c r="S32" s="12" t="s">
        <v>19</v>
      </c>
      <c r="T32" s="7"/>
      <c r="U32" s="11" t="s">
        <v>19</v>
      </c>
      <c r="V32" s="11" t="s">
        <v>143</v>
      </c>
      <c r="W32" s="12" t="s">
        <v>144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145</v>
      </c>
      <c r="AD32" t="s">
        <v>6</v>
      </c>
      <c r="AE32" t="s">
        <v>177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297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116</v>
      </c>
      <c r="H33" s="7" t="s">
        <v>117</v>
      </c>
      <c r="I33" s="7" t="s">
        <v>75</v>
      </c>
      <c r="J33" s="7" t="s">
        <v>2</v>
      </c>
      <c r="K33" s="7" t="s">
        <v>298</v>
      </c>
      <c r="L33" s="7">
        <v>1</v>
      </c>
      <c r="M33" s="7">
        <v>1</v>
      </c>
      <c r="N33" s="7" t="s">
        <v>299</v>
      </c>
      <c r="O33" s="7" t="s">
        <v>77</v>
      </c>
      <c r="P33" s="7" t="s">
        <v>78</v>
      </c>
      <c r="Q33" s="7"/>
      <c r="R33" s="11" t="s">
        <v>239</v>
      </c>
      <c r="S33" s="12" t="s">
        <v>19</v>
      </c>
      <c r="T33" s="7"/>
      <c r="U33" s="11" t="s">
        <v>19</v>
      </c>
      <c r="V33" s="11" t="s">
        <v>239</v>
      </c>
      <c r="W33" s="12" t="s">
        <v>227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240</v>
      </c>
      <c r="AD33" t="s">
        <v>6</v>
      </c>
      <c r="AE33" t="s">
        <v>209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300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301</v>
      </c>
      <c r="H34" s="7" t="s">
        <v>302</v>
      </c>
      <c r="I34" s="7" t="s">
        <v>75</v>
      </c>
      <c r="J34" s="7" t="s">
        <v>2</v>
      </c>
      <c r="K34" s="7" t="s">
        <v>303</v>
      </c>
      <c r="L34" s="7">
        <v>2</v>
      </c>
      <c r="M34" s="7">
        <v>4</v>
      </c>
      <c r="N34" s="7" t="s">
        <v>304</v>
      </c>
      <c r="O34" s="7" t="s">
        <v>167</v>
      </c>
      <c r="P34" s="7" t="s">
        <v>78</v>
      </c>
      <c r="Q34" s="7"/>
      <c r="R34" s="11" t="s">
        <v>305</v>
      </c>
      <c r="S34" s="12" t="s">
        <v>19</v>
      </c>
      <c r="T34" s="7"/>
      <c r="U34" s="11" t="s">
        <v>19</v>
      </c>
      <c r="V34" s="11" t="s">
        <v>305</v>
      </c>
      <c r="W34" s="12" t="s">
        <v>306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307</v>
      </c>
      <c r="AD34" t="s">
        <v>6</v>
      </c>
      <c r="AE34" t="s">
        <v>96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308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309</v>
      </c>
      <c r="H35" s="7" t="s">
        <v>310</v>
      </c>
      <c r="I35" s="7" t="s">
        <v>75</v>
      </c>
      <c r="J35" s="7" t="s">
        <v>2</v>
      </c>
      <c r="K35" s="7" t="s">
        <v>311</v>
      </c>
      <c r="L35" s="7">
        <v>1</v>
      </c>
      <c r="M35" s="7">
        <v>1</v>
      </c>
      <c r="N35" s="7" t="s">
        <v>167</v>
      </c>
      <c r="O35" s="7" t="s">
        <v>77</v>
      </c>
      <c r="P35" s="7" t="s">
        <v>78</v>
      </c>
      <c r="Q35" s="7"/>
      <c r="R35" s="11" t="s">
        <v>312</v>
      </c>
      <c r="S35" s="12" t="s">
        <v>19</v>
      </c>
      <c r="T35" s="7"/>
      <c r="U35" s="11" t="s">
        <v>19</v>
      </c>
      <c r="V35" s="11" t="s">
        <v>312</v>
      </c>
      <c r="W35" s="12" t="s">
        <v>313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316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317</v>
      </c>
      <c r="H36" s="7" t="s">
        <v>318</v>
      </c>
      <c r="I36" s="7" t="s">
        <v>75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1" t="s">
        <v>320</v>
      </c>
      <c r="S36" s="12" t="s">
        <v>19</v>
      </c>
      <c r="T36" s="7"/>
      <c r="U36" s="11" t="s">
        <v>19</v>
      </c>
      <c r="V36" s="11" t="s">
        <v>320</v>
      </c>
      <c r="W36" s="12" t="s">
        <v>252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321</v>
      </c>
      <c r="AD36" t="s">
        <v>6</v>
      </c>
      <c r="AE36" t="s">
        <v>193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325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1" t="s">
        <v>143</v>
      </c>
      <c r="S37" s="12" t="s">
        <v>19</v>
      </c>
      <c r="T37" s="7"/>
      <c r="U37" s="11" t="s">
        <v>19</v>
      </c>
      <c r="V37" s="11" t="s">
        <v>143</v>
      </c>
      <c r="W37" s="12" t="s">
        <v>144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145</v>
      </c>
      <c r="AD37" t="s">
        <v>6</v>
      </c>
      <c r="AE37" t="s">
        <v>326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327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328</v>
      </c>
      <c r="H38" s="7" t="s">
        <v>329</v>
      </c>
      <c r="I38" s="7" t="s">
        <v>75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11" t="s">
        <v>331</v>
      </c>
      <c r="S38" s="12" t="s">
        <v>19</v>
      </c>
      <c r="T38" s="7"/>
      <c r="U38" s="11" t="s">
        <v>19</v>
      </c>
      <c r="V38" s="11" t="s">
        <v>331</v>
      </c>
      <c r="W38" s="12" t="s">
        <v>332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333</v>
      </c>
      <c r="AD38" t="s">
        <v>6</v>
      </c>
      <c r="AE38" t="s">
        <v>131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334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335</v>
      </c>
      <c r="H39" s="7" t="s">
        <v>336</v>
      </c>
      <c r="I39" s="7" t="s">
        <v>75</v>
      </c>
      <c r="J39" s="7" t="s">
        <v>2</v>
      </c>
      <c r="K39" s="7" t="s">
        <v>337</v>
      </c>
      <c r="L39" s="7">
        <v>1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11" t="s">
        <v>190</v>
      </c>
      <c r="S39" s="12" t="s">
        <v>19</v>
      </c>
      <c r="T39" s="7"/>
      <c r="U39" s="11" t="s">
        <v>19</v>
      </c>
      <c r="V39" s="11" t="s">
        <v>190</v>
      </c>
      <c r="W39" s="12" t="s">
        <v>191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192</v>
      </c>
      <c r="AD39" t="s">
        <v>6</v>
      </c>
      <c r="AE39" t="s">
        <v>131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338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339</v>
      </c>
      <c r="H40" s="7" t="s">
        <v>340</v>
      </c>
      <c r="I40" s="7" t="s">
        <v>75</v>
      </c>
      <c r="J40" s="7" t="s">
        <v>2</v>
      </c>
      <c r="K40" s="7" t="s">
        <v>341</v>
      </c>
      <c r="L40" s="7">
        <v>1</v>
      </c>
      <c r="M40" s="7">
        <v>3</v>
      </c>
      <c r="N40" s="7" t="s">
        <v>299</v>
      </c>
      <c r="O40" s="7" t="s">
        <v>299</v>
      </c>
      <c r="P40" s="7" t="s">
        <v>78</v>
      </c>
      <c r="Q40" s="7"/>
      <c r="R40" s="11" t="s">
        <v>342</v>
      </c>
      <c r="S40" s="12" t="s">
        <v>19</v>
      </c>
      <c r="T40" s="7"/>
      <c r="U40" s="11" t="s">
        <v>19</v>
      </c>
      <c r="V40" s="11" t="s">
        <v>342</v>
      </c>
      <c r="W40" s="12" t="s">
        <v>343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346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347</v>
      </c>
      <c r="H41" s="7" t="s">
        <v>348</v>
      </c>
      <c r="I41" s="7" t="s">
        <v>75</v>
      </c>
      <c r="J41" s="7" t="s">
        <v>2</v>
      </c>
      <c r="K41" s="7" t="s">
        <v>349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11" t="s">
        <v>350</v>
      </c>
      <c r="S41" s="12" t="s">
        <v>19</v>
      </c>
      <c r="T41" s="7"/>
      <c r="U41" s="11" t="s">
        <v>19</v>
      </c>
      <c r="V41" s="11" t="s">
        <v>350</v>
      </c>
      <c r="W41" s="12" t="s">
        <v>287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351</v>
      </c>
      <c r="AD41" t="s">
        <v>6</v>
      </c>
      <c r="AE41" t="s">
        <v>177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352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353</v>
      </c>
      <c r="H42" s="7" t="s">
        <v>354</v>
      </c>
      <c r="I42" s="7" t="s">
        <v>75</v>
      </c>
      <c r="J42" s="7" t="s">
        <v>2</v>
      </c>
      <c r="K42" s="7" t="s">
        <v>355</v>
      </c>
      <c r="L42" s="7">
        <v>1</v>
      </c>
      <c r="M42" s="7">
        <v>1</v>
      </c>
      <c r="N42" s="7" t="s">
        <v>77</v>
      </c>
      <c r="O42" s="7" t="s">
        <v>77</v>
      </c>
      <c r="P42" s="7" t="s">
        <v>78</v>
      </c>
      <c r="Q42" s="7"/>
      <c r="R42" s="11" t="s">
        <v>356</v>
      </c>
      <c r="S42" s="12" t="s">
        <v>19</v>
      </c>
      <c r="T42" s="7"/>
      <c r="U42" s="11" t="s">
        <v>19</v>
      </c>
      <c r="V42" s="11" t="s">
        <v>356</v>
      </c>
      <c r="W42" s="12" t="s">
        <v>252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357</v>
      </c>
      <c r="AD42" t="s">
        <v>6</v>
      </c>
      <c r="AE42" t="s">
        <v>131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358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359</v>
      </c>
      <c r="H43" s="7" t="s">
        <v>360</v>
      </c>
      <c r="I43" s="7" t="s">
        <v>75</v>
      </c>
      <c r="J43" s="7" t="s">
        <v>2</v>
      </c>
      <c r="K43" s="7" t="s">
        <v>361</v>
      </c>
      <c r="L43" s="7">
        <v>1</v>
      </c>
      <c r="M43" s="7">
        <v>1</v>
      </c>
      <c r="N43" s="7" t="s">
        <v>362</v>
      </c>
      <c r="O43" s="7" t="s">
        <v>77</v>
      </c>
      <c r="P43" s="7" t="s">
        <v>78</v>
      </c>
      <c r="Q43" s="7"/>
      <c r="R43" s="11" t="s">
        <v>363</v>
      </c>
      <c r="S43" s="12" t="s">
        <v>19</v>
      </c>
      <c r="T43" s="7"/>
      <c r="U43" s="11" t="s">
        <v>19</v>
      </c>
      <c r="V43" s="11" t="s">
        <v>363</v>
      </c>
      <c r="W43" s="12" t="s">
        <v>364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365</v>
      </c>
      <c r="AD43" t="s">
        <v>6</v>
      </c>
      <c r="AE43" t="s">
        <v>366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367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335</v>
      </c>
      <c r="H44" s="7" t="s">
        <v>336</v>
      </c>
      <c r="I44" s="7" t="s">
        <v>75</v>
      </c>
      <c r="J44" s="7" t="s">
        <v>2</v>
      </c>
      <c r="K44" s="7" t="s">
        <v>368</v>
      </c>
      <c r="L44" s="7">
        <v>1</v>
      </c>
      <c r="M44" s="7">
        <v>1</v>
      </c>
      <c r="N44" s="7" t="s">
        <v>119</v>
      </c>
      <c r="O44" s="7" t="s">
        <v>77</v>
      </c>
      <c r="P44" s="7" t="s">
        <v>78</v>
      </c>
      <c r="Q44" s="7"/>
      <c r="R44" s="11" t="s">
        <v>369</v>
      </c>
      <c r="S44" s="12" t="s">
        <v>19</v>
      </c>
      <c r="T44" s="7"/>
      <c r="U44" s="11" t="s">
        <v>19</v>
      </c>
      <c r="V44" s="11" t="s">
        <v>369</v>
      </c>
      <c r="W44" s="12" t="s">
        <v>370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371</v>
      </c>
      <c r="AD44" t="s">
        <v>6</v>
      </c>
      <c r="AE44" t="s">
        <v>185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373</v>
      </c>
      <c r="H45" s="7" t="s">
        <v>374</v>
      </c>
      <c r="I45" s="7" t="s">
        <v>75</v>
      </c>
      <c r="J45" s="7" t="s">
        <v>2</v>
      </c>
      <c r="K45" s="7" t="s">
        <v>375</v>
      </c>
      <c r="L45" s="7">
        <v>2</v>
      </c>
      <c r="M45" s="7">
        <v>1</v>
      </c>
      <c r="N45" s="7" t="s">
        <v>77</v>
      </c>
      <c r="O45" s="7" t="s">
        <v>77</v>
      </c>
      <c r="P45" s="7" t="s">
        <v>78</v>
      </c>
      <c r="Q45" s="7"/>
      <c r="R45" s="11" t="s">
        <v>306</v>
      </c>
      <c r="S45" s="12" t="s">
        <v>19</v>
      </c>
      <c r="T45" s="7"/>
      <c r="U45" s="11" t="s">
        <v>19</v>
      </c>
      <c r="V45" s="11" t="s">
        <v>306</v>
      </c>
      <c r="W45" s="12" t="s">
        <v>376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377</v>
      </c>
      <c r="AD45" t="s">
        <v>6</v>
      </c>
      <c r="AE45" t="s">
        <v>177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378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379</v>
      </c>
      <c r="H46" s="7" t="s">
        <v>380</v>
      </c>
      <c r="I46" s="7" t="s">
        <v>75</v>
      </c>
      <c r="J46" s="7" t="s">
        <v>2</v>
      </c>
      <c r="K46" s="7" t="s">
        <v>381</v>
      </c>
      <c r="L46" s="7">
        <v>1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11" t="s">
        <v>145</v>
      </c>
      <c r="S46" s="12" t="s">
        <v>19</v>
      </c>
      <c r="T46" s="7"/>
      <c r="U46" s="11" t="s">
        <v>19</v>
      </c>
      <c r="V46" s="11" t="s">
        <v>145</v>
      </c>
      <c r="W46" s="12" t="s">
        <v>214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382</v>
      </c>
      <c r="AD46" t="s">
        <v>6</v>
      </c>
      <c r="AE46" t="s">
        <v>96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383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384</v>
      </c>
      <c r="H47" s="7" t="s">
        <v>385</v>
      </c>
      <c r="I47" s="7" t="s">
        <v>75</v>
      </c>
      <c r="J47" s="7" t="s">
        <v>2</v>
      </c>
      <c r="K47" s="7" t="s">
        <v>386</v>
      </c>
      <c r="L47" s="7">
        <v>1</v>
      </c>
      <c r="M47" s="7">
        <v>1</v>
      </c>
      <c r="N47" s="7" t="s">
        <v>77</v>
      </c>
      <c r="O47" s="7" t="s">
        <v>77</v>
      </c>
      <c r="P47" s="7" t="s">
        <v>78</v>
      </c>
      <c r="Q47" s="7"/>
      <c r="R47" s="11" t="s">
        <v>387</v>
      </c>
      <c r="S47" s="12" t="s">
        <v>19</v>
      </c>
      <c r="T47" s="7"/>
      <c r="U47" s="11" t="s">
        <v>19</v>
      </c>
      <c r="V47" s="11" t="s">
        <v>387</v>
      </c>
      <c r="W47" s="12" t="s">
        <v>388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389</v>
      </c>
      <c r="AD47" t="s">
        <v>6</v>
      </c>
      <c r="AE47" t="s">
        <v>177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390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391</v>
      </c>
      <c r="H48" s="7" t="s">
        <v>392</v>
      </c>
      <c r="I48" s="7" t="s">
        <v>75</v>
      </c>
      <c r="J48" s="7" t="s">
        <v>2</v>
      </c>
      <c r="K48" s="7" t="s">
        <v>393</v>
      </c>
      <c r="L48" s="7">
        <v>1</v>
      </c>
      <c r="M48" s="7">
        <v>1</v>
      </c>
      <c r="N48" s="7" t="s">
        <v>77</v>
      </c>
      <c r="O48" s="7" t="s">
        <v>77</v>
      </c>
      <c r="P48" s="7" t="s">
        <v>78</v>
      </c>
      <c r="Q48" s="7"/>
      <c r="R48" s="11" t="s">
        <v>394</v>
      </c>
      <c r="S48" s="12" t="s">
        <v>19</v>
      </c>
      <c r="T48" s="7"/>
      <c r="U48" s="11" t="s">
        <v>19</v>
      </c>
      <c r="V48" s="11" t="s">
        <v>394</v>
      </c>
      <c r="W48" s="12" t="s">
        <v>395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396</v>
      </c>
      <c r="AD48" t="s">
        <v>6</v>
      </c>
      <c r="AE48" t="s">
        <v>397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398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399</v>
      </c>
      <c r="H49" s="7" t="s">
        <v>400</v>
      </c>
      <c r="I49" s="7" t="s">
        <v>75</v>
      </c>
      <c r="J49" s="7" t="s">
        <v>2</v>
      </c>
      <c r="K49" s="7" t="s">
        <v>401</v>
      </c>
      <c r="L49" s="7">
        <v>1</v>
      </c>
      <c r="M49" s="7">
        <v>1</v>
      </c>
      <c r="N49" s="7" t="s">
        <v>77</v>
      </c>
      <c r="O49" s="7" t="s">
        <v>77</v>
      </c>
      <c r="P49" s="7" t="s">
        <v>78</v>
      </c>
      <c r="Q49" s="7"/>
      <c r="R49" s="11" t="s">
        <v>402</v>
      </c>
      <c r="S49" s="12" t="s">
        <v>19</v>
      </c>
      <c r="T49" s="7"/>
      <c r="U49" s="11" t="s">
        <v>19</v>
      </c>
      <c r="V49" s="11" t="s">
        <v>402</v>
      </c>
      <c r="W49" s="12" t="s">
        <v>403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404</v>
      </c>
      <c r="AD49" t="s">
        <v>6</v>
      </c>
      <c r="AE49" t="s">
        <v>405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406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407</v>
      </c>
      <c r="H50" s="7" t="s">
        <v>408</v>
      </c>
      <c r="I50" s="7" t="s">
        <v>75</v>
      </c>
      <c r="J50" s="7" t="s">
        <v>2</v>
      </c>
      <c r="K50" s="7" t="s">
        <v>409</v>
      </c>
      <c r="L50" s="7">
        <v>1</v>
      </c>
      <c r="M50" s="7">
        <v>1</v>
      </c>
      <c r="N50" s="7" t="s">
        <v>119</v>
      </c>
      <c r="O50" s="7" t="s">
        <v>77</v>
      </c>
      <c r="P50" s="7" t="s">
        <v>78</v>
      </c>
      <c r="Q50" s="7"/>
      <c r="R50" s="11" t="s">
        <v>410</v>
      </c>
      <c r="S50" s="12" t="s">
        <v>19</v>
      </c>
      <c r="T50" s="7"/>
      <c r="U50" s="11" t="s">
        <v>19</v>
      </c>
      <c r="V50" s="11" t="s">
        <v>410</v>
      </c>
      <c r="W50" s="12" t="s">
        <v>102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411</v>
      </c>
      <c r="AD50" t="s">
        <v>6</v>
      </c>
      <c r="AE50" t="s">
        <v>412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413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414</v>
      </c>
      <c r="H51" s="7" t="s">
        <v>415</v>
      </c>
      <c r="I51" s="7" t="s">
        <v>75</v>
      </c>
      <c r="J51" s="7" t="s">
        <v>2</v>
      </c>
      <c r="K51" s="7" t="s">
        <v>416</v>
      </c>
      <c r="L51" s="7">
        <v>1</v>
      </c>
      <c r="M51" s="7">
        <v>3</v>
      </c>
      <c r="N51" s="7" t="s">
        <v>110</v>
      </c>
      <c r="O51" s="7" t="s">
        <v>299</v>
      </c>
      <c r="P51" s="7" t="s">
        <v>78</v>
      </c>
      <c r="Q51" s="7"/>
      <c r="R51" s="11" t="s">
        <v>417</v>
      </c>
      <c r="S51" s="12" t="s">
        <v>19</v>
      </c>
      <c r="T51" s="7"/>
      <c r="U51" s="11" t="s">
        <v>19</v>
      </c>
      <c r="V51" s="11" t="s">
        <v>417</v>
      </c>
      <c r="W51" s="12" t="s">
        <v>418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419</v>
      </c>
      <c r="AD51" t="s">
        <v>6</v>
      </c>
      <c r="AE51" t="s">
        <v>193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420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242</v>
      </c>
      <c r="H52" s="7" t="s">
        <v>243</v>
      </c>
      <c r="I52" s="7" t="s">
        <v>75</v>
      </c>
      <c r="J52" s="7" t="s">
        <v>2</v>
      </c>
      <c r="K52" s="7" t="s">
        <v>421</v>
      </c>
      <c r="L52" s="7">
        <v>1</v>
      </c>
      <c r="M52" s="7">
        <v>1</v>
      </c>
      <c r="N52" s="7" t="s">
        <v>77</v>
      </c>
      <c r="O52" s="7" t="s">
        <v>77</v>
      </c>
      <c r="P52" s="7" t="s">
        <v>78</v>
      </c>
      <c r="Q52" s="7"/>
      <c r="R52" s="11" t="s">
        <v>245</v>
      </c>
      <c r="S52" s="12" t="s">
        <v>19</v>
      </c>
      <c r="T52" s="7"/>
      <c r="U52" s="11" t="s">
        <v>19</v>
      </c>
      <c r="V52" s="11" t="s">
        <v>245</v>
      </c>
      <c r="W52" s="12" t="s">
        <v>183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246</v>
      </c>
      <c r="AD52" t="s">
        <v>6</v>
      </c>
      <c r="AE52" t="s">
        <v>177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422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423</v>
      </c>
      <c r="H53" s="7" t="s">
        <v>424</v>
      </c>
      <c r="I53" s="7" t="s">
        <v>75</v>
      </c>
      <c r="J53" s="7" t="s">
        <v>2</v>
      </c>
      <c r="K53" s="7" t="s">
        <v>425</v>
      </c>
      <c r="L53" s="7">
        <v>1</v>
      </c>
      <c r="M53" s="7">
        <v>1</v>
      </c>
      <c r="N53" s="7" t="s">
        <v>77</v>
      </c>
      <c r="O53" s="7" t="s">
        <v>77</v>
      </c>
      <c r="P53" s="7" t="s">
        <v>78</v>
      </c>
      <c r="Q53" s="7"/>
      <c r="R53" s="11" t="s">
        <v>145</v>
      </c>
      <c r="S53" s="12" t="s">
        <v>19</v>
      </c>
      <c r="T53" s="7"/>
      <c r="U53" s="11" t="s">
        <v>19</v>
      </c>
      <c r="V53" s="11" t="s">
        <v>145</v>
      </c>
      <c r="W53" s="12" t="s">
        <v>214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382</v>
      </c>
      <c r="AD53" t="s">
        <v>6</v>
      </c>
      <c r="AE53" t="s">
        <v>193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426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423</v>
      </c>
      <c r="H54" s="7" t="s">
        <v>424</v>
      </c>
      <c r="I54" s="7" t="s">
        <v>75</v>
      </c>
      <c r="J54" s="7" t="s">
        <v>2</v>
      </c>
      <c r="K54" s="7" t="s">
        <v>427</v>
      </c>
      <c r="L54" s="7">
        <v>2</v>
      </c>
      <c r="M54" s="7">
        <v>1</v>
      </c>
      <c r="N54" s="7" t="s">
        <v>77</v>
      </c>
      <c r="O54" s="7" t="s">
        <v>77</v>
      </c>
      <c r="P54" s="7" t="s">
        <v>78</v>
      </c>
      <c r="Q54" s="7"/>
      <c r="R54" s="11" t="s">
        <v>428</v>
      </c>
      <c r="S54" s="12" t="s">
        <v>19</v>
      </c>
      <c r="T54" s="7"/>
      <c r="U54" s="11" t="s">
        <v>19</v>
      </c>
      <c r="V54" s="11" t="s">
        <v>428</v>
      </c>
      <c r="W54" s="12" t="s">
        <v>376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86</v>
      </c>
      <c r="AD54" t="s">
        <v>6</v>
      </c>
      <c r="AE54" t="s">
        <v>185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429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270</v>
      </c>
      <c r="H55" s="7" t="s">
        <v>271</v>
      </c>
      <c r="I55" s="7" t="s">
        <v>75</v>
      </c>
      <c r="J55" s="7" t="s">
        <v>2</v>
      </c>
      <c r="K55" s="7" t="s">
        <v>430</v>
      </c>
      <c r="L55" s="7">
        <v>1</v>
      </c>
      <c r="M55" s="7">
        <v>1</v>
      </c>
      <c r="N55" s="7" t="s">
        <v>77</v>
      </c>
      <c r="O55" s="7" t="s">
        <v>77</v>
      </c>
      <c r="P55" s="7" t="s">
        <v>78</v>
      </c>
      <c r="Q55" s="7"/>
      <c r="R55" s="11" t="s">
        <v>130</v>
      </c>
      <c r="S55" s="12" t="s">
        <v>19</v>
      </c>
      <c r="T55" s="7"/>
      <c r="U55" s="11" t="s">
        <v>19</v>
      </c>
      <c r="V55" s="11" t="s">
        <v>130</v>
      </c>
      <c r="W55" s="12" t="s">
        <v>273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274</v>
      </c>
      <c r="AD55" t="s">
        <v>6</v>
      </c>
      <c r="AE55" t="s">
        <v>131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431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432</v>
      </c>
      <c r="H56" s="7" t="s">
        <v>433</v>
      </c>
      <c r="I56" s="7" t="s">
        <v>75</v>
      </c>
      <c r="J56" s="7" t="s">
        <v>2</v>
      </c>
      <c r="K56" s="7" t="s">
        <v>434</v>
      </c>
      <c r="L56" s="7">
        <v>1</v>
      </c>
      <c r="M56" s="7">
        <v>1</v>
      </c>
      <c r="N56" s="7" t="s">
        <v>77</v>
      </c>
      <c r="O56" s="7" t="s">
        <v>77</v>
      </c>
      <c r="P56" s="7" t="s">
        <v>78</v>
      </c>
      <c r="Q56" s="7"/>
      <c r="R56" s="11" t="s">
        <v>435</v>
      </c>
      <c r="S56" s="12" t="s">
        <v>19</v>
      </c>
      <c r="T56" s="7"/>
      <c r="U56" s="11" t="s">
        <v>19</v>
      </c>
      <c r="V56" s="11" t="s">
        <v>435</v>
      </c>
      <c r="W56" s="12" t="s">
        <v>287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251</v>
      </c>
      <c r="AD56" t="s">
        <v>6</v>
      </c>
      <c r="AE56" t="s">
        <v>193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436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437</v>
      </c>
      <c r="H57" s="7" t="s">
        <v>438</v>
      </c>
      <c r="I57" s="7" t="s">
        <v>75</v>
      </c>
      <c r="J57" s="7" t="s">
        <v>2</v>
      </c>
      <c r="K57" s="7" t="s">
        <v>439</v>
      </c>
      <c r="L57" s="7">
        <v>1</v>
      </c>
      <c r="M57" s="7">
        <v>1</v>
      </c>
      <c r="N57" s="7" t="s">
        <v>77</v>
      </c>
      <c r="O57" s="7" t="s">
        <v>77</v>
      </c>
      <c r="P57" s="7" t="s">
        <v>78</v>
      </c>
      <c r="Q57" s="7"/>
      <c r="R57" s="11" t="s">
        <v>440</v>
      </c>
      <c r="S57" s="12" t="s">
        <v>19</v>
      </c>
      <c r="T57" s="7"/>
      <c r="U57" s="11" t="s">
        <v>19</v>
      </c>
      <c r="V57" s="11" t="s">
        <v>440</v>
      </c>
      <c r="W57" s="12" t="s">
        <v>388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350</v>
      </c>
      <c r="AD57" t="s">
        <v>6</v>
      </c>
      <c r="AE57" t="s">
        <v>441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442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443</v>
      </c>
      <c r="H58" s="7" t="s">
        <v>444</v>
      </c>
      <c r="I58" s="7" t="s">
        <v>75</v>
      </c>
      <c r="J58" s="7" t="s">
        <v>2</v>
      </c>
      <c r="K58" s="7" t="s">
        <v>445</v>
      </c>
      <c r="L58" s="7">
        <v>1</v>
      </c>
      <c r="M58" s="7">
        <v>1</v>
      </c>
      <c r="N58" s="7" t="s">
        <v>77</v>
      </c>
      <c r="O58" s="7" t="s">
        <v>77</v>
      </c>
      <c r="P58" s="7" t="s">
        <v>78</v>
      </c>
      <c r="Q58" s="7"/>
      <c r="R58" s="11" t="s">
        <v>446</v>
      </c>
      <c r="S58" s="12" t="s">
        <v>19</v>
      </c>
      <c r="T58" s="7"/>
      <c r="U58" s="11" t="s">
        <v>19</v>
      </c>
      <c r="V58" s="11" t="s">
        <v>446</v>
      </c>
      <c r="W58" s="12" t="s">
        <v>175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447</v>
      </c>
      <c r="AD58" t="s">
        <v>6</v>
      </c>
      <c r="AE58" t="s">
        <v>131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448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116</v>
      </c>
      <c r="H59" s="7" t="s">
        <v>117</v>
      </c>
      <c r="I59" s="7" t="s">
        <v>75</v>
      </c>
      <c r="J59" s="7" t="s">
        <v>2</v>
      </c>
      <c r="K59" s="7" t="s">
        <v>449</v>
      </c>
      <c r="L59" s="7">
        <v>1</v>
      </c>
      <c r="M59" s="7">
        <v>1</v>
      </c>
      <c r="N59" s="7" t="s">
        <v>77</v>
      </c>
      <c r="O59" s="7" t="s">
        <v>77</v>
      </c>
      <c r="P59" s="7" t="s">
        <v>78</v>
      </c>
      <c r="Q59" s="7"/>
      <c r="R59" s="11" t="s">
        <v>226</v>
      </c>
      <c r="S59" s="12" t="s">
        <v>19</v>
      </c>
      <c r="T59" s="7"/>
      <c r="U59" s="11" t="s">
        <v>19</v>
      </c>
      <c r="V59" s="11" t="s">
        <v>226</v>
      </c>
      <c r="W59" s="12" t="s">
        <v>227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228</v>
      </c>
      <c r="AD59" t="s">
        <v>6</v>
      </c>
      <c r="AE59" t="s">
        <v>209</v>
      </c>
      <c r="AF59" t="s">
        <v>83</v>
      </c>
      <c r="AG59" t="s">
        <v>71</v>
      </c>
      <c r="AH59" t="s">
        <v>19</v>
      </c>
    </row>
    <row r="60" customHeight="1" spans="1:32">
      <c r="A60" s="10" t="s">
        <v>450</v>
      </c>
      <c r="B60" s="10"/>
      <c r="C60" s="10" t="s">
        <v>451</v>
      </c>
      <c r="D60" s="10"/>
      <c r="E60" s="10"/>
      <c r="F60" s="10"/>
      <c r="G60" s="10" t="s">
        <v>451</v>
      </c>
      <c r="H60" s="10" t="s">
        <v>451</v>
      </c>
      <c r="I60" s="10" t="s">
        <v>451</v>
      </c>
      <c r="J60" s="10" t="s">
        <v>451</v>
      </c>
      <c r="K60" s="10" t="s">
        <v>451</v>
      </c>
      <c r="L60" s="10" t="s">
        <v>451</v>
      </c>
      <c r="M60" s="10" t="s">
        <v>451</v>
      </c>
      <c r="N60" s="10" t="s">
        <v>451</v>
      </c>
      <c r="O60" s="10" t="s">
        <v>451</v>
      </c>
      <c r="P60" s="10" t="s">
        <v>451</v>
      </c>
      <c r="Q60" s="10"/>
      <c r="R60" s="13" t="s">
        <v>20</v>
      </c>
      <c r="S60" s="13" t="s">
        <v>19</v>
      </c>
      <c r="T60" s="10" t="s">
        <v>451</v>
      </c>
      <c r="U60" s="13"/>
      <c r="V60" s="13" t="s">
        <v>20</v>
      </c>
      <c r="W60" s="13" t="s">
        <v>21</v>
      </c>
      <c r="X60" s="13"/>
      <c r="Y60" s="13"/>
      <c r="Z60" s="13"/>
      <c r="AA60" s="10"/>
      <c r="AB60" s="13"/>
      <c r="AC60" s="10"/>
      <c r="AD60" s="10" t="s">
        <v>451</v>
      </c>
      <c r="AE60" s="10"/>
      <c r="AF6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452</v>
      </c>
      <c r="B1" s="4" t="s">
        <v>453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454</v>
      </c>
      <c r="H1" s="4" t="s">
        <v>455</v>
      </c>
      <c r="I1" s="4" t="s">
        <v>13</v>
      </c>
      <c r="J1" s="4" t="s">
        <v>17</v>
      </c>
      <c r="K1" s="4" t="s">
        <v>18</v>
      </c>
      <c r="L1" s="9" t="s">
        <v>456</v>
      </c>
      <c r="M1" s="4" t="s">
        <v>457</v>
      </c>
      <c r="N1" s="4" t="s">
        <v>458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459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A66" sqref="A66:C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460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552</v>
      </c>
      <c r="E2" t="str">
        <f>VLOOKUP(A2,HOP!A:L,12,0)</f>
        <v>552.00</v>
      </c>
      <c r="F2" t="str">
        <f>VLOOKUP(A2,HOP!A:C,3,0)</f>
        <v>2278947</v>
      </c>
      <c r="G2">
        <f>D2-E2</f>
        <v>0</v>
      </c>
      <c r="H2" t="str">
        <f>$H$1&amp;F2</f>
        <v>，2278947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276</v>
      </c>
      <c r="E3" t="str">
        <f>VLOOKUP(A3,HOP!A:L,12,0)</f>
        <v>276.00</v>
      </c>
      <c r="F3" t="str">
        <f>VLOOKUP(A3,HOP!A:C,3,0)</f>
        <v>2278946</v>
      </c>
      <c r="G3">
        <f t="shared" ref="G3:G34" si="0">D3-E3</f>
        <v>0</v>
      </c>
      <c r="H3" t="str">
        <f t="shared" ref="H3:H34" si="1">$H$1&amp;F3</f>
        <v>，2278946</v>
      </c>
      <c r="I3" t="str">
        <f>VLOOKUP(A3,HOP!A:T,20,0)</f>
        <v>直连</v>
      </c>
    </row>
    <row r="4" ht="14.25" hidden="1" customHeight="1" spans="1:9">
      <c r="A4" s="6" t="s">
        <v>89</v>
      </c>
      <c r="B4" s="7" t="s">
        <v>77</v>
      </c>
      <c r="C4" s="7" t="s">
        <v>78</v>
      </c>
      <c r="D4" s="3">
        <v>382</v>
      </c>
      <c r="E4" t="str">
        <f>VLOOKUP(A4,HOP!A:L,12,0)</f>
        <v>382.00</v>
      </c>
      <c r="F4" t="str">
        <f>VLOOKUP(A4,HOP!A:C,3,0)</f>
        <v>2279206</v>
      </c>
      <c r="G4">
        <f t="shared" si="0"/>
        <v>0</v>
      </c>
      <c r="H4" t="str">
        <f t="shared" si="1"/>
        <v>，2279206</v>
      </c>
      <c r="I4" t="str">
        <f>VLOOKUP(A4,HOP!A:T,20,0)</f>
        <v>直连</v>
      </c>
    </row>
    <row r="5" ht="14.25" hidden="1" customHeight="1" spans="1:9">
      <c r="A5" s="6" t="s">
        <v>97</v>
      </c>
      <c r="B5" s="7" t="s">
        <v>77</v>
      </c>
      <c r="C5" s="7" t="s">
        <v>78</v>
      </c>
      <c r="D5" s="3">
        <v>210</v>
      </c>
      <c r="E5" t="str">
        <f>VLOOKUP(A5,HOP!A:L,12,0)</f>
        <v>210.00</v>
      </c>
      <c r="F5" t="str">
        <f>VLOOKUP(A5,HOP!A:C,3,0)</f>
        <v>2279038</v>
      </c>
      <c r="G5">
        <f t="shared" si="0"/>
        <v>0</v>
      </c>
      <c r="H5" t="str">
        <f t="shared" si="1"/>
        <v>，2279038</v>
      </c>
      <c r="I5" t="str">
        <f>VLOOKUP(A5,HOP!A:T,20,0)</f>
        <v>直连</v>
      </c>
    </row>
    <row r="6" ht="14.25" hidden="1" customHeight="1" spans="1:9">
      <c r="A6" s="6" t="s">
        <v>105</v>
      </c>
      <c r="B6" s="7" t="s">
        <v>110</v>
      </c>
      <c r="C6" s="7" t="s">
        <v>78</v>
      </c>
      <c r="D6" s="3">
        <v>2845</v>
      </c>
      <c r="E6" t="str">
        <f>VLOOKUP(A6,HOP!A:L,12,0)</f>
        <v>2845.00</v>
      </c>
      <c r="F6" t="str">
        <f>VLOOKUP(A6,HOP!A:C,3,0)</f>
        <v>2263027</v>
      </c>
      <c r="G6">
        <f t="shared" si="0"/>
        <v>0</v>
      </c>
      <c r="H6" t="str">
        <f t="shared" si="1"/>
        <v>，2263027</v>
      </c>
      <c r="I6" t="str">
        <f>VLOOKUP(A6,HOP!A:T,20,0)</f>
        <v>直连</v>
      </c>
    </row>
    <row r="7" ht="14.25" hidden="1" customHeight="1" spans="1:9">
      <c r="A7" s="6" t="s">
        <v>115</v>
      </c>
      <c r="B7" s="7" t="s">
        <v>119</v>
      </c>
      <c r="C7" s="7" t="s">
        <v>78</v>
      </c>
      <c r="D7" s="3">
        <v>1182</v>
      </c>
      <c r="E7" t="str">
        <f>VLOOKUP(A7,HOP!A:L,12,0)</f>
        <v>1182.00</v>
      </c>
      <c r="F7" t="str">
        <f>VLOOKUP(A7,HOP!A:C,3,0)</f>
        <v>2278508</v>
      </c>
      <c r="G7">
        <f t="shared" si="0"/>
        <v>0</v>
      </c>
      <c r="H7" t="str">
        <f t="shared" si="1"/>
        <v>，2278508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77</v>
      </c>
      <c r="C8" s="7" t="s">
        <v>78</v>
      </c>
      <c r="D8" s="3">
        <v>145</v>
      </c>
      <c r="E8" t="str">
        <f>VLOOKUP(A8,HOP!A:L,12,0)</f>
        <v>145.00</v>
      </c>
      <c r="F8" t="str">
        <f>VLOOKUP(A8,HOP!A:C,3,0)</f>
        <v>2278777</v>
      </c>
      <c r="G8">
        <f t="shared" si="0"/>
        <v>0</v>
      </c>
      <c r="H8" t="str">
        <f t="shared" si="1"/>
        <v>，2278777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77</v>
      </c>
      <c r="C9" s="7" t="s">
        <v>78</v>
      </c>
      <c r="D9" s="3">
        <v>163</v>
      </c>
      <c r="E9" t="str">
        <f>VLOOKUP(A9,HOP!A:L,12,0)</f>
        <v>163.00</v>
      </c>
      <c r="F9" t="str">
        <f>VLOOKUP(A9,HOP!A:C,3,0)</f>
        <v>2279304</v>
      </c>
      <c r="G9">
        <f t="shared" si="0"/>
        <v>0</v>
      </c>
      <c r="H9" t="str">
        <f t="shared" si="1"/>
        <v>，2279304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77</v>
      </c>
      <c r="C10" s="7" t="s">
        <v>78</v>
      </c>
      <c r="D10" s="3">
        <v>183</v>
      </c>
      <c r="E10" t="str">
        <f>VLOOKUP(A10,HOP!A:L,12,0)</f>
        <v>183.00</v>
      </c>
      <c r="F10" t="str">
        <f>VLOOKUP(A10,HOP!A:C,3,0)</f>
        <v>2279310</v>
      </c>
      <c r="G10">
        <f t="shared" si="0"/>
        <v>0</v>
      </c>
      <c r="H10" t="str">
        <f t="shared" si="1"/>
        <v>，2279310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77</v>
      </c>
      <c r="C11" s="7" t="s">
        <v>78</v>
      </c>
      <c r="D11" s="3">
        <v>1210</v>
      </c>
      <c r="E11" t="str">
        <f>VLOOKUP(A11,HOP!A:L,12,0)</f>
        <v>1210.00</v>
      </c>
      <c r="F11" t="str">
        <f>VLOOKUP(A11,HOP!A:C,3,0)</f>
        <v>2273109</v>
      </c>
      <c r="G11">
        <f t="shared" si="0"/>
        <v>0</v>
      </c>
      <c r="H11" t="str">
        <f t="shared" si="1"/>
        <v>，2273109</v>
      </c>
      <c r="I11" t="str">
        <f>VLOOKUP(A11,HOP!A:T,20,0)</f>
        <v>直采</v>
      </c>
    </row>
    <row r="12" ht="14.25" hidden="1" customHeight="1" spans="1:9">
      <c r="A12" s="6" t="s">
        <v>155</v>
      </c>
      <c r="B12" s="7" t="s">
        <v>160</v>
      </c>
      <c r="C12" s="7" t="s">
        <v>78</v>
      </c>
      <c r="D12" s="3">
        <v>828</v>
      </c>
      <c r="E12" t="str">
        <f>VLOOKUP(A12,HOP!A:L,12,0)</f>
        <v>828.00</v>
      </c>
      <c r="F12" t="str">
        <f>VLOOKUP(A12,HOP!A:C,3,0)</f>
        <v>2274389</v>
      </c>
      <c r="G12">
        <f t="shared" si="0"/>
        <v>0</v>
      </c>
      <c r="H12" t="str">
        <f t="shared" si="1"/>
        <v>，2274389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119</v>
      </c>
      <c r="C13" s="7" t="s">
        <v>78</v>
      </c>
      <c r="D13" s="3">
        <v>1180</v>
      </c>
      <c r="E13" t="str">
        <f>VLOOKUP(A13,HOP!A:L,12,0)</f>
        <v>1180.00</v>
      </c>
      <c r="F13" t="str">
        <f>VLOOKUP(A13,HOP!A:C,3,0)</f>
        <v>2277561</v>
      </c>
      <c r="G13">
        <f t="shared" si="0"/>
        <v>0</v>
      </c>
      <c r="H13" t="str">
        <f t="shared" si="1"/>
        <v>，2277561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77</v>
      </c>
      <c r="C14" s="7" t="s">
        <v>78</v>
      </c>
      <c r="D14" s="3">
        <v>206</v>
      </c>
      <c r="E14" t="str">
        <f>VLOOKUP(A14,HOP!A:L,12,0)</f>
        <v>206.00</v>
      </c>
      <c r="F14" t="str">
        <f>VLOOKUP(A14,HOP!A:C,3,0)</f>
        <v>2279037</v>
      </c>
      <c r="G14">
        <f t="shared" si="0"/>
        <v>0</v>
      </c>
      <c r="H14" t="str">
        <f t="shared" si="1"/>
        <v>，2279037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77</v>
      </c>
      <c r="C15" s="7" t="s">
        <v>78</v>
      </c>
      <c r="D15" s="3">
        <v>169</v>
      </c>
      <c r="E15" t="str">
        <f>VLOOKUP(A15,HOP!A:L,12,0)</f>
        <v>169.00</v>
      </c>
      <c r="F15" t="str">
        <f>VLOOKUP(A15,HOP!A:C,3,0)</f>
        <v>2279261</v>
      </c>
      <c r="G15">
        <f t="shared" si="0"/>
        <v>0</v>
      </c>
      <c r="H15" t="str">
        <f t="shared" si="1"/>
        <v>，2279261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77</v>
      </c>
      <c r="C16" s="7" t="s">
        <v>78</v>
      </c>
      <c r="D16" s="3">
        <v>115</v>
      </c>
      <c r="E16" t="str">
        <f>VLOOKUP(A16,HOP!A:L,12,0)</f>
        <v>115.00</v>
      </c>
      <c r="F16" t="str">
        <f>VLOOKUP(A16,HOP!A:C,3,0)</f>
        <v>2279324</v>
      </c>
      <c r="G16">
        <f t="shared" si="0"/>
        <v>0</v>
      </c>
      <c r="H16" t="str">
        <f t="shared" si="1"/>
        <v>，2279324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110</v>
      </c>
      <c r="C17" s="7" t="s">
        <v>78</v>
      </c>
      <c r="D17" s="3">
        <v>1969</v>
      </c>
      <c r="E17" t="str">
        <f>VLOOKUP(A17,HOP!A:L,12,0)</f>
        <v>1969.00</v>
      </c>
      <c r="F17" t="str">
        <f>VLOOKUP(A17,HOP!A:C,3,0)</f>
        <v>2268602</v>
      </c>
      <c r="G17">
        <f t="shared" si="0"/>
        <v>0</v>
      </c>
      <c r="H17" t="str">
        <f t="shared" si="1"/>
        <v>，2268602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77</v>
      </c>
      <c r="C18" s="7" t="s">
        <v>78</v>
      </c>
      <c r="D18" s="3">
        <v>689</v>
      </c>
      <c r="E18" t="str">
        <f>VLOOKUP(A18,HOP!A:L,12,0)</f>
        <v>689.00</v>
      </c>
      <c r="F18" t="str">
        <f>VLOOKUP(A18,HOP!A:C,3,0)</f>
        <v>2275764</v>
      </c>
      <c r="G18">
        <f t="shared" si="0"/>
        <v>0</v>
      </c>
      <c r="H18" t="str">
        <f t="shared" si="1"/>
        <v>，2275764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77</v>
      </c>
      <c r="C19" s="7" t="s">
        <v>78</v>
      </c>
      <c r="D19" s="3">
        <v>154</v>
      </c>
      <c r="E19" t="str">
        <f>VLOOKUP(A19,HOP!A:L,12,0)</f>
        <v>154.00</v>
      </c>
      <c r="F19" t="str">
        <f>VLOOKUP(A19,HOP!A:C,3,0)</f>
        <v>2279106</v>
      </c>
      <c r="G19">
        <f t="shared" si="0"/>
        <v>0</v>
      </c>
      <c r="H19" t="str">
        <f t="shared" si="1"/>
        <v>，2279106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77</v>
      </c>
      <c r="C20" s="7" t="s">
        <v>78</v>
      </c>
      <c r="D20" s="3">
        <v>200</v>
      </c>
      <c r="E20" t="str">
        <f>VLOOKUP(A20,HOP!A:L,12,0)</f>
        <v>200.00</v>
      </c>
      <c r="F20" t="str">
        <f>VLOOKUP(A20,HOP!A:C,3,0)</f>
        <v>2279233</v>
      </c>
      <c r="G20">
        <f t="shared" si="0"/>
        <v>0</v>
      </c>
      <c r="H20" t="str">
        <f t="shared" si="1"/>
        <v>，2279233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77</v>
      </c>
      <c r="C21" s="7" t="s">
        <v>78</v>
      </c>
      <c r="D21" s="3">
        <v>592</v>
      </c>
      <c r="E21" t="str">
        <f>VLOOKUP(A21,HOP!A:L,12,0)</f>
        <v>592.00</v>
      </c>
      <c r="F21" t="str">
        <f>VLOOKUP(A21,HOP!A:C,3,0)</f>
        <v>2279152</v>
      </c>
      <c r="G21">
        <f t="shared" si="0"/>
        <v>0</v>
      </c>
      <c r="H21" t="str">
        <f t="shared" si="1"/>
        <v>，2279152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119</v>
      </c>
      <c r="C22" s="7" t="s">
        <v>78</v>
      </c>
      <c r="D22" s="3">
        <v>2540</v>
      </c>
      <c r="E22" t="str">
        <f>VLOOKUP(A22,HOP!A:L,12,0)</f>
        <v>2540.00</v>
      </c>
      <c r="F22" t="str">
        <f>VLOOKUP(A22,HOP!A:C,3,0)</f>
        <v>2277494</v>
      </c>
      <c r="G22">
        <f t="shared" si="0"/>
        <v>0</v>
      </c>
      <c r="H22" t="str">
        <f t="shared" si="1"/>
        <v>，2277494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77</v>
      </c>
      <c r="C23" s="7" t="s">
        <v>78</v>
      </c>
      <c r="D23" s="3">
        <v>591</v>
      </c>
      <c r="E23" t="str">
        <f>VLOOKUP(A23,HOP!A:L,12,0)</f>
        <v>591.00</v>
      </c>
      <c r="F23" t="str">
        <f>VLOOKUP(A23,HOP!A:C,3,0)</f>
        <v>2278451</v>
      </c>
      <c r="G23">
        <f t="shared" si="0"/>
        <v>0</v>
      </c>
      <c r="H23" t="str">
        <f t="shared" si="1"/>
        <v>，2278451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77</v>
      </c>
      <c r="C24" s="7" t="s">
        <v>78</v>
      </c>
      <c r="D24" s="3">
        <v>172</v>
      </c>
      <c r="E24" t="str">
        <f>VLOOKUP(A24,HOP!A:L,12,0)</f>
        <v>172.00</v>
      </c>
      <c r="F24" t="str">
        <f>VLOOKUP(A24,HOP!A:C,3,0)</f>
        <v>2279155</v>
      </c>
      <c r="G24">
        <f t="shared" si="0"/>
        <v>0</v>
      </c>
      <c r="H24" t="str">
        <f t="shared" si="1"/>
        <v>，2279155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77</v>
      </c>
      <c r="C25" s="7" t="s">
        <v>78</v>
      </c>
      <c r="D25" s="3">
        <v>153</v>
      </c>
      <c r="E25" t="str">
        <f>VLOOKUP(A25,HOP!A:L,12,0)</f>
        <v>153.00</v>
      </c>
      <c r="F25" t="str">
        <f>VLOOKUP(A25,HOP!A:C,3,0)</f>
        <v>2279290</v>
      </c>
      <c r="G25">
        <f t="shared" si="0"/>
        <v>0</v>
      </c>
      <c r="H25" t="str">
        <f t="shared" si="1"/>
        <v>，2279290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77</v>
      </c>
      <c r="C26" s="7" t="s">
        <v>78</v>
      </c>
      <c r="D26" s="3">
        <v>181</v>
      </c>
      <c r="E26" t="str">
        <f>VLOOKUP(A26,HOP!A:L,12,0)</f>
        <v>181.00</v>
      </c>
      <c r="F26" t="str">
        <f>VLOOKUP(A26,HOP!A:C,3,0)</f>
        <v>2279296</v>
      </c>
      <c r="G26">
        <f t="shared" si="0"/>
        <v>0</v>
      </c>
      <c r="H26" t="str">
        <f t="shared" si="1"/>
        <v>，2279296</v>
      </c>
      <c r="I26" t="str">
        <f>VLOOKUP(A26,HOP!A:T,20,0)</f>
        <v>直连</v>
      </c>
    </row>
    <row r="27" ht="14.25" customHeight="1" spans="1:10">
      <c r="A27" s="42" t="s">
        <v>260</v>
      </c>
      <c r="B27" s="7" t="s">
        <v>160</v>
      </c>
      <c r="C27" s="7" t="s">
        <v>78</v>
      </c>
      <c r="D27" s="3">
        <v>5636</v>
      </c>
      <c r="E27" t="str">
        <f>VLOOKUP(A27,HOP!A:L,12,0)</f>
        <v>826.00</v>
      </c>
      <c r="F27" t="str">
        <f>VLOOKUP(A27,HOP!A:C,3,0)</f>
        <v>2261959</v>
      </c>
      <c r="G27">
        <f t="shared" si="0"/>
        <v>4810</v>
      </c>
      <c r="H27" t="str">
        <f t="shared" si="1"/>
        <v>，2261959</v>
      </c>
      <c r="I27" t="str">
        <f>VLOOKUP(A27,HOP!A:T,20,0)</f>
        <v>直连</v>
      </c>
      <c r="J27" t="s">
        <v>461</v>
      </c>
    </row>
    <row r="28" ht="14.25" hidden="1" customHeight="1" spans="1:9">
      <c r="A28" s="6" t="s">
        <v>269</v>
      </c>
      <c r="B28" s="7" t="s">
        <v>77</v>
      </c>
      <c r="C28" s="7" t="s">
        <v>78</v>
      </c>
      <c r="D28" s="3">
        <v>126</v>
      </c>
      <c r="E28" t="str">
        <f>VLOOKUP(A28,HOP!A:L,12,0)</f>
        <v>126.00</v>
      </c>
      <c r="F28" t="str">
        <f>VLOOKUP(A28,HOP!A:C,3,0)</f>
        <v>2278989</v>
      </c>
      <c r="G28">
        <f t="shared" si="0"/>
        <v>0</v>
      </c>
      <c r="H28" t="str">
        <f t="shared" si="1"/>
        <v>，2278989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77</v>
      </c>
      <c r="C29" s="7" t="s">
        <v>78</v>
      </c>
      <c r="D29" s="3">
        <v>226</v>
      </c>
      <c r="E29" t="str">
        <f>VLOOKUP(A29,HOP!A:L,12,0)</f>
        <v>226.00</v>
      </c>
      <c r="F29" t="str">
        <f>VLOOKUP(A29,HOP!A:C,3,0)</f>
        <v>2279143</v>
      </c>
      <c r="G29">
        <f t="shared" si="0"/>
        <v>0</v>
      </c>
      <c r="H29" t="str">
        <f t="shared" si="1"/>
        <v>，2279143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77</v>
      </c>
      <c r="C30" s="7" t="s">
        <v>78</v>
      </c>
      <c r="D30" s="3">
        <v>174</v>
      </c>
      <c r="E30" t="str">
        <f>VLOOKUP(A30,HOP!A:L,12,0)</f>
        <v>174.00</v>
      </c>
      <c r="F30" t="str">
        <f>VLOOKUP(A30,HOP!A:C,3,0)</f>
        <v>2279246</v>
      </c>
      <c r="G30">
        <f t="shared" si="0"/>
        <v>0</v>
      </c>
      <c r="H30" t="str">
        <f t="shared" si="1"/>
        <v>，2279246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77</v>
      </c>
      <c r="C31" s="7" t="s">
        <v>78</v>
      </c>
      <c r="D31" s="3">
        <v>163</v>
      </c>
      <c r="E31" t="str">
        <f>VLOOKUP(A31,HOP!A:L,12,0)</f>
        <v>163.00</v>
      </c>
      <c r="F31" t="str">
        <f>VLOOKUP(A31,HOP!A:C,3,0)</f>
        <v>2278806</v>
      </c>
      <c r="G31">
        <f t="shared" si="0"/>
        <v>0</v>
      </c>
      <c r="H31" t="str">
        <f t="shared" si="1"/>
        <v>，2278806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77</v>
      </c>
      <c r="C32" s="7" t="s">
        <v>78</v>
      </c>
      <c r="D32" s="3">
        <v>183</v>
      </c>
      <c r="E32" t="str">
        <f>VLOOKUP(A32,HOP!A:L,12,0)</f>
        <v>183.00</v>
      </c>
      <c r="F32" t="str">
        <f>VLOOKUP(A32,HOP!A:C,3,0)</f>
        <v>2279288</v>
      </c>
      <c r="G32">
        <f t="shared" si="0"/>
        <v>0</v>
      </c>
      <c r="H32" t="str">
        <f t="shared" si="1"/>
        <v>，2279288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77</v>
      </c>
      <c r="C33" s="7" t="s">
        <v>78</v>
      </c>
      <c r="D33" s="3">
        <v>591</v>
      </c>
      <c r="E33" t="str">
        <f>VLOOKUP(A33,HOP!A:L,12,0)</f>
        <v>591.00</v>
      </c>
      <c r="F33" t="str">
        <f>VLOOKUP(A33,HOP!A:C,3,0)</f>
        <v>2277908</v>
      </c>
      <c r="G33">
        <f t="shared" si="0"/>
        <v>0</v>
      </c>
      <c r="H33" t="str">
        <f t="shared" si="1"/>
        <v>，2277908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167</v>
      </c>
      <c r="C34" s="7" t="s">
        <v>78</v>
      </c>
      <c r="D34" s="3">
        <v>2352</v>
      </c>
      <c r="E34" t="str">
        <f>VLOOKUP(A34,HOP!A:L,12,0)</f>
        <v>2352.00</v>
      </c>
      <c r="F34" t="str">
        <f>VLOOKUP(A34,HOP!A:C,3,0)</f>
        <v>2266680</v>
      </c>
      <c r="G34">
        <f t="shared" si="0"/>
        <v>0</v>
      </c>
      <c r="H34" t="str">
        <f t="shared" si="1"/>
        <v>，2266680</v>
      </c>
      <c r="I34" t="str">
        <f>VLOOKUP(A34,HOP!A:T,20,0)</f>
        <v>直连</v>
      </c>
    </row>
    <row r="35" ht="14.25" hidden="1" customHeight="1" spans="1:9">
      <c r="A35" s="6" t="s">
        <v>308</v>
      </c>
      <c r="B35" s="7" t="s">
        <v>77</v>
      </c>
      <c r="C35" s="7" t="s">
        <v>78</v>
      </c>
      <c r="D35" s="3">
        <v>613</v>
      </c>
      <c r="E35" t="str">
        <f>VLOOKUP(A35,HOP!A:L,12,0)</f>
        <v>613.00</v>
      </c>
      <c r="F35" t="str">
        <f>VLOOKUP(A35,HOP!A:C,3,0)</f>
        <v>2277361</v>
      </c>
      <c r="G35">
        <f t="shared" ref="G35:G59" si="2">D35-E35</f>
        <v>0</v>
      </c>
      <c r="H35" t="str">
        <f t="shared" ref="H35:H59" si="3">$H$1&amp;F35</f>
        <v>，2277361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77</v>
      </c>
      <c r="C36" s="7" t="s">
        <v>78</v>
      </c>
      <c r="D36" s="3">
        <v>148</v>
      </c>
      <c r="E36" t="str">
        <f>VLOOKUP(A36,HOP!A:L,12,0)</f>
        <v>148.00</v>
      </c>
      <c r="F36" t="str">
        <f>VLOOKUP(A36,HOP!A:C,3,0)</f>
        <v>2279177</v>
      </c>
      <c r="G36">
        <f t="shared" si="2"/>
        <v>0</v>
      </c>
      <c r="H36" t="str">
        <f t="shared" si="3"/>
        <v>，2279177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77</v>
      </c>
      <c r="C37" s="7" t="s">
        <v>78</v>
      </c>
      <c r="D37" s="3">
        <v>183</v>
      </c>
      <c r="E37" t="str">
        <f>VLOOKUP(A37,HOP!A:L,12,0)</f>
        <v>183.00</v>
      </c>
      <c r="F37" t="str">
        <f>VLOOKUP(A37,HOP!A:C,3,0)</f>
        <v>2279096</v>
      </c>
      <c r="G37">
        <f t="shared" si="2"/>
        <v>0</v>
      </c>
      <c r="H37" t="str">
        <f t="shared" si="3"/>
        <v>，2279096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77</v>
      </c>
      <c r="C38" s="7" t="s">
        <v>78</v>
      </c>
      <c r="D38" s="3">
        <v>232</v>
      </c>
      <c r="E38" t="str">
        <f>VLOOKUP(A38,HOP!A:L,12,0)</f>
        <v>232.00</v>
      </c>
      <c r="F38" t="str">
        <f>VLOOKUP(A38,HOP!A:C,3,0)</f>
        <v>2279081</v>
      </c>
      <c r="G38">
        <f t="shared" si="2"/>
        <v>0</v>
      </c>
      <c r="H38" t="str">
        <f t="shared" si="3"/>
        <v>，2279081</v>
      </c>
      <c r="I38" t="str">
        <f>VLOOKUP(A38,HOP!A:T,20,0)</f>
        <v>直连</v>
      </c>
    </row>
    <row r="39" ht="14.25" hidden="1" customHeight="1" spans="1:9">
      <c r="A39" s="6" t="s">
        <v>334</v>
      </c>
      <c r="B39" s="7" t="s">
        <v>77</v>
      </c>
      <c r="C39" s="7" t="s">
        <v>78</v>
      </c>
      <c r="D39" s="3">
        <v>115</v>
      </c>
      <c r="E39" t="str">
        <f>VLOOKUP(A39,HOP!A:L,12,0)</f>
        <v>115.00</v>
      </c>
      <c r="F39" t="str">
        <f>VLOOKUP(A39,HOP!A:C,3,0)</f>
        <v>2279128</v>
      </c>
      <c r="G39">
        <f t="shared" si="2"/>
        <v>0</v>
      </c>
      <c r="H39" t="str">
        <f t="shared" si="3"/>
        <v>，2279128</v>
      </c>
      <c r="I39" t="str">
        <f>VLOOKUP(A39,HOP!A:T,20,0)</f>
        <v>直连</v>
      </c>
    </row>
    <row r="40" ht="14.25" hidden="1" customHeight="1" spans="1:9">
      <c r="A40" s="6" t="s">
        <v>338</v>
      </c>
      <c r="B40" s="7" t="s">
        <v>299</v>
      </c>
      <c r="C40" s="7" t="s">
        <v>78</v>
      </c>
      <c r="D40" s="3">
        <v>396</v>
      </c>
      <c r="E40" t="str">
        <f>VLOOKUP(A40,HOP!A:L,12,0)</f>
        <v>396.00</v>
      </c>
      <c r="F40" t="str">
        <f>VLOOKUP(A40,HOP!A:C,3,0)</f>
        <v>2277761</v>
      </c>
      <c r="G40">
        <f t="shared" si="2"/>
        <v>0</v>
      </c>
      <c r="H40" t="str">
        <f t="shared" si="3"/>
        <v>，2277761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77</v>
      </c>
      <c r="C41" s="7" t="s">
        <v>78</v>
      </c>
      <c r="D41" s="3">
        <v>166</v>
      </c>
      <c r="E41" t="str">
        <f>VLOOKUP(A41,HOP!A:L,12,0)</f>
        <v>166.00</v>
      </c>
      <c r="F41" t="str">
        <f>VLOOKUP(A41,HOP!A:C,3,0)</f>
        <v>2279005</v>
      </c>
      <c r="G41">
        <f t="shared" si="2"/>
        <v>0</v>
      </c>
      <c r="H41" t="str">
        <f t="shared" si="3"/>
        <v>，2279005</v>
      </c>
      <c r="I41" t="str">
        <f>VLOOKUP(A41,HOP!A:T,20,0)</f>
        <v>直连</v>
      </c>
    </row>
    <row r="42" ht="14.25" hidden="1" customHeight="1" spans="1:9">
      <c r="A42" s="6" t="s">
        <v>352</v>
      </c>
      <c r="B42" s="7" t="s">
        <v>77</v>
      </c>
      <c r="C42" s="7" t="s">
        <v>78</v>
      </c>
      <c r="D42" s="3">
        <v>147</v>
      </c>
      <c r="E42" t="str">
        <f>VLOOKUP(A42,HOP!A:L,12,0)</f>
        <v>147.00</v>
      </c>
      <c r="F42" t="str">
        <f>VLOOKUP(A42,HOP!A:C,3,0)</f>
        <v>2278954</v>
      </c>
      <c r="G42">
        <f t="shared" si="2"/>
        <v>0</v>
      </c>
      <c r="H42" t="str">
        <f t="shared" si="3"/>
        <v>，2278954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77</v>
      </c>
      <c r="C43" s="7" t="s">
        <v>78</v>
      </c>
      <c r="D43" s="3">
        <v>495</v>
      </c>
      <c r="E43" t="str">
        <f>VLOOKUP(A43,HOP!A:L,12,0)</f>
        <v>495.00</v>
      </c>
      <c r="F43" t="str">
        <f>VLOOKUP(A43,HOP!A:C,3,0)</f>
        <v>2271815</v>
      </c>
      <c r="G43">
        <f t="shared" si="2"/>
        <v>0</v>
      </c>
      <c r="H43" t="str">
        <f t="shared" si="3"/>
        <v>，2271815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77</v>
      </c>
      <c r="C44" s="7" t="s">
        <v>78</v>
      </c>
      <c r="D44" s="3">
        <v>130</v>
      </c>
      <c r="E44" t="str">
        <f>VLOOKUP(A44,HOP!A:L,12,0)</f>
        <v>130.00</v>
      </c>
      <c r="F44" t="str">
        <f>VLOOKUP(A44,HOP!A:C,3,0)</f>
        <v>2278788</v>
      </c>
      <c r="G44">
        <f t="shared" si="2"/>
        <v>0</v>
      </c>
      <c r="H44" t="str">
        <f t="shared" si="3"/>
        <v>，2278788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77</v>
      </c>
      <c r="C45" s="7" t="s">
        <v>78</v>
      </c>
      <c r="D45" s="3">
        <v>312</v>
      </c>
      <c r="E45" t="str">
        <f>VLOOKUP(A45,HOP!A:L,12,0)</f>
        <v>312.00</v>
      </c>
      <c r="F45" t="str">
        <f>VLOOKUP(A45,HOP!A:C,3,0)</f>
        <v>2279337</v>
      </c>
      <c r="G45">
        <f t="shared" si="2"/>
        <v>0</v>
      </c>
      <c r="H45" t="str">
        <f t="shared" si="3"/>
        <v>，2279337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77</v>
      </c>
      <c r="C46" s="7" t="s">
        <v>78</v>
      </c>
      <c r="D46" s="3">
        <v>159</v>
      </c>
      <c r="E46" t="str">
        <f>VLOOKUP(A46,HOP!A:L,12,0)</f>
        <v>159.00</v>
      </c>
      <c r="F46" t="str">
        <f>VLOOKUP(A46,HOP!A:C,3,0)</f>
        <v>2279136</v>
      </c>
      <c r="G46">
        <f t="shared" si="2"/>
        <v>0</v>
      </c>
      <c r="H46" t="str">
        <f t="shared" si="3"/>
        <v>，2279136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77</v>
      </c>
      <c r="C47" s="7" t="s">
        <v>78</v>
      </c>
      <c r="D47" s="3">
        <v>190</v>
      </c>
      <c r="E47" t="str">
        <f>VLOOKUP(A47,HOP!A:L,12,0)</f>
        <v>190.00</v>
      </c>
      <c r="F47" t="str">
        <f>VLOOKUP(A47,HOP!A:C,3,0)</f>
        <v>2279254</v>
      </c>
      <c r="G47">
        <f t="shared" si="2"/>
        <v>0</v>
      </c>
      <c r="H47" t="str">
        <f t="shared" si="3"/>
        <v>，2279254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77</v>
      </c>
      <c r="C48" s="7" t="s">
        <v>78</v>
      </c>
      <c r="D48" s="3">
        <v>258</v>
      </c>
      <c r="E48" t="str">
        <f>VLOOKUP(A48,HOP!A:L,12,0)</f>
        <v>258.00</v>
      </c>
      <c r="F48" t="str">
        <f>VLOOKUP(A48,HOP!A:C,3,0)</f>
        <v>2278932</v>
      </c>
      <c r="G48">
        <f t="shared" si="2"/>
        <v>0</v>
      </c>
      <c r="H48" t="str">
        <f t="shared" si="3"/>
        <v>，2278932</v>
      </c>
      <c r="I48" t="str">
        <f>VLOOKUP(A48,HOP!A:T,20,0)</f>
        <v>直连</v>
      </c>
    </row>
    <row r="49" ht="14.25" hidden="1" customHeight="1" spans="1:9">
      <c r="A49" s="6" t="s">
        <v>398</v>
      </c>
      <c r="B49" s="7" t="s">
        <v>77</v>
      </c>
      <c r="C49" s="7" t="s">
        <v>78</v>
      </c>
      <c r="D49" s="3">
        <v>135</v>
      </c>
      <c r="E49" t="str">
        <f>VLOOKUP(A49,HOP!A:L,12,0)</f>
        <v>135.00</v>
      </c>
      <c r="F49" t="str">
        <f>VLOOKUP(A49,HOP!A:C,3,0)</f>
        <v>2279267</v>
      </c>
      <c r="G49">
        <f t="shared" si="2"/>
        <v>0</v>
      </c>
      <c r="H49" t="str">
        <f t="shared" si="3"/>
        <v>，2279267</v>
      </c>
      <c r="I49" t="str">
        <f>VLOOKUP(A49,HOP!A:T,20,0)</f>
        <v>直连</v>
      </c>
    </row>
    <row r="50" ht="14.25" hidden="1" customHeight="1" spans="1:9">
      <c r="A50" s="6" t="s">
        <v>406</v>
      </c>
      <c r="B50" s="7" t="s">
        <v>77</v>
      </c>
      <c r="C50" s="7" t="s">
        <v>78</v>
      </c>
      <c r="D50" s="3">
        <v>213</v>
      </c>
      <c r="E50" t="str">
        <f>VLOOKUP(A50,HOP!A:L,12,0)</f>
        <v>213.00</v>
      </c>
      <c r="F50" t="str">
        <f>VLOOKUP(A50,HOP!A:C,3,0)</f>
        <v>2278836</v>
      </c>
      <c r="G50">
        <f t="shared" si="2"/>
        <v>0</v>
      </c>
      <c r="H50" t="str">
        <f t="shared" si="3"/>
        <v>，2278836</v>
      </c>
      <c r="I50" t="str">
        <f>VLOOKUP(A50,HOP!A:T,20,0)</f>
        <v>直连</v>
      </c>
    </row>
    <row r="51" ht="14.25" hidden="1" customHeight="1" spans="1:9">
      <c r="A51" s="6" t="s">
        <v>413</v>
      </c>
      <c r="B51" s="7" t="s">
        <v>299</v>
      </c>
      <c r="C51" s="7" t="s">
        <v>78</v>
      </c>
      <c r="D51" s="3">
        <v>509</v>
      </c>
      <c r="E51" t="str">
        <f>VLOOKUP(A51,HOP!A:L,12,0)</f>
        <v>509.00</v>
      </c>
      <c r="F51" t="str">
        <f>VLOOKUP(A51,HOP!A:C,3,0)</f>
        <v>2276962</v>
      </c>
      <c r="G51">
        <f t="shared" si="2"/>
        <v>0</v>
      </c>
      <c r="H51" t="str">
        <f t="shared" si="3"/>
        <v>，2276962</v>
      </c>
      <c r="I51" t="str">
        <f>VLOOKUP(A51,HOP!A:T,20,0)</f>
        <v>直连</v>
      </c>
    </row>
    <row r="52" ht="14.25" hidden="1" customHeight="1" spans="1:9">
      <c r="A52" s="6" t="s">
        <v>420</v>
      </c>
      <c r="B52" s="7" t="s">
        <v>77</v>
      </c>
      <c r="C52" s="7" t="s">
        <v>78</v>
      </c>
      <c r="D52" s="3">
        <v>172</v>
      </c>
      <c r="E52" t="str">
        <f>VLOOKUP(A52,HOP!A:L,12,0)</f>
        <v>172.00</v>
      </c>
      <c r="F52" t="str">
        <f>VLOOKUP(A52,HOP!A:C,3,0)</f>
        <v>2279099</v>
      </c>
      <c r="G52">
        <f t="shared" si="2"/>
        <v>0</v>
      </c>
      <c r="H52" t="str">
        <f t="shared" si="3"/>
        <v>，2279099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77</v>
      </c>
      <c r="C53" s="7" t="s">
        <v>78</v>
      </c>
      <c r="D53" s="3">
        <v>159</v>
      </c>
      <c r="E53" t="str">
        <f>VLOOKUP(A53,HOP!A:L,12,0)</f>
        <v>159.00</v>
      </c>
      <c r="F53" t="str">
        <f>VLOOKUP(A53,HOP!A:C,3,0)</f>
        <v>2279291</v>
      </c>
      <c r="G53">
        <f t="shared" si="2"/>
        <v>0</v>
      </c>
      <c r="H53" t="str">
        <f t="shared" si="3"/>
        <v>，2279291</v>
      </c>
      <c r="I53" t="str">
        <f>VLOOKUP(A53,HOP!A:T,20,0)</f>
        <v>直连</v>
      </c>
    </row>
    <row r="54" ht="14.25" hidden="1" customHeight="1" spans="1:9">
      <c r="A54" s="6" t="s">
        <v>426</v>
      </c>
      <c r="B54" s="7" t="s">
        <v>77</v>
      </c>
      <c r="C54" s="7" t="s">
        <v>78</v>
      </c>
      <c r="D54" s="3">
        <v>318</v>
      </c>
      <c r="E54" t="str">
        <f>VLOOKUP(A54,HOP!A:L,12,0)</f>
        <v>318.00</v>
      </c>
      <c r="F54" t="str">
        <f>VLOOKUP(A54,HOP!A:C,3,0)</f>
        <v>2279289</v>
      </c>
      <c r="G54">
        <f t="shared" si="2"/>
        <v>0</v>
      </c>
      <c r="H54" t="str">
        <f t="shared" si="3"/>
        <v>，2279289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77</v>
      </c>
      <c r="C55" s="7" t="s">
        <v>78</v>
      </c>
      <c r="D55" s="3">
        <v>126</v>
      </c>
      <c r="E55" t="str">
        <f>VLOOKUP(A55,HOP!A:L,12,0)</f>
        <v>126.00</v>
      </c>
      <c r="F55" t="str">
        <f>VLOOKUP(A55,HOP!A:C,3,0)</f>
        <v>2278971</v>
      </c>
      <c r="G55">
        <f t="shared" si="2"/>
        <v>0</v>
      </c>
      <c r="H55" t="str">
        <f t="shared" si="3"/>
        <v>，2278971</v>
      </c>
      <c r="I55" t="str">
        <f>VLOOKUP(A55,HOP!A:T,20,0)</f>
        <v>直连</v>
      </c>
    </row>
    <row r="56" ht="14.25" hidden="1" customHeight="1" spans="1:9">
      <c r="A56" s="6" t="s">
        <v>431</v>
      </c>
      <c r="B56" s="7" t="s">
        <v>77</v>
      </c>
      <c r="C56" s="7" t="s">
        <v>78</v>
      </c>
      <c r="D56" s="3">
        <v>176</v>
      </c>
      <c r="E56" t="str">
        <f>VLOOKUP(A56,HOP!A:L,12,0)</f>
        <v>176.00</v>
      </c>
      <c r="F56" t="str">
        <f>VLOOKUP(A56,HOP!A:C,3,0)</f>
        <v>2279301</v>
      </c>
      <c r="G56">
        <f t="shared" si="2"/>
        <v>0</v>
      </c>
      <c r="H56" t="str">
        <f t="shared" si="3"/>
        <v>，2279301</v>
      </c>
      <c r="I56" t="str">
        <f>VLOOKUP(A56,HOP!A:T,20,0)</f>
        <v>直连</v>
      </c>
    </row>
    <row r="57" ht="14.25" hidden="1" customHeight="1" spans="1:9">
      <c r="A57" s="6" t="s">
        <v>436</v>
      </c>
      <c r="B57" s="7" t="s">
        <v>77</v>
      </c>
      <c r="C57" s="7" t="s">
        <v>78</v>
      </c>
      <c r="D57" s="3">
        <v>193</v>
      </c>
      <c r="E57" t="str">
        <f>VLOOKUP(A57,HOP!A:L,12,0)</f>
        <v>193.00</v>
      </c>
      <c r="F57" t="str">
        <f>VLOOKUP(A57,HOP!A:C,3,0)</f>
        <v>2279194</v>
      </c>
      <c r="G57">
        <f t="shared" si="2"/>
        <v>0</v>
      </c>
      <c r="H57" t="str">
        <f t="shared" si="3"/>
        <v>，2279194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77</v>
      </c>
      <c r="C58" s="7" t="s">
        <v>78</v>
      </c>
      <c r="D58" s="3">
        <v>196</v>
      </c>
      <c r="E58" t="str">
        <f>VLOOKUP(A58,HOP!A:L,12,0)</f>
        <v>196.00</v>
      </c>
      <c r="F58" t="str">
        <f>VLOOKUP(A58,HOP!A:C,3,0)</f>
        <v>2279313</v>
      </c>
      <c r="G58">
        <f t="shared" si="2"/>
        <v>0</v>
      </c>
      <c r="H58" t="str">
        <f t="shared" si="3"/>
        <v>，2279313</v>
      </c>
      <c r="I58" t="str">
        <f>VLOOKUP(A58,HOP!A:T,20,0)</f>
        <v>直连</v>
      </c>
    </row>
    <row r="59" ht="14.25" hidden="1" customHeight="1" spans="1:9">
      <c r="A59" s="6" t="s">
        <v>448</v>
      </c>
      <c r="B59" s="7" t="s">
        <v>77</v>
      </c>
      <c r="C59" s="7" t="s">
        <v>78</v>
      </c>
      <c r="D59" s="3">
        <v>592</v>
      </c>
      <c r="E59" t="str">
        <f>VLOOKUP(A59,HOP!A:L,12,0)</f>
        <v>592.00</v>
      </c>
      <c r="F59" t="str">
        <f>VLOOKUP(A59,HOP!A:C,3,0)</f>
        <v>2279172</v>
      </c>
      <c r="G59">
        <f t="shared" si="2"/>
        <v>0</v>
      </c>
      <c r="H59" t="str">
        <f t="shared" si="3"/>
        <v>，2279172</v>
      </c>
      <c r="I59" t="str">
        <f>VLOOKUP(A59,HOP!A:T,20,0)</f>
        <v>直连</v>
      </c>
    </row>
    <row r="61" spans="4:4">
      <c r="D61" s="3">
        <f>SUM(D2:D60)</f>
        <v>32671</v>
      </c>
    </row>
    <row r="62" ht="14.25" spans="4:4">
      <c r="D62" s="8" t="s">
        <v>22</v>
      </c>
    </row>
    <row r="66" spans="1:3">
      <c r="A66" t="s">
        <v>462</v>
      </c>
      <c r="C66">
        <v>1210</v>
      </c>
    </row>
    <row r="67" spans="1:3">
      <c r="A67" t="s">
        <v>463</v>
      </c>
      <c r="C67">
        <v>26651</v>
      </c>
    </row>
    <row r="68" spans="1:3">
      <c r="A68" t="s">
        <v>464</v>
      </c>
      <c r="C68">
        <v>4810</v>
      </c>
    </row>
    <row r="69" spans="1:3">
      <c r="A69" s="5" t="s">
        <v>465</v>
      </c>
      <c r="C69">
        <f>SUBTOTAL(9,C66:C68)</f>
        <v>32671</v>
      </c>
    </row>
  </sheetData>
  <autoFilter ref="A1:I59">
    <filterColumn colId="6">
      <customFilters>
        <customFilter operator="equal" val="4810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466</v>
      </c>
      <c r="B1" s="2" t="s">
        <v>467</v>
      </c>
      <c r="C1" s="2" t="s">
        <v>468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469</v>
      </c>
      <c r="I1" s="2" t="s">
        <v>470</v>
      </c>
      <c r="J1" s="2" t="s">
        <v>471</v>
      </c>
      <c r="K1" s="2" t="s">
        <v>472</v>
      </c>
      <c r="L1" s="2" t="s">
        <v>473</v>
      </c>
      <c r="M1" s="2" t="s">
        <v>474</v>
      </c>
      <c r="N1" s="2" t="s">
        <v>475</v>
      </c>
      <c r="O1" s="2" t="s">
        <v>476</v>
      </c>
      <c r="P1" s="2" t="s">
        <v>477</v>
      </c>
      <c r="Q1" s="2" t="s">
        <v>478</v>
      </c>
      <c r="R1" s="2" t="s">
        <v>479</v>
      </c>
      <c r="S1" s="2" t="s">
        <v>480</v>
      </c>
      <c r="T1" s="2" t="s">
        <v>481</v>
      </c>
    </row>
    <row r="2" s="1" customFormat="1" spans="1:20">
      <c r="A2" s="1" t="s">
        <v>372</v>
      </c>
      <c r="B2" s="1" t="s">
        <v>77</v>
      </c>
      <c r="C2" s="1" t="s">
        <v>482</v>
      </c>
      <c r="D2" s="1" t="s">
        <v>483</v>
      </c>
      <c r="E2" s="1" t="s">
        <v>484</v>
      </c>
      <c r="F2" s="1" t="s">
        <v>77</v>
      </c>
      <c r="G2" s="1" t="s">
        <v>78</v>
      </c>
      <c r="H2" s="1" t="s">
        <v>485</v>
      </c>
      <c r="I2" s="1" t="s">
        <v>486</v>
      </c>
      <c r="J2" s="1" t="s">
        <v>487</v>
      </c>
      <c r="K2" s="1" t="s">
        <v>486</v>
      </c>
      <c r="L2" s="1" t="s">
        <v>486</v>
      </c>
      <c r="M2" s="1" t="s">
        <v>488</v>
      </c>
      <c r="N2" s="1" t="s">
        <v>488</v>
      </c>
      <c r="O2" s="1" t="s">
        <v>489</v>
      </c>
      <c r="P2" s="1" t="s">
        <v>490</v>
      </c>
      <c r="Q2" s="1" t="s">
        <v>491</v>
      </c>
      <c r="R2" s="1" t="s">
        <v>71</v>
      </c>
      <c r="S2" s="1" t="s">
        <v>492</v>
      </c>
      <c r="T2" s="1" t="s">
        <v>493</v>
      </c>
    </row>
    <row r="3" s="1" customFormat="1" spans="1:20">
      <c r="A3" s="1" t="s">
        <v>186</v>
      </c>
      <c r="B3" s="1" t="s">
        <v>77</v>
      </c>
      <c r="C3" s="1" t="s">
        <v>494</v>
      </c>
      <c r="D3" s="1" t="s">
        <v>188</v>
      </c>
      <c r="E3" s="1" t="s">
        <v>189</v>
      </c>
      <c r="F3" s="1" t="s">
        <v>77</v>
      </c>
      <c r="G3" s="1" t="s">
        <v>78</v>
      </c>
      <c r="H3" s="1" t="s">
        <v>485</v>
      </c>
      <c r="I3" s="1" t="s">
        <v>495</v>
      </c>
      <c r="J3" s="1" t="s">
        <v>487</v>
      </c>
      <c r="K3" s="1" t="s">
        <v>495</v>
      </c>
      <c r="L3" s="1" t="s">
        <v>495</v>
      </c>
      <c r="M3" s="1" t="s">
        <v>488</v>
      </c>
      <c r="N3" s="1" t="s">
        <v>488</v>
      </c>
      <c r="O3" s="1" t="s">
        <v>489</v>
      </c>
      <c r="P3" s="1" t="s">
        <v>490</v>
      </c>
      <c r="Q3" s="1" t="s">
        <v>496</v>
      </c>
      <c r="R3" s="1" t="s">
        <v>71</v>
      </c>
      <c r="S3" s="1" t="s">
        <v>492</v>
      </c>
      <c r="T3" s="1" t="s">
        <v>493</v>
      </c>
    </row>
    <row r="4" s="1" customFormat="1" spans="1:20">
      <c r="A4" s="1" t="s">
        <v>442</v>
      </c>
      <c r="B4" s="1" t="s">
        <v>77</v>
      </c>
      <c r="C4" s="1" t="s">
        <v>497</v>
      </c>
      <c r="D4" s="1" t="s">
        <v>498</v>
      </c>
      <c r="E4" s="1" t="s">
        <v>445</v>
      </c>
      <c r="F4" s="1" t="s">
        <v>77</v>
      </c>
      <c r="G4" s="1" t="s">
        <v>78</v>
      </c>
      <c r="H4" s="1" t="s">
        <v>485</v>
      </c>
      <c r="I4" s="1" t="s">
        <v>499</v>
      </c>
      <c r="J4" s="1" t="s">
        <v>487</v>
      </c>
      <c r="K4" s="1" t="s">
        <v>499</v>
      </c>
      <c r="L4" s="1" t="s">
        <v>499</v>
      </c>
      <c r="M4" s="1" t="s">
        <v>488</v>
      </c>
      <c r="N4" s="1" t="s">
        <v>488</v>
      </c>
      <c r="O4" s="1" t="s">
        <v>489</v>
      </c>
      <c r="P4" s="1" t="s">
        <v>490</v>
      </c>
      <c r="Q4" s="1" t="s">
        <v>500</v>
      </c>
      <c r="R4" s="1" t="s">
        <v>71</v>
      </c>
      <c r="S4" s="1" t="s">
        <v>492</v>
      </c>
      <c r="T4" s="1" t="s">
        <v>493</v>
      </c>
    </row>
    <row r="5" s="1" customFormat="1" spans="1:20">
      <c r="A5" s="1" t="s">
        <v>139</v>
      </c>
      <c r="B5" s="1" t="s">
        <v>77</v>
      </c>
      <c r="C5" s="1" t="s">
        <v>501</v>
      </c>
      <c r="D5" s="1" t="s">
        <v>141</v>
      </c>
      <c r="E5" s="1" t="s">
        <v>142</v>
      </c>
      <c r="F5" s="1" t="s">
        <v>77</v>
      </c>
      <c r="G5" s="1" t="s">
        <v>78</v>
      </c>
      <c r="H5" s="1" t="s">
        <v>485</v>
      </c>
      <c r="I5" s="1" t="s">
        <v>502</v>
      </c>
      <c r="J5" s="1" t="s">
        <v>487</v>
      </c>
      <c r="K5" s="1" t="s">
        <v>502</v>
      </c>
      <c r="L5" s="1" t="s">
        <v>502</v>
      </c>
      <c r="M5" s="1" t="s">
        <v>488</v>
      </c>
      <c r="N5" s="1" t="s">
        <v>488</v>
      </c>
      <c r="O5" s="1" t="s">
        <v>489</v>
      </c>
      <c r="P5" s="1" t="s">
        <v>490</v>
      </c>
      <c r="Q5" s="1" t="s">
        <v>503</v>
      </c>
      <c r="R5" s="1" t="s">
        <v>71</v>
      </c>
      <c r="S5" s="1" t="s">
        <v>492</v>
      </c>
      <c r="T5" s="1" t="s">
        <v>493</v>
      </c>
    </row>
    <row r="6" s="1" customFormat="1" spans="1:20">
      <c r="A6" s="1" t="s">
        <v>132</v>
      </c>
      <c r="B6" s="1" t="s">
        <v>77</v>
      </c>
      <c r="C6" s="1" t="s">
        <v>504</v>
      </c>
      <c r="D6" s="1" t="s">
        <v>134</v>
      </c>
      <c r="E6" s="1" t="s">
        <v>135</v>
      </c>
      <c r="F6" s="1" t="s">
        <v>77</v>
      </c>
      <c r="G6" s="1" t="s">
        <v>78</v>
      </c>
      <c r="H6" s="1" t="s">
        <v>485</v>
      </c>
      <c r="I6" s="1" t="s">
        <v>505</v>
      </c>
      <c r="J6" s="1" t="s">
        <v>487</v>
      </c>
      <c r="K6" s="1" t="s">
        <v>505</v>
      </c>
      <c r="L6" s="1" t="s">
        <v>505</v>
      </c>
      <c r="M6" s="1" t="s">
        <v>488</v>
      </c>
      <c r="N6" s="1" t="s">
        <v>488</v>
      </c>
      <c r="O6" s="1" t="s">
        <v>489</v>
      </c>
      <c r="P6" s="1" t="s">
        <v>490</v>
      </c>
      <c r="Q6" s="1" t="s">
        <v>506</v>
      </c>
      <c r="R6" s="1" t="s">
        <v>71</v>
      </c>
      <c r="S6" s="1" t="s">
        <v>492</v>
      </c>
      <c r="T6" s="1" t="s">
        <v>493</v>
      </c>
    </row>
    <row r="7" s="1" customFormat="1" spans="1:20">
      <c r="A7" s="1" t="s">
        <v>431</v>
      </c>
      <c r="B7" s="1" t="s">
        <v>77</v>
      </c>
      <c r="C7" s="1" t="s">
        <v>507</v>
      </c>
      <c r="D7" s="1" t="s">
        <v>433</v>
      </c>
      <c r="E7" s="1" t="s">
        <v>434</v>
      </c>
      <c r="F7" s="1" t="s">
        <v>77</v>
      </c>
      <c r="G7" s="1" t="s">
        <v>78</v>
      </c>
      <c r="H7" s="1" t="s">
        <v>485</v>
      </c>
      <c r="I7" s="1" t="s">
        <v>508</v>
      </c>
      <c r="J7" s="1" t="s">
        <v>487</v>
      </c>
      <c r="K7" s="1" t="s">
        <v>508</v>
      </c>
      <c r="L7" s="1" t="s">
        <v>508</v>
      </c>
      <c r="M7" s="1" t="s">
        <v>488</v>
      </c>
      <c r="N7" s="1" t="s">
        <v>488</v>
      </c>
      <c r="O7" s="1" t="s">
        <v>489</v>
      </c>
      <c r="P7" s="1" t="s">
        <v>490</v>
      </c>
      <c r="Q7" s="1" t="s">
        <v>509</v>
      </c>
      <c r="R7" s="1" t="s">
        <v>71</v>
      </c>
      <c r="S7" s="1" t="s">
        <v>492</v>
      </c>
      <c r="T7" s="1" t="s">
        <v>493</v>
      </c>
    </row>
    <row r="8" s="1" customFormat="1" spans="1:20">
      <c r="A8" s="1" t="s">
        <v>254</v>
      </c>
      <c r="B8" s="1" t="s">
        <v>77</v>
      </c>
      <c r="C8" s="1" t="s">
        <v>510</v>
      </c>
      <c r="D8" s="1" t="s">
        <v>256</v>
      </c>
      <c r="E8" s="1" t="s">
        <v>257</v>
      </c>
      <c r="F8" s="1" t="s">
        <v>77</v>
      </c>
      <c r="G8" s="1" t="s">
        <v>78</v>
      </c>
      <c r="H8" s="1" t="s">
        <v>485</v>
      </c>
      <c r="I8" s="1" t="s">
        <v>511</v>
      </c>
      <c r="J8" s="1" t="s">
        <v>487</v>
      </c>
      <c r="K8" s="1" t="s">
        <v>511</v>
      </c>
      <c r="L8" s="1" t="s">
        <v>511</v>
      </c>
      <c r="M8" s="1" t="s">
        <v>488</v>
      </c>
      <c r="N8" s="1" t="s">
        <v>488</v>
      </c>
      <c r="O8" s="1" t="s">
        <v>489</v>
      </c>
      <c r="P8" s="1" t="s">
        <v>490</v>
      </c>
      <c r="Q8" s="1" t="s">
        <v>512</v>
      </c>
      <c r="R8" s="1" t="s">
        <v>71</v>
      </c>
      <c r="S8" s="1" t="s">
        <v>492</v>
      </c>
      <c r="T8" s="1" t="s">
        <v>493</v>
      </c>
    </row>
    <row r="9" s="1" customFormat="1" spans="1:20">
      <c r="A9" s="1" t="s">
        <v>422</v>
      </c>
      <c r="B9" s="1" t="s">
        <v>77</v>
      </c>
      <c r="C9" s="1" t="s">
        <v>513</v>
      </c>
      <c r="D9" s="1" t="s">
        <v>424</v>
      </c>
      <c r="E9" s="1" t="s">
        <v>425</v>
      </c>
      <c r="F9" s="1" t="s">
        <v>77</v>
      </c>
      <c r="G9" s="1" t="s">
        <v>78</v>
      </c>
      <c r="H9" s="1" t="s">
        <v>485</v>
      </c>
      <c r="I9" s="1" t="s">
        <v>514</v>
      </c>
      <c r="J9" s="1" t="s">
        <v>487</v>
      </c>
      <c r="K9" s="1" t="s">
        <v>514</v>
      </c>
      <c r="L9" s="1" t="s">
        <v>514</v>
      </c>
      <c r="M9" s="1" t="s">
        <v>488</v>
      </c>
      <c r="N9" s="1" t="s">
        <v>488</v>
      </c>
      <c r="O9" s="1" t="s">
        <v>489</v>
      </c>
      <c r="P9" s="1" t="s">
        <v>490</v>
      </c>
      <c r="Q9" s="1" t="s">
        <v>515</v>
      </c>
      <c r="R9" s="1" t="s">
        <v>71</v>
      </c>
      <c r="S9" s="1" t="s">
        <v>492</v>
      </c>
      <c r="T9" s="1" t="s">
        <v>493</v>
      </c>
    </row>
    <row r="10" s="1" customFormat="1" spans="1:20">
      <c r="A10" s="1" t="s">
        <v>247</v>
      </c>
      <c r="B10" s="1" t="s">
        <v>77</v>
      </c>
      <c r="C10" s="1" t="s">
        <v>516</v>
      </c>
      <c r="D10" s="1" t="s">
        <v>249</v>
      </c>
      <c r="E10" s="1" t="s">
        <v>250</v>
      </c>
      <c r="F10" s="1" t="s">
        <v>77</v>
      </c>
      <c r="G10" s="1" t="s">
        <v>78</v>
      </c>
      <c r="H10" s="1" t="s">
        <v>485</v>
      </c>
      <c r="I10" s="1" t="s">
        <v>517</v>
      </c>
      <c r="J10" s="1" t="s">
        <v>487</v>
      </c>
      <c r="K10" s="1" t="s">
        <v>517</v>
      </c>
      <c r="L10" s="1" t="s">
        <v>517</v>
      </c>
      <c r="M10" s="1" t="s">
        <v>488</v>
      </c>
      <c r="N10" s="1" t="s">
        <v>488</v>
      </c>
      <c r="O10" s="1" t="s">
        <v>489</v>
      </c>
      <c r="P10" s="1" t="s">
        <v>490</v>
      </c>
      <c r="Q10" s="1" t="s">
        <v>518</v>
      </c>
      <c r="R10" s="1" t="s">
        <v>71</v>
      </c>
      <c r="S10" s="1" t="s">
        <v>492</v>
      </c>
      <c r="T10" s="1" t="s">
        <v>493</v>
      </c>
    </row>
    <row r="11" s="1" customFormat="1" spans="1:20">
      <c r="A11" s="1" t="s">
        <v>426</v>
      </c>
      <c r="B11" s="1" t="s">
        <v>77</v>
      </c>
      <c r="C11" s="1" t="s">
        <v>519</v>
      </c>
      <c r="D11" s="1" t="s">
        <v>424</v>
      </c>
      <c r="E11" s="1" t="s">
        <v>520</v>
      </c>
      <c r="F11" s="1" t="s">
        <v>77</v>
      </c>
      <c r="G11" s="1" t="s">
        <v>78</v>
      </c>
      <c r="H11" s="1" t="s">
        <v>485</v>
      </c>
      <c r="I11" s="1" t="s">
        <v>521</v>
      </c>
      <c r="J11" s="1" t="s">
        <v>487</v>
      </c>
      <c r="K11" s="1" t="s">
        <v>521</v>
      </c>
      <c r="L11" s="1" t="s">
        <v>521</v>
      </c>
      <c r="M11" s="1" t="s">
        <v>488</v>
      </c>
      <c r="N11" s="1" t="s">
        <v>488</v>
      </c>
      <c r="O11" s="1" t="s">
        <v>489</v>
      </c>
      <c r="P11" s="1" t="s">
        <v>490</v>
      </c>
      <c r="Q11" s="1" t="s">
        <v>522</v>
      </c>
      <c r="R11" s="1" t="s">
        <v>71</v>
      </c>
      <c r="S11" s="1" t="s">
        <v>492</v>
      </c>
      <c r="T11" s="1" t="s">
        <v>493</v>
      </c>
    </row>
    <row r="12" s="1" customFormat="1" spans="1:20">
      <c r="A12" s="1" t="s">
        <v>293</v>
      </c>
      <c r="B12" s="1" t="s">
        <v>77</v>
      </c>
      <c r="C12" s="1" t="s">
        <v>523</v>
      </c>
      <c r="D12" s="1" t="s">
        <v>295</v>
      </c>
      <c r="E12" s="1" t="s">
        <v>296</v>
      </c>
      <c r="F12" s="1" t="s">
        <v>77</v>
      </c>
      <c r="G12" s="1" t="s">
        <v>78</v>
      </c>
      <c r="H12" s="1" t="s">
        <v>485</v>
      </c>
      <c r="I12" s="1" t="s">
        <v>502</v>
      </c>
      <c r="J12" s="1" t="s">
        <v>487</v>
      </c>
      <c r="K12" s="1" t="s">
        <v>502</v>
      </c>
      <c r="L12" s="1" t="s">
        <v>502</v>
      </c>
      <c r="M12" s="1" t="s">
        <v>488</v>
      </c>
      <c r="N12" s="1" t="s">
        <v>488</v>
      </c>
      <c r="O12" s="1" t="s">
        <v>489</v>
      </c>
      <c r="P12" s="1" t="s">
        <v>490</v>
      </c>
      <c r="Q12" s="1" t="s">
        <v>524</v>
      </c>
      <c r="R12" s="1" t="s">
        <v>71</v>
      </c>
      <c r="S12" s="1" t="s">
        <v>492</v>
      </c>
      <c r="T12" s="1" t="s">
        <v>493</v>
      </c>
    </row>
    <row r="13" s="1" customFormat="1" spans="1:20">
      <c r="A13" s="1" t="s">
        <v>398</v>
      </c>
      <c r="B13" s="1" t="s">
        <v>77</v>
      </c>
      <c r="C13" s="1" t="s">
        <v>525</v>
      </c>
      <c r="D13" s="1" t="s">
        <v>400</v>
      </c>
      <c r="E13" s="1" t="s">
        <v>401</v>
      </c>
      <c r="F13" s="1" t="s">
        <v>77</v>
      </c>
      <c r="G13" s="1" t="s">
        <v>78</v>
      </c>
      <c r="H13" s="1" t="s">
        <v>485</v>
      </c>
      <c r="I13" s="1" t="s">
        <v>526</v>
      </c>
      <c r="J13" s="1" t="s">
        <v>487</v>
      </c>
      <c r="K13" s="1" t="s">
        <v>526</v>
      </c>
      <c r="L13" s="1" t="s">
        <v>526</v>
      </c>
      <c r="M13" s="1" t="s">
        <v>488</v>
      </c>
      <c r="N13" s="1" t="s">
        <v>488</v>
      </c>
      <c r="O13" s="1" t="s">
        <v>489</v>
      </c>
      <c r="P13" s="1" t="s">
        <v>490</v>
      </c>
      <c r="Q13" s="1" t="s">
        <v>527</v>
      </c>
      <c r="R13" s="1" t="s">
        <v>71</v>
      </c>
      <c r="S13" s="1" t="s">
        <v>492</v>
      </c>
      <c r="T13" s="1" t="s">
        <v>493</v>
      </c>
    </row>
    <row r="14" s="1" customFormat="1" spans="1:20">
      <c r="A14" s="1" t="s">
        <v>178</v>
      </c>
      <c r="B14" s="1" t="s">
        <v>77</v>
      </c>
      <c r="C14" s="1" t="s">
        <v>528</v>
      </c>
      <c r="D14" s="1" t="s">
        <v>529</v>
      </c>
      <c r="E14" s="1" t="s">
        <v>181</v>
      </c>
      <c r="F14" s="1" t="s">
        <v>77</v>
      </c>
      <c r="G14" s="1" t="s">
        <v>78</v>
      </c>
      <c r="H14" s="1" t="s">
        <v>485</v>
      </c>
      <c r="I14" s="1" t="s">
        <v>530</v>
      </c>
      <c r="J14" s="1" t="s">
        <v>487</v>
      </c>
      <c r="K14" s="1" t="s">
        <v>530</v>
      </c>
      <c r="L14" s="1" t="s">
        <v>530</v>
      </c>
      <c r="M14" s="1" t="s">
        <v>488</v>
      </c>
      <c r="N14" s="1" t="s">
        <v>488</v>
      </c>
      <c r="O14" s="1" t="s">
        <v>489</v>
      </c>
      <c r="P14" s="1" t="s">
        <v>490</v>
      </c>
      <c r="Q14" s="1" t="s">
        <v>531</v>
      </c>
      <c r="R14" s="1" t="s">
        <v>71</v>
      </c>
      <c r="S14" s="1" t="s">
        <v>492</v>
      </c>
      <c r="T14" s="1" t="s">
        <v>493</v>
      </c>
    </row>
    <row r="15" s="1" customFormat="1" spans="1:20">
      <c r="A15" s="1" t="s">
        <v>383</v>
      </c>
      <c r="B15" s="1" t="s">
        <v>77</v>
      </c>
      <c r="C15" s="1" t="s">
        <v>532</v>
      </c>
      <c r="D15" s="1" t="s">
        <v>385</v>
      </c>
      <c r="E15" s="1" t="s">
        <v>386</v>
      </c>
      <c r="F15" s="1" t="s">
        <v>77</v>
      </c>
      <c r="G15" s="1" t="s">
        <v>78</v>
      </c>
      <c r="H15" s="1" t="s">
        <v>485</v>
      </c>
      <c r="I15" s="1" t="s">
        <v>533</v>
      </c>
      <c r="J15" s="1" t="s">
        <v>487</v>
      </c>
      <c r="K15" s="1" t="s">
        <v>533</v>
      </c>
      <c r="L15" s="1" t="s">
        <v>533</v>
      </c>
      <c r="M15" s="1" t="s">
        <v>488</v>
      </c>
      <c r="N15" s="1" t="s">
        <v>488</v>
      </c>
      <c r="O15" s="1" t="s">
        <v>489</v>
      </c>
      <c r="P15" s="1" t="s">
        <v>490</v>
      </c>
      <c r="Q15" s="1" t="s">
        <v>534</v>
      </c>
      <c r="R15" s="1" t="s">
        <v>71</v>
      </c>
      <c r="S15" s="1" t="s">
        <v>492</v>
      </c>
      <c r="T15" s="1" t="s">
        <v>493</v>
      </c>
    </row>
    <row r="16" s="1" customFormat="1" spans="1:20">
      <c r="A16" s="1" t="s">
        <v>282</v>
      </c>
      <c r="B16" s="1" t="s">
        <v>77</v>
      </c>
      <c r="C16" s="1" t="s">
        <v>535</v>
      </c>
      <c r="D16" s="1" t="s">
        <v>284</v>
      </c>
      <c r="E16" s="1" t="s">
        <v>285</v>
      </c>
      <c r="F16" s="1" t="s">
        <v>77</v>
      </c>
      <c r="G16" s="1" t="s">
        <v>78</v>
      </c>
      <c r="H16" s="1" t="s">
        <v>485</v>
      </c>
      <c r="I16" s="1" t="s">
        <v>536</v>
      </c>
      <c r="J16" s="1" t="s">
        <v>487</v>
      </c>
      <c r="K16" s="1" t="s">
        <v>536</v>
      </c>
      <c r="L16" s="1" t="s">
        <v>536</v>
      </c>
      <c r="M16" s="1" t="s">
        <v>488</v>
      </c>
      <c r="N16" s="1" t="s">
        <v>488</v>
      </c>
      <c r="O16" s="1" t="s">
        <v>489</v>
      </c>
      <c r="P16" s="1" t="s">
        <v>490</v>
      </c>
      <c r="Q16" s="1" t="s">
        <v>537</v>
      </c>
      <c r="R16" s="1" t="s">
        <v>71</v>
      </c>
      <c r="S16" s="1" t="s">
        <v>492</v>
      </c>
      <c r="T16" s="1" t="s">
        <v>493</v>
      </c>
    </row>
    <row r="17" s="1" customFormat="1" spans="1:20">
      <c r="A17" s="1" t="s">
        <v>216</v>
      </c>
      <c r="B17" s="1" t="s">
        <v>77</v>
      </c>
      <c r="C17" s="1" t="s">
        <v>538</v>
      </c>
      <c r="D17" s="1" t="s">
        <v>218</v>
      </c>
      <c r="E17" s="1" t="s">
        <v>219</v>
      </c>
      <c r="F17" s="1" t="s">
        <v>77</v>
      </c>
      <c r="G17" s="1" t="s">
        <v>78</v>
      </c>
      <c r="H17" s="1" t="s">
        <v>485</v>
      </c>
      <c r="I17" s="1" t="s">
        <v>539</v>
      </c>
      <c r="J17" s="1" t="s">
        <v>487</v>
      </c>
      <c r="K17" s="1" t="s">
        <v>539</v>
      </c>
      <c r="L17" s="1" t="s">
        <v>539</v>
      </c>
      <c r="M17" s="1" t="s">
        <v>488</v>
      </c>
      <c r="N17" s="1" t="s">
        <v>488</v>
      </c>
      <c r="O17" s="1" t="s">
        <v>489</v>
      </c>
      <c r="P17" s="1" t="s">
        <v>490</v>
      </c>
      <c r="Q17" s="1" t="s">
        <v>540</v>
      </c>
      <c r="R17" s="1" t="s">
        <v>71</v>
      </c>
      <c r="S17" s="1" t="s">
        <v>492</v>
      </c>
      <c r="T17" s="1" t="s">
        <v>493</v>
      </c>
    </row>
    <row r="18" s="1" customFormat="1" spans="1:20">
      <c r="A18" s="1" t="s">
        <v>89</v>
      </c>
      <c r="B18" s="1" t="s">
        <v>77</v>
      </c>
      <c r="C18" s="1" t="s">
        <v>541</v>
      </c>
      <c r="D18" s="1" t="s">
        <v>542</v>
      </c>
      <c r="E18" s="1" t="s">
        <v>543</v>
      </c>
      <c r="F18" s="1" t="s">
        <v>77</v>
      </c>
      <c r="G18" s="1" t="s">
        <v>78</v>
      </c>
      <c r="H18" s="1" t="s">
        <v>485</v>
      </c>
      <c r="I18" s="1" t="s">
        <v>544</v>
      </c>
      <c r="J18" s="1" t="s">
        <v>487</v>
      </c>
      <c r="K18" s="1" t="s">
        <v>544</v>
      </c>
      <c r="L18" s="1" t="s">
        <v>544</v>
      </c>
      <c r="M18" s="1" t="s">
        <v>488</v>
      </c>
      <c r="N18" s="1" t="s">
        <v>488</v>
      </c>
      <c r="O18" s="1" t="s">
        <v>489</v>
      </c>
      <c r="P18" s="1" t="s">
        <v>490</v>
      </c>
      <c r="Q18" s="1" t="s">
        <v>545</v>
      </c>
      <c r="R18" s="1" t="s">
        <v>71</v>
      </c>
      <c r="S18" s="1" t="s">
        <v>492</v>
      </c>
      <c r="T18" s="1" t="s">
        <v>493</v>
      </c>
    </row>
    <row r="19" s="1" customFormat="1" spans="1:20">
      <c r="A19" s="1" t="s">
        <v>436</v>
      </c>
      <c r="B19" s="1" t="s">
        <v>77</v>
      </c>
      <c r="C19" s="1" t="s">
        <v>546</v>
      </c>
      <c r="D19" s="1" t="s">
        <v>438</v>
      </c>
      <c r="E19" s="1" t="s">
        <v>439</v>
      </c>
      <c r="F19" s="1" t="s">
        <v>77</v>
      </c>
      <c r="G19" s="1" t="s">
        <v>78</v>
      </c>
      <c r="H19" s="1" t="s">
        <v>485</v>
      </c>
      <c r="I19" s="1" t="s">
        <v>547</v>
      </c>
      <c r="J19" s="1" t="s">
        <v>487</v>
      </c>
      <c r="K19" s="1" t="s">
        <v>547</v>
      </c>
      <c r="L19" s="1" t="s">
        <v>547</v>
      </c>
      <c r="M19" s="1" t="s">
        <v>488</v>
      </c>
      <c r="N19" s="1" t="s">
        <v>488</v>
      </c>
      <c r="O19" s="1" t="s">
        <v>489</v>
      </c>
      <c r="P19" s="1" t="s">
        <v>490</v>
      </c>
      <c r="Q19" s="1" t="s">
        <v>548</v>
      </c>
      <c r="R19" s="1" t="s">
        <v>71</v>
      </c>
      <c r="S19" s="1" t="s">
        <v>492</v>
      </c>
      <c r="T19" s="1" t="s">
        <v>493</v>
      </c>
    </row>
    <row r="20" s="1" customFormat="1" spans="1:20">
      <c r="A20" s="1" t="s">
        <v>316</v>
      </c>
      <c r="B20" s="1" t="s">
        <v>77</v>
      </c>
      <c r="C20" s="1" t="s">
        <v>549</v>
      </c>
      <c r="D20" s="1" t="s">
        <v>318</v>
      </c>
      <c r="E20" s="1" t="s">
        <v>319</v>
      </c>
      <c r="F20" s="1" t="s">
        <v>77</v>
      </c>
      <c r="G20" s="1" t="s">
        <v>78</v>
      </c>
      <c r="H20" s="1" t="s">
        <v>485</v>
      </c>
      <c r="I20" s="1" t="s">
        <v>550</v>
      </c>
      <c r="J20" s="1" t="s">
        <v>487</v>
      </c>
      <c r="K20" s="1" t="s">
        <v>550</v>
      </c>
      <c r="L20" s="1" t="s">
        <v>550</v>
      </c>
      <c r="M20" s="1" t="s">
        <v>488</v>
      </c>
      <c r="N20" s="1" t="s">
        <v>488</v>
      </c>
      <c r="O20" s="1" t="s">
        <v>489</v>
      </c>
      <c r="P20" s="1" t="s">
        <v>490</v>
      </c>
      <c r="Q20" s="1" t="s">
        <v>551</v>
      </c>
      <c r="R20" s="1" t="s">
        <v>71</v>
      </c>
      <c r="S20" s="1" t="s">
        <v>492</v>
      </c>
      <c r="T20" s="1" t="s">
        <v>493</v>
      </c>
    </row>
    <row r="21" s="1" customFormat="1" spans="1:20">
      <c r="A21" s="1" t="s">
        <v>448</v>
      </c>
      <c r="B21" s="1" t="s">
        <v>77</v>
      </c>
      <c r="C21" s="1" t="s">
        <v>552</v>
      </c>
      <c r="D21" s="1" t="s">
        <v>117</v>
      </c>
      <c r="E21" s="1" t="s">
        <v>449</v>
      </c>
      <c r="F21" s="1" t="s">
        <v>77</v>
      </c>
      <c r="G21" s="1" t="s">
        <v>78</v>
      </c>
      <c r="H21" s="1" t="s">
        <v>485</v>
      </c>
      <c r="I21" s="1" t="s">
        <v>553</v>
      </c>
      <c r="J21" s="1" t="s">
        <v>487</v>
      </c>
      <c r="K21" s="1" t="s">
        <v>553</v>
      </c>
      <c r="L21" s="1" t="s">
        <v>553</v>
      </c>
      <c r="M21" s="1" t="s">
        <v>488</v>
      </c>
      <c r="N21" s="1" t="s">
        <v>488</v>
      </c>
      <c r="O21" s="1" t="s">
        <v>489</v>
      </c>
      <c r="P21" s="1" t="s">
        <v>490</v>
      </c>
      <c r="Q21" s="1" t="s">
        <v>554</v>
      </c>
      <c r="R21" s="1" t="s">
        <v>71</v>
      </c>
      <c r="S21" s="1" t="s">
        <v>492</v>
      </c>
      <c r="T21" s="1" t="s">
        <v>493</v>
      </c>
    </row>
    <row r="22" s="1" customFormat="1" spans="1:20">
      <c r="A22" s="1" t="s">
        <v>241</v>
      </c>
      <c r="B22" s="1" t="s">
        <v>77</v>
      </c>
      <c r="C22" s="1" t="s">
        <v>555</v>
      </c>
      <c r="D22" s="1" t="s">
        <v>243</v>
      </c>
      <c r="E22" s="1" t="s">
        <v>244</v>
      </c>
      <c r="F22" s="1" t="s">
        <v>77</v>
      </c>
      <c r="G22" s="1" t="s">
        <v>78</v>
      </c>
      <c r="H22" s="1" t="s">
        <v>485</v>
      </c>
      <c r="I22" s="1" t="s">
        <v>556</v>
      </c>
      <c r="J22" s="1" t="s">
        <v>487</v>
      </c>
      <c r="K22" s="1" t="s">
        <v>556</v>
      </c>
      <c r="L22" s="1" t="s">
        <v>556</v>
      </c>
      <c r="M22" s="1" t="s">
        <v>488</v>
      </c>
      <c r="N22" s="1" t="s">
        <v>488</v>
      </c>
      <c r="O22" s="1" t="s">
        <v>489</v>
      </c>
      <c r="P22" s="1" t="s">
        <v>490</v>
      </c>
      <c r="Q22" s="1" t="s">
        <v>557</v>
      </c>
      <c r="R22" s="1" t="s">
        <v>71</v>
      </c>
      <c r="S22" s="1" t="s">
        <v>492</v>
      </c>
      <c r="T22" s="1" t="s">
        <v>493</v>
      </c>
    </row>
    <row r="23" s="1" customFormat="1" spans="1:20">
      <c r="A23" s="1" t="s">
        <v>224</v>
      </c>
      <c r="B23" s="1" t="s">
        <v>77</v>
      </c>
      <c r="C23" s="1" t="s">
        <v>558</v>
      </c>
      <c r="D23" s="1" t="s">
        <v>117</v>
      </c>
      <c r="E23" s="1" t="s">
        <v>225</v>
      </c>
      <c r="F23" s="1" t="s">
        <v>77</v>
      </c>
      <c r="G23" s="1" t="s">
        <v>78</v>
      </c>
      <c r="H23" s="1" t="s">
        <v>485</v>
      </c>
      <c r="I23" s="1" t="s">
        <v>553</v>
      </c>
      <c r="J23" s="1" t="s">
        <v>487</v>
      </c>
      <c r="K23" s="1" t="s">
        <v>553</v>
      </c>
      <c r="L23" s="1" t="s">
        <v>553</v>
      </c>
      <c r="M23" s="1" t="s">
        <v>488</v>
      </c>
      <c r="N23" s="1" t="s">
        <v>488</v>
      </c>
      <c r="O23" s="1" t="s">
        <v>489</v>
      </c>
      <c r="P23" s="1" t="s">
        <v>490</v>
      </c>
      <c r="Q23" s="1" t="s">
        <v>559</v>
      </c>
      <c r="R23" s="1" t="s">
        <v>71</v>
      </c>
      <c r="S23" s="1" t="s">
        <v>492</v>
      </c>
      <c r="T23" s="1" t="s">
        <v>493</v>
      </c>
    </row>
    <row r="24" s="1" customFormat="1" spans="1:20">
      <c r="A24" s="1" t="s">
        <v>275</v>
      </c>
      <c r="B24" s="1" t="s">
        <v>77</v>
      </c>
      <c r="C24" s="1" t="s">
        <v>560</v>
      </c>
      <c r="D24" s="1" t="s">
        <v>561</v>
      </c>
      <c r="E24" s="1" t="s">
        <v>278</v>
      </c>
      <c r="F24" s="1" t="s">
        <v>77</v>
      </c>
      <c r="G24" s="1" t="s">
        <v>78</v>
      </c>
      <c r="H24" s="1" t="s">
        <v>485</v>
      </c>
      <c r="I24" s="1" t="s">
        <v>562</v>
      </c>
      <c r="J24" s="1" t="s">
        <v>487</v>
      </c>
      <c r="K24" s="1" t="s">
        <v>562</v>
      </c>
      <c r="L24" s="1" t="s">
        <v>562</v>
      </c>
      <c r="M24" s="1" t="s">
        <v>488</v>
      </c>
      <c r="N24" s="1" t="s">
        <v>488</v>
      </c>
      <c r="O24" s="1" t="s">
        <v>489</v>
      </c>
      <c r="P24" s="1" t="s">
        <v>490</v>
      </c>
      <c r="Q24" s="1" t="s">
        <v>563</v>
      </c>
      <c r="R24" s="1" t="s">
        <v>71</v>
      </c>
      <c r="S24" s="1" t="s">
        <v>492</v>
      </c>
      <c r="T24" s="1" t="s">
        <v>493</v>
      </c>
    </row>
    <row r="25" s="1" customFormat="1" spans="1:20">
      <c r="A25" s="1" t="s">
        <v>378</v>
      </c>
      <c r="B25" s="1" t="s">
        <v>77</v>
      </c>
      <c r="C25" s="1" t="s">
        <v>564</v>
      </c>
      <c r="D25" s="1" t="s">
        <v>380</v>
      </c>
      <c r="E25" s="1" t="s">
        <v>381</v>
      </c>
      <c r="F25" s="1" t="s">
        <v>77</v>
      </c>
      <c r="G25" s="1" t="s">
        <v>78</v>
      </c>
      <c r="H25" s="1" t="s">
        <v>485</v>
      </c>
      <c r="I25" s="1" t="s">
        <v>514</v>
      </c>
      <c r="J25" s="1" t="s">
        <v>487</v>
      </c>
      <c r="K25" s="1" t="s">
        <v>514</v>
      </c>
      <c r="L25" s="1" t="s">
        <v>514</v>
      </c>
      <c r="M25" s="1" t="s">
        <v>488</v>
      </c>
      <c r="N25" s="1" t="s">
        <v>488</v>
      </c>
      <c r="O25" s="1" t="s">
        <v>489</v>
      </c>
      <c r="P25" s="1" t="s">
        <v>490</v>
      </c>
      <c r="Q25" s="1" t="s">
        <v>565</v>
      </c>
      <c r="R25" s="1" t="s">
        <v>71</v>
      </c>
      <c r="S25" s="1" t="s">
        <v>492</v>
      </c>
      <c r="T25" s="1" t="s">
        <v>493</v>
      </c>
    </row>
    <row r="26" s="1" customFormat="1" spans="1:20">
      <c r="A26" s="1" t="s">
        <v>334</v>
      </c>
      <c r="B26" s="1" t="s">
        <v>77</v>
      </c>
      <c r="C26" s="1" t="s">
        <v>566</v>
      </c>
      <c r="D26" s="1" t="s">
        <v>567</v>
      </c>
      <c r="E26" s="1" t="s">
        <v>337</v>
      </c>
      <c r="F26" s="1" t="s">
        <v>77</v>
      </c>
      <c r="G26" s="1" t="s">
        <v>78</v>
      </c>
      <c r="H26" s="1" t="s">
        <v>485</v>
      </c>
      <c r="I26" s="1" t="s">
        <v>495</v>
      </c>
      <c r="J26" s="1" t="s">
        <v>487</v>
      </c>
      <c r="K26" s="1" t="s">
        <v>495</v>
      </c>
      <c r="L26" s="1" t="s">
        <v>495</v>
      </c>
      <c r="M26" s="1" t="s">
        <v>488</v>
      </c>
      <c r="N26" s="1" t="s">
        <v>488</v>
      </c>
      <c r="O26" s="1" t="s">
        <v>489</v>
      </c>
      <c r="P26" s="1" t="s">
        <v>490</v>
      </c>
      <c r="Q26" s="1" t="s">
        <v>568</v>
      </c>
      <c r="R26" s="1" t="s">
        <v>71</v>
      </c>
      <c r="S26" s="1" t="s">
        <v>492</v>
      </c>
      <c r="T26" s="1" t="s">
        <v>493</v>
      </c>
    </row>
    <row r="27" s="1" customFormat="1" spans="1:20">
      <c r="A27" s="1" t="s">
        <v>210</v>
      </c>
      <c r="B27" s="1" t="s">
        <v>77</v>
      </c>
      <c r="C27" s="1" t="s">
        <v>569</v>
      </c>
      <c r="D27" s="1" t="s">
        <v>212</v>
      </c>
      <c r="E27" s="1" t="s">
        <v>213</v>
      </c>
      <c r="F27" s="1" t="s">
        <v>77</v>
      </c>
      <c r="G27" s="1" t="s">
        <v>78</v>
      </c>
      <c r="H27" s="1" t="s">
        <v>485</v>
      </c>
      <c r="I27" s="1" t="s">
        <v>570</v>
      </c>
      <c r="J27" s="1" t="s">
        <v>487</v>
      </c>
      <c r="K27" s="1" t="s">
        <v>570</v>
      </c>
      <c r="L27" s="1" t="s">
        <v>570</v>
      </c>
      <c r="M27" s="1" t="s">
        <v>488</v>
      </c>
      <c r="N27" s="1" t="s">
        <v>488</v>
      </c>
      <c r="O27" s="1" t="s">
        <v>489</v>
      </c>
      <c r="P27" s="1" t="s">
        <v>490</v>
      </c>
      <c r="Q27" s="1" t="s">
        <v>571</v>
      </c>
      <c r="R27" s="1" t="s">
        <v>71</v>
      </c>
      <c r="S27" s="1" t="s">
        <v>492</v>
      </c>
      <c r="T27" s="1" t="s">
        <v>493</v>
      </c>
    </row>
    <row r="28" s="1" customFormat="1" spans="1:20">
      <c r="A28" s="1" t="s">
        <v>420</v>
      </c>
      <c r="B28" s="1" t="s">
        <v>77</v>
      </c>
      <c r="C28" s="1" t="s">
        <v>572</v>
      </c>
      <c r="D28" s="1" t="s">
        <v>243</v>
      </c>
      <c r="E28" s="1" t="s">
        <v>421</v>
      </c>
      <c r="F28" s="1" t="s">
        <v>77</v>
      </c>
      <c r="G28" s="1" t="s">
        <v>78</v>
      </c>
      <c r="H28" s="1" t="s">
        <v>485</v>
      </c>
      <c r="I28" s="1" t="s">
        <v>556</v>
      </c>
      <c r="J28" s="1" t="s">
        <v>487</v>
      </c>
      <c r="K28" s="1" t="s">
        <v>556</v>
      </c>
      <c r="L28" s="1" t="s">
        <v>556</v>
      </c>
      <c r="M28" s="1" t="s">
        <v>488</v>
      </c>
      <c r="N28" s="1" t="s">
        <v>488</v>
      </c>
      <c r="O28" s="1" t="s">
        <v>489</v>
      </c>
      <c r="P28" s="1" t="s">
        <v>490</v>
      </c>
      <c r="Q28" s="1" t="s">
        <v>573</v>
      </c>
      <c r="R28" s="1" t="s">
        <v>71</v>
      </c>
      <c r="S28" s="1" t="s">
        <v>492</v>
      </c>
      <c r="T28" s="1" t="s">
        <v>493</v>
      </c>
    </row>
    <row r="29" s="1" customFormat="1" spans="1:20">
      <c r="A29" s="1" t="s">
        <v>322</v>
      </c>
      <c r="B29" s="1" t="s">
        <v>77</v>
      </c>
      <c r="C29" s="1" t="s">
        <v>574</v>
      </c>
      <c r="D29" s="1" t="s">
        <v>324</v>
      </c>
      <c r="E29" s="1" t="s">
        <v>325</v>
      </c>
      <c r="F29" s="1" t="s">
        <v>77</v>
      </c>
      <c r="G29" s="1" t="s">
        <v>78</v>
      </c>
      <c r="H29" s="1" t="s">
        <v>485</v>
      </c>
      <c r="I29" s="1" t="s">
        <v>502</v>
      </c>
      <c r="J29" s="1" t="s">
        <v>487</v>
      </c>
      <c r="K29" s="1" t="s">
        <v>502</v>
      </c>
      <c r="L29" s="1" t="s">
        <v>502</v>
      </c>
      <c r="M29" s="1" t="s">
        <v>488</v>
      </c>
      <c r="N29" s="1" t="s">
        <v>488</v>
      </c>
      <c r="O29" s="1" t="s">
        <v>489</v>
      </c>
      <c r="P29" s="1" t="s">
        <v>490</v>
      </c>
      <c r="Q29" s="1" t="s">
        <v>575</v>
      </c>
      <c r="R29" s="1" t="s">
        <v>71</v>
      </c>
      <c r="S29" s="1" t="s">
        <v>492</v>
      </c>
      <c r="T29" s="1" t="s">
        <v>493</v>
      </c>
    </row>
    <row r="30" s="1" customFormat="1" spans="1:20">
      <c r="A30" s="1" t="s">
        <v>327</v>
      </c>
      <c r="B30" s="1" t="s">
        <v>77</v>
      </c>
      <c r="C30" s="1" t="s">
        <v>576</v>
      </c>
      <c r="D30" s="1" t="s">
        <v>329</v>
      </c>
      <c r="E30" s="1" t="s">
        <v>330</v>
      </c>
      <c r="F30" s="1" t="s">
        <v>77</v>
      </c>
      <c r="G30" s="1" t="s">
        <v>78</v>
      </c>
      <c r="H30" s="1" t="s">
        <v>485</v>
      </c>
      <c r="I30" s="1" t="s">
        <v>577</v>
      </c>
      <c r="J30" s="1" t="s">
        <v>487</v>
      </c>
      <c r="K30" s="1" t="s">
        <v>577</v>
      </c>
      <c r="L30" s="1" t="s">
        <v>577</v>
      </c>
      <c r="M30" s="1" t="s">
        <v>488</v>
      </c>
      <c r="N30" s="1" t="s">
        <v>488</v>
      </c>
      <c r="O30" s="1" t="s">
        <v>489</v>
      </c>
      <c r="P30" s="1" t="s">
        <v>490</v>
      </c>
      <c r="Q30" s="1" t="s">
        <v>578</v>
      </c>
      <c r="R30" s="1" t="s">
        <v>71</v>
      </c>
      <c r="S30" s="1" t="s">
        <v>492</v>
      </c>
      <c r="T30" s="1" t="s">
        <v>493</v>
      </c>
    </row>
    <row r="31" s="1" customFormat="1" spans="1:20">
      <c r="A31" s="1" t="s">
        <v>97</v>
      </c>
      <c r="B31" s="1" t="s">
        <v>77</v>
      </c>
      <c r="C31" s="1" t="s">
        <v>579</v>
      </c>
      <c r="D31" s="1" t="s">
        <v>99</v>
      </c>
      <c r="E31" s="1" t="s">
        <v>100</v>
      </c>
      <c r="F31" s="1" t="s">
        <v>77</v>
      </c>
      <c r="G31" s="1" t="s">
        <v>78</v>
      </c>
      <c r="H31" s="1" t="s">
        <v>485</v>
      </c>
      <c r="I31" s="1" t="s">
        <v>580</v>
      </c>
      <c r="J31" s="1" t="s">
        <v>487</v>
      </c>
      <c r="K31" s="1" t="s">
        <v>580</v>
      </c>
      <c r="L31" s="1" t="s">
        <v>580</v>
      </c>
      <c r="M31" s="1" t="s">
        <v>488</v>
      </c>
      <c r="N31" s="1" t="s">
        <v>488</v>
      </c>
      <c r="O31" s="1" t="s">
        <v>489</v>
      </c>
      <c r="P31" s="1" t="s">
        <v>490</v>
      </c>
      <c r="Q31" s="1" t="s">
        <v>581</v>
      </c>
      <c r="R31" s="1" t="s">
        <v>71</v>
      </c>
      <c r="S31" s="1" t="s">
        <v>492</v>
      </c>
      <c r="T31" s="1" t="s">
        <v>493</v>
      </c>
    </row>
    <row r="32" s="1" customFormat="1" spans="1:20">
      <c r="A32" s="1" t="s">
        <v>170</v>
      </c>
      <c r="B32" s="1" t="s">
        <v>77</v>
      </c>
      <c r="C32" s="1" t="s">
        <v>582</v>
      </c>
      <c r="D32" s="1" t="s">
        <v>172</v>
      </c>
      <c r="E32" s="1" t="s">
        <v>173</v>
      </c>
      <c r="F32" s="1" t="s">
        <v>77</v>
      </c>
      <c r="G32" s="1" t="s">
        <v>78</v>
      </c>
      <c r="H32" s="1" t="s">
        <v>485</v>
      </c>
      <c r="I32" s="1" t="s">
        <v>583</v>
      </c>
      <c r="J32" s="1" t="s">
        <v>487</v>
      </c>
      <c r="K32" s="1" t="s">
        <v>583</v>
      </c>
      <c r="L32" s="1" t="s">
        <v>583</v>
      </c>
      <c r="M32" s="1" t="s">
        <v>488</v>
      </c>
      <c r="N32" s="1" t="s">
        <v>488</v>
      </c>
      <c r="O32" s="1" t="s">
        <v>489</v>
      </c>
      <c r="P32" s="1" t="s">
        <v>490</v>
      </c>
      <c r="Q32" s="1" t="s">
        <v>584</v>
      </c>
      <c r="R32" s="1" t="s">
        <v>71</v>
      </c>
      <c r="S32" s="1" t="s">
        <v>492</v>
      </c>
      <c r="T32" s="1" t="s">
        <v>493</v>
      </c>
    </row>
    <row r="33" s="1" customFormat="1" spans="1:20">
      <c r="A33" s="1" t="s">
        <v>346</v>
      </c>
      <c r="B33" s="1" t="s">
        <v>77</v>
      </c>
      <c r="C33" s="1" t="s">
        <v>585</v>
      </c>
      <c r="D33" s="1" t="s">
        <v>348</v>
      </c>
      <c r="E33" s="1" t="s">
        <v>349</v>
      </c>
      <c r="F33" s="1" t="s">
        <v>77</v>
      </c>
      <c r="G33" s="1" t="s">
        <v>78</v>
      </c>
      <c r="H33" s="1" t="s">
        <v>485</v>
      </c>
      <c r="I33" s="1" t="s">
        <v>586</v>
      </c>
      <c r="J33" s="1" t="s">
        <v>487</v>
      </c>
      <c r="K33" s="1" t="s">
        <v>586</v>
      </c>
      <c r="L33" s="1" t="s">
        <v>586</v>
      </c>
      <c r="M33" s="1" t="s">
        <v>488</v>
      </c>
      <c r="N33" s="1" t="s">
        <v>488</v>
      </c>
      <c r="O33" s="1" t="s">
        <v>489</v>
      </c>
      <c r="P33" s="1" t="s">
        <v>490</v>
      </c>
      <c r="Q33" s="1" t="s">
        <v>587</v>
      </c>
      <c r="R33" s="1" t="s">
        <v>71</v>
      </c>
      <c r="S33" s="1" t="s">
        <v>492</v>
      </c>
      <c r="T33" s="1" t="s">
        <v>493</v>
      </c>
    </row>
    <row r="34" s="1" customFormat="1" spans="1:20">
      <c r="A34" s="1" t="s">
        <v>269</v>
      </c>
      <c r="B34" s="1" t="s">
        <v>77</v>
      </c>
      <c r="C34" s="1" t="s">
        <v>588</v>
      </c>
      <c r="D34" s="1" t="s">
        <v>271</v>
      </c>
      <c r="E34" s="1" t="s">
        <v>272</v>
      </c>
      <c r="F34" s="1" t="s">
        <v>77</v>
      </c>
      <c r="G34" s="1" t="s">
        <v>78</v>
      </c>
      <c r="H34" s="1" t="s">
        <v>485</v>
      </c>
      <c r="I34" s="1" t="s">
        <v>589</v>
      </c>
      <c r="J34" s="1" t="s">
        <v>487</v>
      </c>
      <c r="K34" s="1" t="s">
        <v>589</v>
      </c>
      <c r="L34" s="1" t="s">
        <v>589</v>
      </c>
      <c r="M34" s="1" t="s">
        <v>488</v>
      </c>
      <c r="N34" s="1" t="s">
        <v>488</v>
      </c>
      <c r="O34" s="1" t="s">
        <v>489</v>
      </c>
      <c r="P34" s="1" t="s">
        <v>490</v>
      </c>
      <c r="Q34" s="1" t="s">
        <v>590</v>
      </c>
      <c r="R34" s="1" t="s">
        <v>71</v>
      </c>
      <c r="S34" s="1" t="s">
        <v>492</v>
      </c>
      <c r="T34" s="1" t="s">
        <v>493</v>
      </c>
    </row>
    <row r="35" s="1" customFormat="1" spans="1:20">
      <c r="A35" s="1" t="s">
        <v>429</v>
      </c>
      <c r="B35" s="1" t="s">
        <v>77</v>
      </c>
      <c r="C35" s="1" t="s">
        <v>591</v>
      </c>
      <c r="D35" s="1" t="s">
        <v>271</v>
      </c>
      <c r="E35" s="1" t="s">
        <v>430</v>
      </c>
      <c r="F35" s="1" t="s">
        <v>77</v>
      </c>
      <c r="G35" s="1" t="s">
        <v>78</v>
      </c>
      <c r="H35" s="1" t="s">
        <v>485</v>
      </c>
      <c r="I35" s="1" t="s">
        <v>589</v>
      </c>
      <c r="J35" s="1" t="s">
        <v>487</v>
      </c>
      <c r="K35" s="1" t="s">
        <v>589</v>
      </c>
      <c r="L35" s="1" t="s">
        <v>589</v>
      </c>
      <c r="M35" s="1" t="s">
        <v>488</v>
      </c>
      <c r="N35" s="1" t="s">
        <v>488</v>
      </c>
      <c r="O35" s="1" t="s">
        <v>489</v>
      </c>
      <c r="P35" s="1" t="s">
        <v>490</v>
      </c>
      <c r="Q35" s="1" t="s">
        <v>592</v>
      </c>
      <c r="R35" s="1" t="s">
        <v>71</v>
      </c>
      <c r="S35" s="1" t="s">
        <v>492</v>
      </c>
      <c r="T35" s="1" t="s">
        <v>493</v>
      </c>
    </row>
    <row r="36" s="1" customFormat="1" spans="1:20">
      <c r="A36" s="1" t="s">
        <v>352</v>
      </c>
      <c r="B36" s="1" t="s">
        <v>77</v>
      </c>
      <c r="C36" s="1" t="s">
        <v>593</v>
      </c>
      <c r="D36" s="1" t="s">
        <v>354</v>
      </c>
      <c r="E36" s="1" t="s">
        <v>355</v>
      </c>
      <c r="F36" s="1" t="s">
        <v>77</v>
      </c>
      <c r="G36" s="1" t="s">
        <v>78</v>
      </c>
      <c r="H36" s="1" t="s">
        <v>485</v>
      </c>
      <c r="I36" s="1" t="s">
        <v>594</v>
      </c>
      <c r="J36" s="1" t="s">
        <v>487</v>
      </c>
      <c r="K36" s="1" t="s">
        <v>594</v>
      </c>
      <c r="L36" s="1" t="s">
        <v>594</v>
      </c>
      <c r="M36" s="1" t="s">
        <v>488</v>
      </c>
      <c r="N36" s="1" t="s">
        <v>488</v>
      </c>
      <c r="O36" s="1" t="s">
        <v>489</v>
      </c>
      <c r="P36" s="1" t="s">
        <v>490</v>
      </c>
      <c r="Q36" s="1" t="s">
        <v>595</v>
      </c>
      <c r="R36" s="1" t="s">
        <v>71</v>
      </c>
      <c r="S36" s="1" t="s">
        <v>492</v>
      </c>
      <c r="T36" s="1" t="s">
        <v>493</v>
      </c>
    </row>
    <row r="37" s="1" customFormat="1" spans="1:20">
      <c r="A37" s="1" t="s">
        <v>69</v>
      </c>
      <c r="B37" s="1" t="s">
        <v>77</v>
      </c>
      <c r="C37" s="1" t="s">
        <v>596</v>
      </c>
      <c r="D37" s="1" t="s">
        <v>74</v>
      </c>
      <c r="E37" s="1" t="s">
        <v>597</v>
      </c>
      <c r="F37" s="1" t="s">
        <v>77</v>
      </c>
      <c r="G37" s="1" t="s">
        <v>78</v>
      </c>
      <c r="H37" s="1" t="s">
        <v>485</v>
      </c>
      <c r="I37" s="1" t="s">
        <v>598</v>
      </c>
      <c r="J37" s="1" t="s">
        <v>487</v>
      </c>
      <c r="K37" s="1" t="s">
        <v>598</v>
      </c>
      <c r="L37" s="1" t="s">
        <v>598</v>
      </c>
      <c r="M37" s="1" t="s">
        <v>488</v>
      </c>
      <c r="N37" s="1" t="s">
        <v>488</v>
      </c>
      <c r="O37" s="1" t="s">
        <v>489</v>
      </c>
      <c r="P37" s="1" t="s">
        <v>490</v>
      </c>
      <c r="Q37" s="1" t="s">
        <v>599</v>
      </c>
      <c r="R37" s="1" t="s">
        <v>71</v>
      </c>
      <c r="S37" s="1" t="s">
        <v>492</v>
      </c>
      <c r="T37" s="1" t="s">
        <v>493</v>
      </c>
    </row>
    <row r="38" s="1" customFormat="1" spans="1:20">
      <c r="A38" s="1" t="s">
        <v>84</v>
      </c>
      <c r="B38" s="1" t="s">
        <v>77</v>
      </c>
      <c r="C38" s="1" t="s">
        <v>600</v>
      </c>
      <c r="D38" s="1" t="s">
        <v>74</v>
      </c>
      <c r="E38" s="1" t="s">
        <v>85</v>
      </c>
      <c r="F38" s="1" t="s">
        <v>77</v>
      </c>
      <c r="G38" s="1" t="s">
        <v>78</v>
      </c>
      <c r="H38" s="1" t="s">
        <v>485</v>
      </c>
      <c r="I38" s="1" t="s">
        <v>601</v>
      </c>
      <c r="J38" s="1" t="s">
        <v>487</v>
      </c>
      <c r="K38" s="1" t="s">
        <v>601</v>
      </c>
      <c r="L38" s="1" t="s">
        <v>601</v>
      </c>
      <c r="M38" s="1" t="s">
        <v>488</v>
      </c>
      <c r="N38" s="1" t="s">
        <v>488</v>
      </c>
      <c r="O38" s="1" t="s">
        <v>489</v>
      </c>
      <c r="P38" s="1" t="s">
        <v>490</v>
      </c>
      <c r="Q38" s="1" t="s">
        <v>602</v>
      </c>
      <c r="R38" s="1" t="s">
        <v>71</v>
      </c>
      <c r="S38" s="1" t="s">
        <v>492</v>
      </c>
      <c r="T38" s="1" t="s">
        <v>493</v>
      </c>
    </row>
    <row r="39" s="1" customFormat="1" spans="1:20">
      <c r="A39" s="1" t="s">
        <v>390</v>
      </c>
      <c r="B39" s="1" t="s">
        <v>77</v>
      </c>
      <c r="C39" s="1" t="s">
        <v>603</v>
      </c>
      <c r="D39" s="1" t="s">
        <v>392</v>
      </c>
      <c r="E39" s="1" t="s">
        <v>393</v>
      </c>
      <c r="F39" s="1" t="s">
        <v>77</v>
      </c>
      <c r="G39" s="1" t="s">
        <v>78</v>
      </c>
      <c r="H39" s="1" t="s">
        <v>485</v>
      </c>
      <c r="I39" s="1" t="s">
        <v>604</v>
      </c>
      <c r="J39" s="1" t="s">
        <v>487</v>
      </c>
      <c r="K39" s="1" t="s">
        <v>604</v>
      </c>
      <c r="L39" s="1" t="s">
        <v>604</v>
      </c>
      <c r="M39" s="1" t="s">
        <v>488</v>
      </c>
      <c r="N39" s="1" t="s">
        <v>488</v>
      </c>
      <c r="O39" s="1" t="s">
        <v>489</v>
      </c>
      <c r="P39" s="1" t="s">
        <v>490</v>
      </c>
      <c r="Q39" s="1" t="s">
        <v>605</v>
      </c>
      <c r="R39" s="1" t="s">
        <v>71</v>
      </c>
      <c r="S39" s="1" t="s">
        <v>492</v>
      </c>
      <c r="T39" s="1" t="s">
        <v>493</v>
      </c>
    </row>
    <row r="40" s="1" customFormat="1" spans="1:20">
      <c r="A40" s="1" t="s">
        <v>406</v>
      </c>
      <c r="B40" s="1" t="s">
        <v>119</v>
      </c>
      <c r="C40" s="1" t="s">
        <v>606</v>
      </c>
      <c r="D40" s="1" t="s">
        <v>408</v>
      </c>
      <c r="E40" s="1" t="s">
        <v>409</v>
      </c>
      <c r="F40" s="1" t="s">
        <v>77</v>
      </c>
      <c r="G40" s="1" t="s">
        <v>78</v>
      </c>
      <c r="H40" s="1" t="s">
        <v>485</v>
      </c>
      <c r="I40" s="1" t="s">
        <v>607</v>
      </c>
      <c r="J40" s="1" t="s">
        <v>487</v>
      </c>
      <c r="K40" s="1" t="s">
        <v>607</v>
      </c>
      <c r="L40" s="1" t="s">
        <v>607</v>
      </c>
      <c r="M40" s="1" t="s">
        <v>488</v>
      </c>
      <c r="N40" s="1" t="s">
        <v>488</v>
      </c>
      <c r="O40" s="1" t="s">
        <v>489</v>
      </c>
      <c r="P40" s="1" t="s">
        <v>490</v>
      </c>
      <c r="Q40" s="1" t="s">
        <v>608</v>
      </c>
      <c r="R40" s="1" t="s">
        <v>71</v>
      </c>
      <c r="S40" s="1" t="s">
        <v>492</v>
      </c>
      <c r="T40" s="1" t="s">
        <v>493</v>
      </c>
    </row>
    <row r="41" s="1" customFormat="1" spans="1:20">
      <c r="A41" s="1" t="s">
        <v>289</v>
      </c>
      <c r="B41" s="1" t="s">
        <v>119</v>
      </c>
      <c r="C41" s="1" t="s">
        <v>609</v>
      </c>
      <c r="D41" s="1" t="s">
        <v>291</v>
      </c>
      <c r="E41" s="1" t="s">
        <v>292</v>
      </c>
      <c r="F41" s="1" t="s">
        <v>77</v>
      </c>
      <c r="G41" s="1" t="s">
        <v>78</v>
      </c>
      <c r="H41" s="1" t="s">
        <v>485</v>
      </c>
      <c r="I41" s="1" t="s">
        <v>505</v>
      </c>
      <c r="J41" s="1" t="s">
        <v>487</v>
      </c>
      <c r="K41" s="1" t="s">
        <v>505</v>
      </c>
      <c r="L41" s="1" t="s">
        <v>505</v>
      </c>
      <c r="M41" s="1" t="s">
        <v>488</v>
      </c>
      <c r="N41" s="1" t="s">
        <v>488</v>
      </c>
      <c r="O41" s="1" t="s">
        <v>489</v>
      </c>
      <c r="P41" s="1" t="s">
        <v>490</v>
      </c>
      <c r="Q41" s="1" t="s">
        <v>610</v>
      </c>
      <c r="R41" s="1" t="s">
        <v>71</v>
      </c>
      <c r="S41" s="1" t="s">
        <v>492</v>
      </c>
      <c r="T41" s="1" t="s">
        <v>493</v>
      </c>
    </row>
    <row r="42" s="1" customFormat="1" spans="1:20">
      <c r="A42" s="1" t="s">
        <v>367</v>
      </c>
      <c r="B42" s="1" t="s">
        <v>119</v>
      </c>
      <c r="C42" s="1" t="s">
        <v>611</v>
      </c>
      <c r="D42" s="1" t="s">
        <v>567</v>
      </c>
      <c r="E42" s="1" t="s">
        <v>368</v>
      </c>
      <c r="F42" s="1" t="s">
        <v>77</v>
      </c>
      <c r="G42" s="1" t="s">
        <v>78</v>
      </c>
      <c r="H42" s="1" t="s">
        <v>485</v>
      </c>
      <c r="I42" s="1" t="s">
        <v>612</v>
      </c>
      <c r="J42" s="1" t="s">
        <v>487</v>
      </c>
      <c r="K42" s="1" t="s">
        <v>612</v>
      </c>
      <c r="L42" s="1" t="s">
        <v>612</v>
      </c>
      <c r="M42" s="1" t="s">
        <v>488</v>
      </c>
      <c r="N42" s="1" t="s">
        <v>488</v>
      </c>
      <c r="O42" s="1" t="s">
        <v>489</v>
      </c>
      <c r="P42" s="1" t="s">
        <v>490</v>
      </c>
      <c r="Q42" s="1" t="s">
        <v>613</v>
      </c>
      <c r="R42" s="1" t="s">
        <v>71</v>
      </c>
      <c r="S42" s="1" t="s">
        <v>492</v>
      </c>
      <c r="T42" s="1" t="s">
        <v>493</v>
      </c>
    </row>
    <row r="43" s="1" customFormat="1" spans="1:20">
      <c r="A43" s="1" t="s">
        <v>124</v>
      </c>
      <c r="B43" s="1" t="s">
        <v>119</v>
      </c>
      <c r="C43" s="1" t="s">
        <v>614</v>
      </c>
      <c r="D43" s="1" t="s">
        <v>126</v>
      </c>
      <c r="E43" s="1" t="s">
        <v>127</v>
      </c>
      <c r="F43" s="1" t="s">
        <v>77</v>
      </c>
      <c r="G43" s="1" t="s">
        <v>78</v>
      </c>
      <c r="H43" s="1" t="s">
        <v>485</v>
      </c>
      <c r="I43" s="1" t="s">
        <v>615</v>
      </c>
      <c r="J43" s="1" t="s">
        <v>487</v>
      </c>
      <c r="K43" s="1" t="s">
        <v>615</v>
      </c>
      <c r="L43" s="1" t="s">
        <v>615</v>
      </c>
      <c r="M43" s="1" t="s">
        <v>488</v>
      </c>
      <c r="N43" s="1" t="s">
        <v>488</v>
      </c>
      <c r="O43" s="1" t="s">
        <v>489</v>
      </c>
      <c r="P43" s="1" t="s">
        <v>490</v>
      </c>
      <c r="Q43" s="1" t="s">
        <v>616</v>
      </c>
      <c r="R43" s="1" t="s">
        <v>71</v>
      </c>
      <c r="S43" s="1" t="s">
        <v>492</v>
      </c>
      <c r="T43" s="1" t="s">
        <v>493</v>
      </c>
    </row>
    <row r="44" s="1" customFormat="1" spans="1:20">
      <c r="A44" s="1" t="s">
        <v>115</v>
      </c>
      <c r="B44" s="1" t="s">
        <v>119</v>
      </c>
      <c r="C44" s="1" t="s">
        <v>617</v>
      </c>
      <c r="D44" s="1" t="s">
        <v>117</v>
      </c>
      <c r="E44" s="1" t="s">
        <v>118</v>
      </c>
      <c r="F44" s="1" t="s">
        <v>119</v>
      </c>
      <c r="G44" s="1" t="s">
        <v>78</v>
      </c>
      <c r="H44" s="1" t="s">
        <v>485</v>
      </c>
      <c r="I44" s="1" t="s">
        <v>618</v>
      </c>
      <c r="J44" s="1" t="s">
        <v>487</v>
      </c>
      <c r="K44" s="1" t="s">
        <v>618</v>
      </c>
      <c r="L44" s="1" t="s">
        <v>618</v>
      </c>
      <c r="M44" s="1" t="s">
        <v>488</v>
      </c>
      <c r="N44" s="1" t="s">
        <v>488</v>
      </c>
      <c r="O44" s="1" t="s">
        <v>489</v>
      </c>
      <c r="P44" s="1" t="s">
        <v>490</v>
      </c>
      <c r="Q44" s="1" t="s">
        <v>619</v>
      </c>
      <c r="R44" s="1" t="s">
        <v>71</v>
      </c>
      <c r="S44" s="1" t="s">
        <v>492</v>
      </c>
      <c r="T44" s="1" t="s">
        <v>493</v>
      </c>
    </row>
    <row r="45" s="1" customFormat="1" spans="1:20">
      <c r="A45" s="1" t="s">
        <v>237</v>
      </c>
      <c r="B45" s="1" t="s">
        <v>119</v>
      </c>
      <c r="C45" s="1" t="s">
        <v>620</v>
      </c>
      <c r="D45" s="1" t="s">
        <v>117</v>
      </c>
      <c r="E45" s="1" t="s">
        <v>238</v>
      </c>
      <c r="F45" s="1" t="s">
        <v>77</v>
      </c>
      <c r="G45" s="1" t="s">
        <v>78</v>
      </c>
      <c r="H45" s="1" t="s">
        <v>485</v>
      </c>
      <c r="I45" s="1" t="s">
        <v>621</v>
      </c>
      <c r="J45" s="1" t="s">
        <v>487</v>
      </c>
      <c r="K45" s="1" t="s">
        <v>621</v>
      </c>
      <c r="L45" s="1" t="s">
        <v>621</v>
      </c>
      <c r="M45" s="1" t="s">
        <v>488</v>
      </c>
      <c r="N45" s="1" t="s">
        <v>488</v>
      </c>
      <c r="O45" s="1" t="s">
        <v>489</v>
      </c>
      <c r="P45" s="1" t="s">
        <v>490</v>
      </c>
      <c r="Q45" s="1" t="s">
        <v>622</v>
      </c>
      <c r="R45" s="1" t="s">
        <v>71</v>
      </c>
      <c r="S45" s="1" t="s">
        <v>492</v>
      </c>
      <c r="T45" s="1" t="s">
        <v>493</v>
      </c>
    </row>
    <row r="46" s="1" customFormat="1" spans="1:20">
      <c r="A46" s="1" t="s">
        <v>297</v>
      </c>
      <c r="B46" s="1" t="s">
        <v>299</v>
      </c>
      <c r="C46" s="1" t="s">
        <v>623</v>
      </c>
      <c r="D46" s="1" t="s">
        <v>117</v>
      </c>
      <c r="E46" s="1" t="s">
        <v>298</v>
      </c>
      <c r="F46" s="1" t="s">
        <v>77</v>
      </c>
      <c r="G46" s="1" t="s">
        <v>78</v>
      </c>
      <c r="H46" s="1" t="s">
        <v>485</v>
      </c>
      <c r="I46" s="1" t="s">
        <v>621</v>
      </c>
      <c r="J46" s="1" t="s">
        <v>487</v>
      </c>
      <c r="K46" s="1" t="s">
        <v>621</v>
      </c>
      <c r="L46" s="1" t="s">
        <v>621</v>
      </c>
      <c r="M46" s="1" t="s">
        <v>488</v>
      </c>
      <c r="N46" s="1" t="s">
        <v>488</v>
      </c>
      <c r="O46" s="1" t="s">
        <v>489</v>
      </c>
      <c r="P46" s="1" t="s">
        <v>490</v>
      </c>
      <c r="Q46" s="1" t="s">
        <v>624</v>
      </c>
      <c r="R46" s="1" t="s">
        <v>71</v>
      </c>
      <c r="S46" s="1" t="s">
        <v>492</v>
      </c>
      <c r="T46" s="1" t="s">
        <v>493</v>
      </c>
    </row>
    <row r="47" s="1" customFormat="1" spans="1:20">
      <c r="A47" s="1" t="s">
        <v>338</v>
      </c>
      <c r="B47" s="1" t="s">
        <v>299</v>
      </c>
      <c r="C47" s="1" t="s">
        <v>625</v>
      </c>
      <c r="D47" s="1" t="s">
        <v>626</v>
      </c>
      <c r="E47" s="1" t="s">
        <v>341</v>
      </c>
      <c r="F47" s="1" t="s">
        <v>299</v>
      </c>
      <c r="G47" s="1" t="s">
        <v>78</v>
      </c>
      <c r="H47" s="1" t="s">
        <v>485</v>
      </c>
      <c r="I47" s="1" t="s">
        <v>627</v>
      </c>
      <c r="J47" s="1" t="s">
        <v>487</v>
      </c>
      <c r="K47" s="1" t="s">
        <v>627</v>
      </c>
      <c r="L47" s="1" t="s">
        <v>627</v>
      </c>
      <c r="M47" s="1" t="s">
        <v>488</v>
      </c>
      <c r="N47" s="1" t="s">
        <v>488</v>
      </c>
      <c r="O47" s="1" t="s">
        <v>489</v>
      </c>
      <c r="P47" s="1" t="s">
        <v>490</v>
      </c>
      <c r="Q47" s="1" t="s">
        <v>628</v>
      </c>
      <c r="R47" s="1" t="s">
        <v>71</v>
      </c>
      <c r="S47" s="1" t="s">
        <v>492</v>
      </c>
      <c r="T47" s="1" t="s">
        <v>493</v>
      </c>
    </row>
    <row r="48" s="1" customFormat="1" spans="1:20">
      <c r="A48" s="1" t="s">
        <v>165</v>
      </c>
      <c r="B48" s="1" t="s">
        <v>167</v>
      </c>
      <c r="C48" s="1" t="s">
        <v>629</v>
      </c>
      <c r="D48" s="1" t="s">
        <v>117</v>
      </c>
      <c r="E48" s="1" t="s">
        <v>166</v>
      </c>
      <c r="F48" s="1" t="s">
        <v>119</v>
      </c>
      <c r="G48" s="1" t="s">
        <v>78</v>
      </c>
      <c r="H48" s="1" t="s">
        <v>485</v>
      </c>
      <c r="I48" s="1" t="s">
        <v>630</v>
      </c>
      <c r="J48" s="1" t="s">
        <v>487</v>
      </c>
      <c r="K48" s="1" t="s">
        <v>630</v>
      </c>
      <c r="L48" s="1" t="s">
        <v>630</v>
      </c>
      <c r="M48" s="1" t="s">
        <v>488</v>
      </c>
      <c r="N48" s="1" t="s">
        <v>488</v>
      </c>
      <c r="O48" s="1" t="s">
        <v>489</v>
      </c>
      <c r="P48" s="1" t="s">
        <v>490</v>
      </c>
      <c r="Q48" s="1" t="s">
        <v>631</v>
      </c>
      <c r="R48" s="1" t="s">
        <v>71</v>
      </c>
      <c r="S48" s="1" t="s">
        <v>492</v>
      </c>
      <c r="T48" s="1" t="s">
        <v>493</v>
      </c>
    </row>
    <row r="49" s="1" customFormat="1" spans="1:20">
      <c r="A49" s="1" t="s">
        <v>229</v>
      </c>
      <c r="B49" s="1" t="s">
        <v>167</v>
      </c>
      <c r="C49" s="1" t="s">
        <v>632</v>
      </c>
      <c r="D49" s="1" t="s">
        <v>231</v>
      </c>
      <c r="E49" s="1" t="s">
        <v>633</v>
      </c>
      <c r="F49" s="1" t="s">
        <v>119</v>
      </c>
      <c r="G49" s="1" t="s">
        <v>78</v>
      </c>
      <c r="H49" s="1" t="s">
        <v>485</v>
      </c>
      <c r="I49" s="1" t="s">
        <v>634</v>
      </c>
      <c r="J49" s="1" t="s">
        <v>487</v>
      </c>
      <c r="K49" s="1" t="s">
        <v>634</v>
      </c>
      <c r="L49" s="1" t="s">
        <v>634</v>
      </c>
      <c r="M49" s="1" t="s">
        <v>488</v>
      </c>
      <c r="N49" s="1" t="s">
        <v>488</v>
      </c>
      <c r="O49" s="1" t="s">
        <v>489</v>
      </c>
      <c r="P49" s="1" t="s">
        <v>490</v>
      </c>
      <c r="Q49" s="1" t="s">
        <v>635</v>
      </c>
      <c r="R49" s="1" t="s">
        <v>71</v>
      </c>
      <c r="S49" s="1" t="s">
        <v>492</v>
      </c>
      <c r="T49" s="1" t="s">
        <v>493</v>
      </c>
    </row>
    <row r="50" s="1" customFormat="1" spans="1:20">
      <c r="A50" s="1" t="s">
        <v>308</v>
      </c>
      <c r="B50" s="1" t="s">
        <v>167</v>
      </c>
      <c r="C50" s="1" t="s">
        <v>636</v>
      </c>
      <c r="D50" s="1" t="s">
        <v>310</v>
      </c>
      <c r="E50" s="1" t="s">
        <v>311</v>
      </c>
      <c r="F50" s="1" t="s">
        <v>77</v>
      </c>
      <c r="G50" s="1" t="s">
        <v>78</v>
      </c>
      <c r="H50" s="1" t="s">
        <v>485</v>
      </c>
      <c r="I50" s="1" t="s">
        <v>637</v>
      </c>
      <c r="J50" s="1" t="s">
        <v>487</v>
      </c>
      <c r="K50" s="1" t="s">
        <v>637</v>
      </c>
      <c r="L50" s="1" t="s">
        <v>637</v>
      </c>
      <c r="M50" s="1" t="s">
        <v>488</v>
      </c>
      <c r="N50" s="1" t="s">
        <v>488</v>
      </c>
      <c r="O50" s="1" t="s">
        <v>489</v>
      </c>
      <c r="P50" s="1" t="s">
        <v>490</v>
      </c>
      <c r="Q50" s="1" t="s">
        <v>638</v>
      </c>
      <c r="R50" s="1" t="s">
        <v>71</v>
      </c>
      <c r="S50" s="1" t="s">
        <v>492</v>
      </c>
      <c r="T50" s="1" t="s">
        <v>493</v>
      </c>
    </row>
    <row r="51" s="1" customFormat="1" spans="1:20">
      <c r="A51" s="1" t="s">
        <v>413</v>
      </c>
      <c r="B51" s="1" t="s">
        <v>110</v>
      </c>
      <c r="C51" s="1" t="s">
        <v>639</v>
      </c>
      <c r="D51" s="1" t="s">
        <v>415</v>
      </c>
      <c r="E51" s="1" t="s">
        <v>416</v>
      </c>
      <c r="F51" s="1" t="s">
        <v>299</v>
      </c>
      <c r="G51" s="1" t="s">
        <v>78</v>
      </c>
      <c r="H51" s="1" t="s">
        <v>485</v>
      </c>
      <c r="I51" s="1" t="s">
        <v>640</v>
      </c>
      <c r="J51" s="1" t="s">
        <v>487</v>
      </c>
      <c r="K51" s="1" t="s">
        <v>640</v>
      </c>
      <c r="L51" s="1" t="s">
        <v>640</v>
      </c>
      <c r="M51" s="1" t="s">
        <v>488</v>
      </c>
      <c r="N51" s="1" t="s">
        <v>488</v>
      </c>
      <c r="O51" s="1" t="s">
        <v>489</v>
      </c>
      <c r="P51" s="1" t="s">
        <v>490</v>
      </c>
      <c r="Q51" s="1" t="s">
        <v>641</v>
      </c>
      <c r="R51" s="1" t="s">
        <v>71</v>
      </c>
      <c r="S51" s="1" t="s">
        <v>492</v>
      </c>
      <c r="T51" s="1" t="s">
        <v>493</v>
      </c>
    </row>
    <row r="52" s="1" customFormat="1" spans="1:20">
      <c r="A52" s="1" t="s">
        <v>203</v>
      </c>
      <c r="B52" s="1" t="s">
        <v>205</v>
      </c>
      <c r="C52" s="1" t="s">
        <v>642</v>
      </c>
      <c r="D52" s="1" t="s">
        <v>117</v>
      </c>
      <c r="E52" s="1" t="s">
        <v>204</v>
      </c>
      <c r="F52" s="1" t="s">
        <v>77</v>
      </c>
      <c r="G52" s="1" t="s">
        <v>78</v>
      </c>
      <c r="H52" s="1" t="s">
        <v>485</v>
      </c>
      <c r="I52" s="1" t="s">
        <v>643</v>
      </c>
      <c r="J52" s="1" t="s">
        <v>487</v>
      </c>
      <c r="K52" s="1" t="s">
        <v>643</v>
      </c>
      <c r="L52" s="1" t="s">
        <v>643</v>
      </c>
      <c r="M52" s="1" t="s">
        <v>488</v>
      </c>
      <c r="N52" s="1" t="s">
        <v>488</v>
      </c>
      <c r="O52" s="1" t="s">
        <v>489</v>
      </c>
      <c r="P52" s="1" t="s">
        <v>490</v>
      </c>
      <c r="Q52" s="1" t="s">
        <v>644</v>
      </c>
      <c r="R52" s="1" t="s">
        <v>71</v>
      </c>
      <c r="S52" s="1" t="s">
        <v>492</v>
      </c>
      <c r="T52" s="1" t="s">
        <v>493</v>
      </c>
    </row>
    <row r="53" s="1" customFormat="1" spans="1:20">
      <c r="A53" s="1" t="s">
        <v>155</v>
      </c>
      <c r="B53" s="1" t="s">
        <v>159</v>
      </c>
      <c r="C53" s="1" t="s">
        <v>645</v>
      </c>
      <c r="D53" s="1" t="s">
        <v>157</v>
      </c>
      <c r="E53" s="1" t="s">
        <v>158</v>
      </c>
      <c r="F53" s="1" t="s">
        <v>160</v>
      </c>
      <c r="G53" s="1" t="s">
        <v>78</v>
      </c>
      <c r="H53" s="1" t="s">
        <v>485</v>
      </c>
      <c r="I53" s="1" t="s">
        <v>646</v>
      </c>
      <c r="J53" s="1" t="s">
        <v>487</v>
      </c>
      <c r="K53" s="1" t="s">
        <v>646</v>
      </c>
      <c r="L53" s="1" t="s">
        <v>646</v>
      </c>
      <c r="M53" s="1" t="s">
        <v>488</v>
      </c>
      <c r="N53" s="1" t="s">
        <v>488</v>
      </c>
      <c r="O53" s="1" t="s">
        <v>489</v>
      </c>
      <c r="P53" s="1" t="s">
        <v>490</v>
      </c>
      <c r="Q53" s="1" t="s">
        <v>647</v>
      </c>
      <c r="R53" s="1" t="s">
        <v>71</v>
      </c>
      <c r="S53" s="1" t="s">
        <v>492</v>
      </c>
      <c r="T53" s="1" t="s">
        <v>493</v>
      </c>
    </row>
    <row r="54" s="1" customFormat="1" spans="1:20">
      <c r="A54" s="1" t="s">
        <v>146</v>
      </c>
      <c r="B54" s="1" t="s">
        <v>150</v>
      </c>
      <c r="C54" s="1" t="s">
        <v>648</v>
      </c>
      <c r="D54" s="1" t="s">
        <v>148</v>
      </c>
      <c r="E54" s="1" t="s">
        <v>149</v>
      </c>
      <c r="F54" s="1" t="s">
        <v>77</v>
      </c>
      <c r="G54" s="1" t="s">
        <v>78</v>
      </c>
      <c r="H54" s="1" t="s">
        <v>485</v>
      </c>
      <c r="I54" s="1" t="s">
        <v>649</v>
      </c>
      <c r="J54" s="1" t="s">
        <v>487</v>
      </c>
      <c r="K54" s="1" t="s">
        <v>649</v>
      </c>
      <c r="L54" s="1" t="s">
        <v>649</v>
      </c>
      <c r="M54" s="1" t="s">
        <v>488</v>
      </c>
      <c r="N54" s="1" t="s">
        <v>488</v>
      </c>
      <c r="O54" s="1" t="s">
        <v>489</v>
      </c>
      <c r="P54" s="1" t="s">
        <v>490</v>
      </c>
      <c r="Q54" s="1" t="s">
        <v>650</v>
      </c>
      <c r="R54" s="1" t="s">
        <v>71</v>
      </c>
      <c r="S54" s="1" t="s">
        <v>492</v>
      </c>
      <c r="T54" s="1" t="s">
        <v>651</v>
      </c>
    </row>
    <row r="55" s="1" customFormat="1" spans="1:20">
      <c r="A55" s="1" t="s">
        <v>358</v>
      </c>
      <c r="B55" s="1" t="s">
        <v>362</v>
      </c>
      <c r="C55" s="1" t="s">
        <v>652</v>
      </c>
      <c r="D55" s="1" t="s">
        <v>653</v>
      </c>
      <c r="E55" s="1" t="s">
        <v>361</v>
      </c>
      <c r="F55" s="1" t="s">
        <v>77</v>
      </c>
      <c r="G55" s="1" t="s">
        <v>78</v>
      </c>
      <c r="H55" s="1" t="s">
        <v>485</v>
      </c>
      <c r="I55" s="1" t="s">
        <v>654</v>
      </c>
      <c r="J55" s="1" t="s">
        <v>487</v>
      </c>
      <c r="K55" s="1" t="s">
        <v>654</v>
      </c>
      <c r="L55" s="1" t="s">
        <v>654</v>
      </c>
      <c r="M55" s="1" t="s">
        <v>488</v>
      </c>
      <c r="N55" s="1" t="s">
        <v>488</v>
      </c>
      <c r="O55" s="1" t="s">
        <v>489</v>
      </c>
      <c r="P55" s="1" t="s">
        <v>490</v>
      </c>
      <c r="Q55" s="1" t="s">
        <v>655</v>
      </c>
      <c r="R55" s="1" t="s">
        <v>71</v>
      </c>
      <c r="S55" s="1" t="s">
        <v>492</v>
      </c>
      <c r="T55" s="1" t="s">
        <v>493</v>
      </c>
    </row>
    <row r="56" s="1" customFormat="1" spans="1:20">
      <c r="A56" s="1" t="s">
        <v>194</v>
      </c>
      <c r="B56" s="1" t="s">
        <v>198</v>
      </c>
      <c r="C56" s="1" t="s">
        <v>656</v>
      </c>
      <c r="D56" s="1" t="s">
        <v>196</v>
      </c>
      <c r="E56" s="1" t="s">
        <v>197</v>
      </c>
      <c r="F56" s="1" t="s">
        <v>110</v>
      </c>
      <c r="G56" s="1" t="s">
        <v>78</v>
      </c>
      <c r="H56" s="1" t="s">
        <v>485</v>
      </c>
      <c r="I56" s="1" t="s">
        <v>657</v>
      </c>
      <c r="J56" s="1" t="s">
        <v>487</v>
      </c>
      <c r="K56" s="1" t="s">
        <v>657</v>
      </c>
      <c r="L56" s="1" t="s">
        <v>657</v>
      </c>
      <c r="M56" s="1" t="s">
        <v>488</v>
      </c>
      <c r="N56" s="1" t="s">
        <v>488</v>
      </c>
      <c r="O56" s="1" t="s">
        <v>489</v>
      </c>
      <c r="P56" s="1" t="s">
        <v>490</v>
      </c>
      <c r="Q56" s="1" t="s">
        <v>658</v>
      </c>
      <c r="R56" s="1" t="s">
        <v>71</v>
      </c>
      <c r="S56" s="1" t="s">
        <v>492</v>
      </c>
      <c r="T56" s="1" t="s">
        <v>493</v>
      </c>
    </row>
    <row r="57" s="1" customFormat="1" spans="1:20">
      <c r="A57" s="1" t="s">
        <v>300</v>
      </c>
      <c r="B57" s="1" t="s">
        <v>304</v>
      </c>
      <c r="C57" s="1" t="s">
        <v>659</v>
      </c>
      <c r="D57" s="1" t="s">
        <v>302</v>
      </c>
      <c r="E57" s="1" t="s">
        <v>660</v>
      </c>
      <c r="F57" s="1" t="s">
        <v>167</v>
      </c>
      <c r="G57" s="1" t="s">
        <v>78</v>
      </c>
      <c r="H57" s="1" t="s">
        <v>485</v>
      </c>
      <c r="I57" s="1" t="s">
        <v>661</v>
      </c>
      <c r="J57" s="1" t="s">
        <v>487</v>
      </c>
      <c r="K57" s="1" t="s">
        <v>661</v>
      </c>
      <c r="L57" s="1" t="s">
        <v>661</v>
      </c>
      <c r="M57" s="1" t="s">
        <v>488</v>
      </c>
      <c r="N57" s="1" t="s">
        <v>488</v>
      </c>
      <c r="O57" s="1" t="s">
        <v>489</v>
      </c>
      <c r="P57" s="1" t="s">
        <v>490</v>
      </c>
      <c r="Q57" s="1" t="s">
        <v>662</v>
      </c>
      <c r="R57" s="1" t="s">
        <v>71</v>
      </c>
      <c r="S57" s="1" t="s">
        <v>492</v>
      </c>
      <c r="T57" s="1" t="s">
        <v>493</v>
      </c>
    </row>
    <row r="58" s="1" customFormat="1" spans="1:20">
      <c r="A58" s="1" t="s">
        <v>105</v>
      </c>
      <c r="B58" s="1" t="s">
        <v>109</v>
      </c>
      <c r="C58" s="1" t="s">
        <v>663</v>
      </c>
      <c r="D58" s="1" t="s">
        <v>107</v>
      </c>
      <c r="E58" s="1" t="s">
        <v>108</v>
      </c>
      <c r="F58" s="1" t="s">
        <v>110</v>
      </c>
      <c r="G58" s="1" t="s">
        <v>78</v>
      </c>
      <c r="H58" s="1" t="s">
        <v>485</v>
      </c>
      <c r="I58" s="1" t="s">
        <v>664</v>
      </c>
      <c r="J58" s="1" t="s">
        <v>487</v>
      </c>
      <c r="K58" s="1" t="s">
        <v>664</v>
      </c>
      <c r="L58" s="1" t="s">
        <v>664</v>
      </c>
      <c r="M58" s="1" t="s">
        <v>488</v>
      </c>
      <c r="N58" s="1" t="s">
        <v>488</v>
      </c>
      <c r="O58" s="1" t="s">
        <v>489</v>
      </c>
      <c r="P58" s="1" t="s">
        <v>490</v>
      </c>
      <c r="Q58" s="1" t="s">
        <v>665</v>
      </c>
      <c r="R58" s="1" t="s">
        <v>71</v>
      </c>
      <c r="S58" s="1" t="s">
        <v>492</v>
      </c>
      <c r="T58" s="1" t="s">
        <v>493</v>
      </c>
    </row>
    <row r="59" s="1" customFormat="1" spans="1:20">
      <c r="A59" s="1" t="s">
        <v>260</v>
      </c>
      <c r="B59" s="1" t="s">
        <v>264</v>
      </c>
      <c r="C59" s="1" t="s">
        <v>666</v>
      </c>
      <c r="D59" s="1" t="s">
        <v>262</v>
      </c>
      <c r="E59" s="1" t="s">
        <v>667</v>
      </c>
      <c r="F59" s="1" t="s">
        <v>160</v>
      </c>
      <c r="G59" s="1" t="s">
        <v>78</v>
      </c>
      <c r="H59" s="1" t="s">
        <v>485</v>
      </c>
      <c r="I59" s="1" t="s">
        <v>668</v>
      </c>
      <c r="J59" s="1" t="s">
        <v>487</v>
      </c>
      <c r="K59" s="1" t="s">
        <v>668</v>
      </c>
      <c r="L59" s="1" t="s">
        <v>669</v>
      </c>
      <c r="M59" s="1" t="s">
        <v>670</v>
      </c>
      <c r="N59" s="1" t="s">
        <v>670</v>
      </c>
      <c r="O59" s="1" t="s">
        <v>489</v>
      </c>
      <c r="P59" s="1" t="s">
        <v>490</v>
      </c>
      <c r="Q59" s="1" t="s">
        <v>671</v>
      </c>
      <c r="R59" s="1" t="s">
        <v>71</v>
      </c>
      <c r="S59" s="1" t="s">
        <v>492</v>
      </c>
      <c r="T59" s="1" t="s">
        <v>493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2021-10-19T01:49:52Z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7384800923C34015BBB2D4EA6DC21F05</vt:lpwstr>
  </property>
</Properties>
</file>