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对账!$A$1:$I$16</definedName>
  </definedNames>
  <calcPr calcId="144525"/>
</workbook>
</file>

<file path=xl/sharedStrings.xml><?xml version="1.0" encoding="utf-8"?>
<sst xmlns="http://schemas.openxmlformats.org/spreadsheetml/2006/main" count="939" uniqueCount="276">
  <si>
    <t>去哪儿网酒店预付对账单</t>
  </si>
  <si>
    <t>供应商名称：</t>
  </si>
  <si>
    <t>趣悠游</t>
  </si>
  <si>
    <t>结算周期：</t>
  </si>
  <si>
    <t>2021-10-11至2021-10-17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</si>
  <si>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</si>
  <si>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</si>
  <si>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</si>
  <si>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</si>
  <si>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</si>
  <si>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</si>
  <si>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</si>
  <si>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</si>
  <si>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</si>
  <si>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</si>
  <si>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</si>
  <si>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</si>
  <si>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</si>
  <si>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</si>
  <si>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</si>
  <si>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¥24,743.00</t>
  </si>
  <si>
    <t>¥1,059.00</t>
  </si>
  <si>
    <t>¥2,107.00</t>
  </si>
  <si>
    <t>¥21,577.00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</si>
  <si>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</si>
  <si>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</si>
  <si>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</si>
  <si>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</si>
  <si>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</si>
  <si>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</si>
  <si>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</si>
  <si>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</si>
  <si>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</si>
  <si>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</si>
  <si>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</si>
  <si>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</si>
  <si>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</si>
  <si>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</si>
  <si>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</si>
  <si>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</si>
  <si>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</si>
  <si>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</si>
  <si>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</si>
  <si>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</si>
  <si>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</si>
  <si>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</si>
  <si>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</si>
  <si>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</si>
  <si>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</si>
  <si>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</si>
  <si>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</si>
  <si>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</si>
  <si>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</si>
  <si>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</si>
  <si>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</si>
  <si>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</si>
  <si>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</si>
  <si>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</si>
  <si>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</si>
  <si>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</si>
  <si>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</si>
  <si>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</si>
  <si>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</si>
  <si>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</si>
  <si>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</si>
  <si>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</si>
  <si>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</si>
  <si>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</si>
  <si>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</si>
  <si>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</si>
  <si>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702779005652</t>
  </si>
  <si>
    <t>2274337</t>
  </si>
  <si>
    <t>酒店预付</t>
  </si>
  <si>
    <t>否</t>
  </si>
  <si>
    <t>普通</t>
  </si>
  <si>
    <t>197289803</t>
  </si>
  <si>
    <t>曼谷JW万豪酒店</t>
  </si>
  <si>
    <t>1626188</t>
  </si>
  <si>
    <t>ZHANG/SHENG|KOK/CHOONSANG</t>
  </si>
  <si>
    <t>2021-10-08</t>
  </si>
  <si>
    <t>2021-10-09</t>
  </si>
  <si>
    <t>2021-10-11</t>
  </si>
  <si>
    <t>¥1,880.00</t>
  </si>
  <si>
    <t>¥184.00</t>
  </si>
  <si>
    <t>¥1,696.00</t>
  </si>
  <si>
    <t>Deluxe king room</t>
  </si>
  <si>
    <t>WEBSITE</t>
  </si>
  <si>
    <t>702779931029</t>
  </si>
  <si>
    <t>2274320</t>
  </si>
  <si>
    <t>TAO/DUODUO|LIU/YANG</t>
  </si>
  <si>
    <t>¥940.00</t>
  </si>
  <si>
    <t>¥92.00</t>
  </si>
  <si>
    <t>¥848.00</t>
  </si>
  <si>
    <t>702779666692</t>
  </si>
  <si>
    <t>2274321</t>
  </si>
  <si>
    <t>ZHAO/ZIYAO</t>
  </si>
  <si>
    <t>702782783746</t>
  </si>
  <si>
    <t>2275630</t>
  </si>
  <si>
    <t>221839718</t>
  </si>
  <si>
    <t>澳门金龙酒店</t>
  </si>
  <si>
    <t>LAI/CHONGLEONG</t>
  </si>
  <si>
    <t>2021-10-16</t>
  </si>
  <si>
    <t>2021-10-18</t>
  </si>
  <si>
    <t>¥526.00</t>
  </si>
  <si>
    <t>2021-10-11 15:34:24</t>
  </si>
  <si>
    <t>DOUBLE STANDARD</t>
  </si>
  <si>
    <t>702782528365</t>
  </si>
  <si>
    <t>2275568</t>
  </si>
  <si>
    <t>DENG/YUHAO</t>
  </si>
  <si>
    <t>2021-10-12</t>
  </si>
  <si>
    <t>¥507.00</t>
  </si>
  <si>
    <t>¥49.00</t>
  </si>
  <si>
    <t>¥458.00</t>
  </si>
  <si>
    <t>702776883195</t>
  </si>
  <si>
    <t>2273129</t>
  </si>
  <si>
    <t>801943567</t>
  </si>
  <si>
    <t>澳门雅诗阁</t>
  </si>
  <si>
    <t>CHEN/JIABIN|WU/QINGQIMG</t>
  </si>
  <si>
    <t>2021-10-05</t>
  </si>
  <si>
    <t>2021-10-10</t>
  </si>
  <si>
    <t>2021-10-13</t>
  </si>
  <si>
    <t>¥1,206.00</t>
  </si>
  <si>
    <t>¥93.00</t>
  </si>
  <si>
    <t>¥1,113.00</t>
  </si>
  <si>
    <t>Deluxe Room</t>
  </si>
  <si>
    <t>702783355920</t>
  </si>
  <si>
    <t>2276259</t>
  </si>
  <si>
    <t>221835086</t>
  </si>
  <si>
    <t>香港港岛海逸君绰酒店</t>
  </si>
  <si>
    <t>LI/ZHENGDE</t>
  </si>
  <si>
    <t>¥709.00</t>
  </si>
  <si>
    <t>¥66.00</t>
  </si>
  <si>
    <t>¥643.00</t>
  </si>
  <si>
    <t>Superior Harbour View Room</t>
  </si>
  <si>
    <t>702783781920</t>
  </si>
  <si>
    <t>2276059</t>
  </si>
  <si>
    <t>¥510.00</t>
  </si>
  <si>
    <t>¥461.00</t>
  </si>
  <si>
    <t>702784884640</t>
  </si>
  <si>
    <t>2276687</t>
  </si>
  <si>
    <t>197287832</t>
  </si>
  <si>
    <t>曼谷 W 酒店</t>
  </si>
  <si>
    <t>HU/JINLING</t>
  </si>
  <si>
    <t>2021-10-14</t>
  </si>
  <si>
    <t>¥533.00</t>
  </si>
  <si>
    <t>2021-10-13 14:00:21</t>
  </si>
  <si>
    <t>Wonderful King Room</t>
  </si>
  <si>
    <t>702771555777</t>
  </si>
  <si>
    <t>2269435</t>
  </si>
  <si>
    <t>221868335</t>
  </si>
  <si>
    <t>休斯顿西北/威洛布鲁克原住客栈</t>
  </si>
  <si>
    <t>ZHANG/ZHONG|ZHONG/YUANPING</t>
  </si>
  <si>
    <t>2021-09-30</t>
  </si>
  <si>
    <t>2021-10-06</t>
  </si>
  <si>
    <t>¥9,324.00</t>
  </si>
  <si>
    <t>¥722.00</t>
  </si>
  <si>
    <t>¥8,602.00</t>
  </si>
  <si>
    <t>King bed Studio Suite</t>
  </si>
  <si>
    <t>702784081720</t>
  </si>
  <si>
    <t>2276743</t>
  </si>
  <si>
    <t>197280359</t>
  </si>
  <si>
    <t>迪拜克里克喜来登酒店</t>
  </si>
  <si>
    <t>SONG/XIN</t>
  </si>
  <si>
    <t>¥818.00</t>
  </si>
  <si>
    <t>¥82.00</t>
  </si>
  <si>
    <t>¥736.00</t>
  </si>
  <si>
    <t>Deluxe  City view Room</t>
  </si>
  <si>
    <t>702785014430</t>
  </si>
  <si>
    <t>2277073</t>
  </si>
  <si>
    <t>197305241</t>
  </si>
  <si>
    <t>迪拜棕榈岛华尔道夫酒店</t>
  </si>
  <si>
    <t>DAI/SHASHA|HUO/YUWEI</t>
  </si>
  <si>
    <t>¥3,804.00</t>
  </si>
  <si>
    <t>¥389.00</t>
  </si>
  <si>
    <t>¥3,415.00</t>
  </si>
  <si>
    <t>superior king bed room</t>
  </si>
  <si>
    <t>702780902486</t>
  </si>
  <si>
    <t>2274788</t>
  </si>
  <si>
    <t>197294303</t>
  </si>
  <si>
    <t>莫斯科阿兹姆特图拉酒店</t>
  </si>
  <si>
    <t>LIANG/HANYONG</t>
  </si>
  <si>
    <t>¥1,676.00</t>
  </si>
  <si>
    <t>¥156.00</t>
  </si>
  <si>
    <t>¥1,520.00</t>
  </si>
  <si>
    <t>standard twin room</t>
  </si>
  <si>
    <t>702786238215</t>
  </si>
  <si>
    <t>2277901</t>
  </si>
  <si>
    <t>2021-10-15</t>
  </si>
  <si>
    <t>¥817.00</t>
  </si>
  <si>
    <t>¥735.00</t>
  </si>
  <si>
    <t>702787159705</t>
  </si>
  <si>
    <t>2278547</t>
  </si>
  <si>
    <t>221853425</t>
  </si>
  <si>
    <t>香港帝苑酒店</t>
  </si>
  <si>
    <t>YEUNG/TIM</t>
  </si>
  <si>
    <t>2021-10-17</t>
  </si>
  <si>
    <t>¥553.00</t>
  </si>
  <si>
    <t>¥51.00</t>
  </si>
  <si>
    <t>¥502.00</t>
  </si>
  <si>
    <t>合计</t>
  </si>
  <si>
    <t/>
  </si>
  <si>
    <t>¥23,684.00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</si>
  <si>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</si>
  <si>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</si>
  <si>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</si>
  <si>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</si>
  <si>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</si>
  <si>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</si>
  <si>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</si>
  <si>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</si>
  <si>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</si>
  <si>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A211019095449481</t>
  </si>
  <si>
    <t>A211019095512481</t>
  </si>
  <si>
    <r>
      <t>总计：</t>
    </r>
    <r>
      <rPr>
        <sz val="10"/>
        <rFont val="Arial"/>
        <charset val="134"/>
      </rPr>
      <t>21577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</si>
  <si>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</si>
  <si>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</si>
  <si>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</si>
  <si>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</si>
  <si>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</si>
  <si>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</si>
  <si>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</si>
  <si>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</si>
  <si>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</si>
  <si>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</si>
  <si>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</si>
  <si>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</si>
  <si>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</si>
  <si>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</si>
  <si>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</si>
  <si>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</si>
  <si>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YEUNG TIM</t>
  </si>
  <si>
    <t>退房日周结</t>
  </si>
  <si>
    <t>502.00</t>
  </si>
  <si>
    <t>RMB</t>
  </si>
  <si>
    <t>0</t>
  </si>
  <si>
    <t>0.00</t>
  </si>
  <si>
    <t>趣悠游国际直连</t>
  </si>
  <si>
    <t>2021-10-16 14:32:50</t>
  </si>
  <si>
    <t>广州汇登信息科技有限公司</t>
  </si>
  <si>
    <t>直连</t>
  </si>
  <si>
    <t>迪拜河喜来登大酒店</t>
  </si>
  <si>
    <t>SONG XIN</t>
  </si>
  <si>
    <t>735.00</t>
  </si>
  <si>
    <t>2021-10-15 15:38:55</t>
  </si>
  <si>
    <t>DAI SHASHA,HUO YUWEI</t>
  </si>
  <si>
    <t>3415.00</t>
  </si>
  <si>
    <t>2021-10-14 02:15:23</t>
  </si>
  <si>
    <t>736.00</t>
  </si>
  <si>
    <t>2021-10-13 15:56:15</t>
  </si>
  <si>
    <t>LI ZHENGDE</t>
  </si>
  <si>
    <t>643.00</t>
  </si>
  <si>
    <t>2021-10-12 17:32:04</t>
  </si>
  <si>
    <t>DENG YUHAO</t>
  </si>
  <si>
    <t>461.00</t>
  </si>
  <si>
    <t>2021-10-12 13:07:42</t>
  </si>
  <si>
    <t>直采</t>
  </si>
  <si>
    <t>458.00</t>
  </si>
  <si>
    <t>2021-10-11 16:07:33</t>
  </si>
  <si>
    <t>LIANG HANYONG</t>
  </si>
  <si>
    <t>1520.00</t>
  </si>
  <si>
    <t>2021-10-09 11:38:45</t>
  </si>
  <si>
    <t>ZHANG SHENG,KOK CHOONSANG</t>
  </si>
  <si>
    <t>1696.00</t>
  </si>
  <si>
    <t>2021-10-08 12:06:17</t>
  </si>
  <si>
    <t>ZHAO ZIYAO</t>
  </si>
  <si>
    <t>848.00</t>
  </si>
  <si>
    <t>2021-10-08 13:40:26</t>
  </si>
  <si>
    <t>TAO DUODUO,LIU YANG</t>
  </si>
  <si>
    <t>2021-10-08 11:45:57</t>
  </si>
  <si>
    <t>CHEN JIABIN,WU QINGQIMG</t>
  </si>
  <si>
    <t>1113.00</t>
  </si>
  <si>
    <t>2021-10-05 13:15:47</t>
  </si>
  <si>
    <t>休斯顿西北/威洛布鲁克万豪居家酒店</t>
  </si>
  <si>
    <t>ZHANG ZHONG,ZHONG YUANPING</t>
  </si>
  <si>
    <t>8602.02</t>
  </si>
  <si>
    <t>2021-09-30 11:33:25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</si>
</sst>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&quot;￥&quot;#,##0.00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4" fillId="5" borderId="10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27" borderId="13" applyNumberFormat="0" applyFon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32" fillId="38" borderId="16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33" fillId="38" borderId="10" applyNumberFormat="0" applyAlignment="0" applyProtection="0">
      <alignment vertical="center"/>
    </xf>
    <xf numFmtId="0" fontId="34" fillId="39" borderId="17" applyNumberForma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15</v>
      </c>
      <c r="B5" s="26" t="s">
        <v>19</v>
      </c>
      <c r="C5" s="9" t="s">
        <v>20</v>
      </c>
      <c r="D5" s="27" t="s">
        <v>21</v>
      </c>
      <c r="E5" s="28" t="s">
        <v>22</v>
      </c>
      <c r="F5" s="28" t="s">
        <v>19</v>
      </c>
      <c r="G5" s="29">
        <v>0</v>
      </c>
      <c r="H5" s="30" t="s">
        <v>19</v>
      </c>
      <c r="I5" s="41" t="s">
        <v>23</v>
      </c>
      <c r="J5" s="9" t="s">
        <v>19</v>
      </c>
      <c r="K5" s="9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15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23</v>
      </c>
      <c r="J8" s="9" t="s">
        <v>19</v>
      </c>
      <c r="K8" s="9" t="s">
        <v>23</v>
      </c>
    </row>
    <row r="9" ht="15" customHeight="1" spans="1:11">
      <c r="A9" s="34" t="s">
        <v>27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28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29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30</v>
      </c>
      <c r="B12" s="39"/>
      <c r="C12" s="19"/>
      <c r="F12" s="40"/>
      <c r="I12" s="40"/>
    </row>
    <row r="13" ht="15" customHeight="1" spans="1:9">
      <c r="A13" s="38" t="s">
        <v>31</v>
      </c>
      <c r="B13" s="39" t="s">
        <v>32</v>
      </c>
      <c r="C13" s="19"/>
      <c r="F13" s="40"/>
      <c r="I13" s="40"/>
    </row>
    <row r="14" ht="15" customHeight="1" spans="1:9">
      <c r="A14" s="38" t="s">
        <v>33</v>
      </c>
      <c r="B14" s="39" t="s">
        <v>34</v>
      </c>
      <c r="C14" s="19"/>
      <c r="F14" s="40"/>
      <c r="G14" s="19"/>
      <c r="H14" s="19"/>
      <c r="I14" s="40"/>
    </row>
    <row r="15" ht="15" customHeight="1" spans="1:9">
      <c r="A15" s="38" t="s">
        <v>35</v>
      </c>
      <c r="B15" s="39" t="s">
        <v>36</v>
      </c>
      <c r="C15" s="19"/>
      <c r="F15" s="40"/>
      <c r="I15" s="40"/>
    </row>
    <row r="16" ht="15" customHeight="1" spans="1:9">
      <c r="A16" s="38" t="s">
        <v>37</v>
      </c>
      <c r="B16" s="39" t="s">
        <v>38</v>
      </c>
      <c r="C16" s="19"/>
      <c r="F16" s="40"/>
      <c r="I16" s="40"/>
    </row>
    <row r="17" ht="15" customHeight="1" spans="1:6">
      <c r="A17" s="38" t="s">
        <v>39</v>
      </c>
      <c r="B17" s="39" t="s">
        <v>40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7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10" t="s">
        <v>61</v>
      </c>
      <c r="Y1" s="10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7" t="s">
        <v>70</v>
      </c>
      <c r="B2" s="7" t="s">
        <v>71</v>
      </c>
      <c r="C2" s="7" t="s">
        <v>72</v>
      </c>
      <c r="D2" s="7" t="s">
        <v>73</v>
      </c>
      <c r="E2" s="7" t="s">
        <v>74</v>
      </c>
      <c r="F2" s="7" t="s">
        <v>73</v>
      </c>
      <c r="G2" s="7" t="s">
        <v>75</v>
      </c>
      <c r="H2" s="8" t="s">
        <v>76</v>
      </c>
      <c r="I2" s="8" t="s">
        <v>77</v>
      </c>
      <c r="J2" s="8" t="s">
        <v>2</v>
      </c>
      <c r="K2" s="8" t="s">
        <v>78</v>
      </c>
      <c r="L2" s="8">
        <v>2</v>
      </c>
      <c r="M2" s="8">
        <v>2</v>
      </c>
      <c r="N2" s="8" t="s">
        <v>79</v>
      </c>
      <c r="O2" s="8" t="s">
        <v>80</v>
      </c>
      <c r="P2" s="8" t="s">
        <v>81</v>
      </c>
      <c r="Q2" s="8"/>
      <c r="R2" s="12" t="s">
        <v>82</v>
      </c>
      <c r="S2" s="13" t="s">
        <v>19</v>
      </c>
      <c r="T2" s="8"/>
      <c r="U2" s="12" t="s">
        <v>19</v>
      </c>
      <c r="V2" s="12" t="s">
        <v>82</v>
      </c>
      <c r="W2" s="13" t="s">
        <v>83</v>
      </c>
      <c r="X2" s="13" t="s">
        <v>19</v>
      </c>
      <c r="Y2" s="12" t="s">
        <v>19</v>
      </c>
      <c r="Z2" s="13" t="s">
        <v>19</v>
      </c>
      <c r="AA2" s="15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7" t="s">
        <v>87</v>
      </c>
      <c r="B3" s="7" t="s">
        <v>88</v>
      </c>
      <c r="C3" s="7" t="s">
        <v>72</v>
      </c>
      <c r="D3" s="7" t="s">
        <v>73</v>
      </c>
      <c r="E3" s="7" t="s">
        <v>74</v>
      </c>
      <c r="F3" s="7" t="s">
        <v>73</v>
      </c>
      <c r="G3" s="7" t="s">
        <v>75</v>
      </c>
      <c r="H3" s="8" t="s">
        <v>76</v>
      </c>
      <c r="I3" s="8" t="s">
        <v>77</v>
      </c>
      <c r="J3" s="8" t="s">
        <v>2</v>
      </c>
      <c r="K3" s="8" t="s">
        <v>89</v>
      </c>
      <c r="L3" s="8">
        <v>1</v>
      </c>
      <c r="M3" s="8">
        <v>2</v>
      </c>
      <c r="N3" s="8" t="s">
        <v>79</v>
      </c>
      <c r="O3" s="8" t="s">
        <v>80</v>
      </c>
      <c r="P3" s="8" t="s">
        <v>81</v>
      </c>
      <c r="Q3" s="8"/>
      <c r="R3" s="12" t="s">
        <v>90</v>
      </c>
      <c r="S3" s="13" t="s">
        <v>19</v>
      </c>
      <c r="T3" s="8"/>
      <c r="U3" s="12" t="s">
        <v>19</v>
      </c>
      <c r="V3" s="12" t="s">
        <v>90</v>
      </c>
      <c r="W3" s="13" t="s">
        <v>91</v>
      </c>
      <c r="X3" s="13" t="s">
        <v>19</v>
      </c>
      <c r="Y3" s="12" t="s">
        <v>19</v>
      </c>
      <c r="Z3" s="13" t="s">
        <v>19</v>
      </c>
      <c r="AA3" s="15" t="s">
        <v>19</v>
      </c>
      <c r="AB3" t="s">
        <v>19</v>
      </c>
      <c r="AC3" t="s">
        <v>92</v>
      </c>
      <c r="AD3" t="s">
        <v>6</v>
      </c>
      <c r="AE3" t="s">
        <v>85</v>
      </c>
      <c r="AF3" t="s">
        <v>86</v>
      </c>
      <c r="AG3" t="s">
        <v>73</v>
      </c>
      <c r="AH3" t="s">
        <v>19</v>
      </c>
    </row>
    <row r="4" ht="14.25" customHeight="1" spans="1:34">
      <c r="A4" s="7" t="s">
        <v>93</v>
      </c>
      <c r="B4" s="7" t="s">
        <v>94</v>
      </c>
      <c r="C4" s="7" t="s">
        <v>72</v>
      </c>
      <c r="D4" s="7" t="s">
        <v>73</v>
      </c>
      <c r="E4" s="7" t="s">
        <v>74</v>
      </c>
      <c r="F4" s="7" t="s">
        <v>73</v>
      </c>
      <c r="G4" s="7" t="s">
        <v>75</v>
      </c>
      <c r="H4" s="8" t="s">
        <v>76</v>
      </c>
      <c r="I4" s="8" t="s">
        <v>77</v>
      </c>
      <c r="J4" s="8" t="s">
        <v>2</v>
      </c>
      <c r="K4" s="8" t="s">
        <v>95</v>
      </c>
      <c r="L4" s="8">
        <v>1</v>
      </c>
      <c r="M4" s="8">
        <v>2</v>
      </c>
      <c r="N4" s="8" t="s">
        <v>79</v>
      </c>
      <c r="O4" s="8" t="s">
        <v>80</v>
      </c>
      <c r="P4" s="8" t="s">
        <v>81</v>
      </c>
      <c r="Q4" s="8"/>
      <c r="R4" s="12" t="s">
        <v>90</v>
      </c>
      <c r="S4" s="13" t="s">
        <v>19</v>
      </c>
      <c r="T4" s="8"/>
      <c r="U4" s="12" t="s">
        <v>19</v>
      </c>
      <c r="V4" s="12" t="s">
        <v>90</v>
      </c>
      <c r="W4" s="13" t="s">
        <v>91</v>
      </c>
      <c r="X4" s="13" t="s">
        <v>19</v>
      </c>
      <c r="Y4" s="12" t="s">
        <v>19</v>
      </c>
      <c r="Z4" s="13" t="s">
        <v>19</v>
      </c>
      <c r="AA4" s="15" t="s">
        <v>19</v>
      </c>
      <c r="AB4" t="s">
        <v>19</v>
      </c>
      <c r="AC4" t="s">
        <v>92</v>
      </c>
      <c r="AD4" t="s">
        <v>6</v>
      </c>
      <c r="AE4" t="s">
        <v>85</v>
      </c>
      <c r="AF4" t="s">
        <v>86</v>
      </c>
      <c r="AG4" t="s">
        <v>73</v>
      </c>
      <c r="AH4" t="s">
        <v>19</v>
      </c>
    </row>
    <row r="5" ht="14.25" customHeight="1" spans="1:34">
      <c r="A5" s="7" t="s">
        <v>96</v>
      </c>
      <c r="B5" s="7" t="s">
        <v>97</v>
      </c>
      <c r="C5" s="7" t="s">
        <v>72</v>
      </c>
      <c r="D5" s="7" t="s">
        <v>73</v>
      </c>
      <c r="E5" s="7" t="s">
        <v>74</v>
      </c>
      <c r="F5" s="7" t="s">
        <v>73</v>
      </c>
      <c r="G5" s="7" t="s">
        <v>98</v>
      </c>
      <c r="H5" s="8" t="s">
        <v>99</v>
      </c>
      <c r="I5" s="8" t="s">
        <v>77</v>
      </c>
      <c r="J5" s="8" t="s">
        <v>2</v>
      </c>
      <c r="K5" s="8" t="s">
        <v>100</v>
      </c>
      <c r="L5" s="8">
        <v>1</v>
      </c>
      <c r="M5" s="8">
        <v>2</v>
      </c>
      <c r="N5" s="8" t="s">
        <v>81</v>
      </c>
      <c r="O5" s="8" t="s">
        <v>101</v>
      </c>
      <c r="P5" s="8" t="s">
        <v>102</v>
      </c>
      <c r="Q5" s="8"/>
      <c r="R5" s="12" t="s">
        <v>103</v>
      </c>
      <c r="S5" s="13" t="s">
        <v>103</v>
      </c>
      <c r="T5" s="8" t="s">
        <v>104</v>
      </c>
      <c r="U5" s="12" t="s">
        <v>19</v>
      </c>
      <c r="V5" s="12" t="s">
        <v>19</v>
      </c>
      <c r="W5" s="13" t="s">
        <v>19</v>
      </c>
      <c r="X5" s="13" t="s">
        <v>19</v>
      </c>
      <c r="Y5" s="12" t="s">
        <v>19</v>
      </c>
      <c r="Z5" s="13" t="s">
        <v>19</v>
      </c>
      <c r="AA5" s="15" t="s">
        <v>19</v>
      </c>
      <c r="AB5" t="s">
        <v>19</v>
      </c>
      <c r="AC5" t="s">
        <v>19</v>
      </c>
      <c r="AD5" t="s">
        <v>6</v>
      </c>
      <c r="AE5" t="s">
        <v>105</v>
      </c>
      <c r="AF5" t="s">
        <v>86</v>
      </c>
      <c r="AG5" t="s">
        <v>73</v>
      </c>
      <c r="AH5" t="s">
        <v>19</v>
      </c>
    </row>
    <row r="6" ht="14.25" customHeight="1" spans="1:34">
      <c r="A6" s="7" t="s">
        <v>106</v>
      </c>
      <c r="B6" s="7" t="s">
        <v>107</v>
      </c>
      <c r="C6" s="7" t="s">
        <v>72</v>
      </c>
      <c r="D6" s="7" t="s">
        <v>73</v>
      </c>
      <c r="E6" s="7" t="s">
        <v>74</v>
      </c>
      <c r="F6" s="7" t="s">
        <v>73</v>
      </c>
      <c r="G6" s="7" t="s">
        <v>75</v>
      </c>
      <c r="H6" s="8" t="s">
        <v>76</v>
      </c>
      <c r="I6" s="8" t="s">
        <v>77</v>
      </c>
      <c r="J6" s="8" t="s">
        <v>2</v>
      </c>
      <c r="K6" s="8" t="s">
        <v>108</v>
      </c>
      <c r="L6" s="8">
        <v>1</v>
      </c>
      <c r="M6" s="8">
        <v>1</v>
      </c>
      <c r="N6" s="8" t="s">
        <v>81</v>
      </c>
      <c r="O6" s="8" t="s">
        <v>81</v>
      </c>
      <c r="P6" s="8" t="s">
        <v>109</v>
      </c>
      <c r="Q6" s="8"/>
      <c r="R6" s="12" t="s">
        <v>110</v>
      </c>
      <c r="S6" s="13" t="s">
        <v>19</v>
      </c>
      <c r="T6" s="8"/>
      <c r="U6" s="12" t="s">
        <v>19</v>
      </c>
      <c r="V6" s="12" t="s">
        <v>110</v>
      </c>
      <c r="W6" s="13" t="s">
        <v>111</v>
      </c>
      <c r="X6" s="13" t="s">
        <v>19</v>
      </c>
      <c r="Y6" s="12" t="s">
        <v>19</v>
      </c>
      <c r="Z6" s="13" t="s">
        <v>19</v>
      </c>
      <c r="AA6" s="15" t="s">
        <v>19</v>
      </c>
      <c r="AB6" t="s">
        <v>19</v>
      </c>
      <c r="AC6" t="s">
        <v>112</v>
      </c>
      <c r="AD6" t="s">
        <v>6</v>
      </c>
      <c r="AE6" t="s">
        <v>85</v>
      </c>
      <c r="AF6" t="s">
        <v>86</v>
      </c>
      <c r="AG6" t="s">
        <v>73</v>
      </c>
      <c r="AH6" t="s">
        <v>19</v>
      </c>
    </row>
    <row r="7" ht="14.25" customHeight="1" spans="1:34">
      <c r="A7" s="7" t="s">
        <v>113</v>
      </c>
      <c r="B7" s="7" t="s">
        <v>114</v>
      </c>
      <c r="C7" s="7" t="s">
        <v>72</v>
      </c>
      <c r="D7" s="7" t="s">
        <v>73</v>
      </c>
      <c r="E7" s="7" t="s">
        <v>74</v>
      </c>
      <c r="F7" s="7" t="s">
        <v>73</v>
      </c>
      <c r="G7" s="7" t="s">
        <v>115</v>
      </c>
      <c r="H7" s="8" t="s">
        <v>116</v>
      </c>
      <c r="I7" s="8" t="s">
        <v>77</v>
      </c>
      <c r="J7" s="8" t="s">
        <v>2</v>
      </c>
      <c r="K7" s="8" t="s">
        <v>117</v>
      </c>
      <c r="L7" s="8">
        <v>1</v>
      </c>
      <c r="M7" s="8">
        <v>3</v>
      </c>
      <c r="N7" s="8" t="s">
        <v>118</v>
      </c>
      <c r="O7" s="8" t="s">
        <v>119</v>
      </c>
      <c r="P7" s="8" t="s">
        <v>120</v>
      </c>
      <c r="Q7" s="8"/>
      <c r="R7" s="12" t="s">
        <v>121</v>
      </c>
      <c r="S7" s="13" t="s">
        <v>19</v>
      </c>
      <c r="T7" s="8"/>
      <c r="U7" s="12" t="s">
        <v>19</v>
      </c>
      <c r="V7" s="12" t="s">
        <v>121</v>
      </c>
      <c r="W7" s="13" t="s">
        <v>122</v>
      </c>
      <c r="X7" s="13" t="s">
        <v>19</v>
      </c>
      <c r="Y7" s="12" t="s">
        <v>19</v>
      </c>
      <c r="Z7" s="13" t="s">
        <v>19</v>
      </c>
      <c r="AA7" s="15" t="s">
        <v>19</v>
      </c>
      <c r="AB7" t="s">
        <v>19</v>
      </c>
      <c r="AC7" t="s">
        <v>123</v>
      </c>
      <c r="AD7" t="s">
        <v>6</v>
      </c>
      <c r="AE7" t="s">
        <v>124</v>
      </c>
      <c r="AF7" t="s">
        <v>86</v>
      </c>
      <c r="AG7" t="s">
        <v>73</v>
      </c>
      <c r="AH7" t="s">
        <v>19</v>
      </c>
    </row>
    <row r="8" ht="14.25" customHeight="1" spans="1:34">
      <c r="A8" s="7" t="s">
        <v>125</v>
      </c>
      <c r="B8" s="7" t="s">
        <v>126</v>
      </c>
      <c r="C8" s="7" t="s">
        <v>72</v>
      </c>
      <c r="D8" s="7" t="s">
        <v>73</v>
      </c>
      <c r="E8" s="7" t="s">
        <v>74</v>
      </c>
      <c r="F8" s="7" t="s">
        <v>73</v>
      </c>
      <c r="G8" s="7" t="s">
        <v>127</v>
      </c>
      <c r="H8" s="8" t="s">
        <v>128</v>
      </c>
      <c r="I8" s="8" t="s">
        <v>77</v>
      </c>
      <c r="J8" s="8" t="s">
        <v>2</v>
      </c>
      <c r="K8" s="8" t="s">
        <v>129</v>
      </c>
      <c r="L8" s="8">
        <v>1</v>
      </c>
      <c r="M8" s="8">
        <v>1</v>
      </c>
      <c r="N8" s="8" t="s">
        <v>109</v>
      </c>
      <c r="O8" s="8" t="s">
        <v>109</v>
      </c>
      <c r="P8" s="8" t="s">
        <v>120</v>
      </c>
      <c r="Q8" s="8"/>
      <c r="R8" s="12" t="s">
        <v>130</v>
      </c>
      <c r="S8" s="13" t="s">
        <v>19</v>
      </c>
      <c r="T8" s="8"/>
      <c r="U8" s="12" t="s">
        <v>19</v>
      </c>
      <c r="V8" s="12" t="s">
        <v>130</v>
      </c>
      <c r="W8" s="13" t="s">
        <v>131</v>
      </c>
      <c r="X8" s="13" t="s">
        <v>19</v>
      </c>
      <c r="Y8" s="12" t="s">
        <v>19</v>
      </c>
      <c r="Z8" s="13" t="s">
        <v>19</v>
      </c>
      <c r="AA8" s="15" t="s">
        <v>19</v>
      </c>
      <c r="AB8" t="s">
        <v>19</v>
      </c>
      <c r="AC8" t="s">
        <v>132</v>
      </c>
      <c r="AD8" t="s">
        <v>6</v>
      </c>
      <c r="AE8" t="s">
        <v>133</v>
      </c>
      <c r="AF8" t="s">
        <v>86</v>
      </c>
      <c r="AG8" t="s">
        <v>73</v>
      </c>
      <c r="AH8" t="s">
        <v>19</v>
      </c>
    </row>
    <row r="9" ht="14.25" customHeight="1" spans="1:34">
      <c r="A9" s="7" t="s">
        <v>134</v>
      </c>
      <c r="B9" s="7" t="s">
        <v>135</v>
      </c>
      <c r="C9" s="7" t="s">
        <v>72</v>
      </c>
      <c r="D9" s="7" t="s">
        <v>73</v>
      </c>
      <c r="E9" s="7" t="s">
        <v>74</v>
      </c>
      <c r="F9" s="7" t="s">
        <v>73</v>
      </c>
      <c r="G9" s="7" t="s">
        <v>75</v>
      </c>
      <c r="H9" s="8" t="s">
        <v>76</v>
      </c>
      <c r="I9" s="8" t="s">
        <v>77</v>
      </c>
      <c r="J9" s="8" t="s">
        <v>2</v>
      </c>
      <c r="K9" s="8" t="s">
        <v>108</v>
      </c>
      <c r="L9" s="8">
        <v>1</v>
      </c>
      <c r="M9" s="8">
        <v>1</v>
      </c>
      <c r="N9" s="8" t="s">
        <v>109</v>
      </c>
      <c r="O9" s="8" t="s">
        <v>109</v>
      </c>
      <c r="P9" s="8" t="s">
        <v>120</v>
      </c>
      <c r="Q9" s="8"/>
      <c r="R9" s="12" t="s">
        <v>136</v>
      </c>
      <c r="S9" s="13" t="s">
        <v>19</v>
      </c>
      <c r="T9" s="8"/>
      <c r="U9" s="12" t="s">
        <v>19</v>
      </c>
      <c r="V9" s="12" t="s">
        <v>136</v>
      </c>
      <c r="W9" s="13" t="s">
        <v>111</v>
      </c>
      <c r="X9" s="13" t="s">
        <v>19</v>
      </c>
      <c r="Y9" s="12" t="s">
        <v>19</v>
      </c>
      <c r="Z9" s="13" t="s">
        <v>19</v>
      </c>
      <c r="AA9" s="15" t="s">
        <v>19</v>
      </c>
      <c r="AB9" t="s">
        <v>19</v>
      </c>
      <c r="AC9" t="s">
        <v>137</v>
      </c>
      <c r="AD9" t="s">
        <v>6</v>
      </c>
      <c r="AE9" t="s">
        <v>85</v>
      </c>
      <c r="AF9" t="s">
        <v>86</v>
      </c>
      <c r="AG9" t="s">
        <v>73</v>
      </c>
      <c r="AH9" t="s">
        <v>19</v>
      </c>
    </row>
    <row r="10" ht="14.25" customHeight="1" spans="1:34">
      <c r="A10" s="7" t="s">
        <v>138</v>
      </c>
      <c r="B10" s="7" t="s">
        <v>139</v>
      </c>
      <c r="C10" s="7" t="s">
        <v>72</v>
      </c>
      <c r="D10" s="7" t="s">
        <v>73</v>
      </c>
      <c r="E10" s="7" t="s">
        <v>74</v>
      </c>
      <c r="F10" s="7" t="s">
        <v>73</v>
      </c>
      <c r="G10" s="7" t="s">
        <v>140</v>
      </c>
      <c r="H10" s="8" t="s">
        <v>141</v>
      </c>
      <c r="I10" s="8" t="s">
        <v>77</v>
      </c>
      <c r="J10" s="8" t="s">
        <v>2</v>
      </c>
      <c r="K10" s="8" t="s">
        <v>142</v>
      </c>
      <c r="L10" s="8">
        <v>1</v>
      </c>
      <c r="M10" s="8">
        <v>1</v>
      </c>
      <c r="N10" s="8" t="s">
        <v>120</v>
      </c>
      <c r="O10" s="8" t="s">
        <v>120</v>
      </c>
      <c r="P10" s="8" t="s">
        <v>143</v>
      </c>
      <c r="Q10" s="8"/>
      <c r="R10" s="12" t="s">
        <v>144</v>
      </c>
      <c r="S10" s="13" t="s">
        <v>144</v>
      </c>
      <c r="T10" s="8" t="s">
        <v>145</v>
      </c>
      <c r="U10" s="12" t="s">
        <v>19</v>
      </c>
      <c r="V10" s="12" t="s">
        <v>19</v>
      </c>
      <c r="W10" s="13" t="s">
        <v>19</v>
      </c>
      <c r="X10" s="13" t="s">
        <v>19</v>
      </c>
      <c r="Y10" s="12" t="s">
        <v>19</v>
      </c>
      <c r="Z10" s="13" t="s">
        <v>19</v>
      </c>
      <c r="AA10" s="15" t="s">
        <v>19</v>
      </c>
      <c r="AB10" t="s">
        <v>19</v>
      </c>
      <c r="AC10" t="s">
        <v>19</v>
      </c>
      <c r="AD10" t="s">
        <v>6</v>
      </c>
      <c r="AE10" t="s">
        <v>146</v>
      </c>
      <c r="AF10" t="s">
        <v>86</v>
      </c>
      <c r="AG10" t="s">
        <v>73</v>
      </c>
      <c r="AH10" t="s">
        <v>19</v>
      </c>
    </row>
    <row r="11" ht="14.25" customHeight="1" spans="1:34">
      <c r="A11" s="7" t="s">
        <v>147</v>
      </c>
      <c r="B11" s="7" t="s">
        <v>148</v>
      </c>
      <c r="C11" s="7" t="s">
        <v>72</v>
      </c>
      <c r="D11" s="7" t="s">
        <v>73</v>
      </c>
      <c r="E11" s="7" t="s">
        <v>74</v>
      </c>
      <c r="F11" s="7" t="s">
        <v>73</v>
      </c>
      <c r="G11" s="7" t="s">
        <v>149</v>
      </c>
      <c r="H11" s="8" t="s">
        <v>150</v>
      </c>
      <c r="I11" s="8" t="s">
        <v>77</v>
      </c>
      <c r="J11" s="8" t="s">
        <v>2</v>
      </c>
      <c r="K11" s="8" t="s">
        <v>151</v>
      </c>
      <c r="L11" s="8">
        <v>2</v>
      </c>
      <c r="M11" s="8">
        <v>7</v>
      </c>
      <c r="N11" s="8" t="s">
        <v>152</v>
      </c>
      <c r="O11" s="8" t="s">
        <v>153</v>
      </c>
      <c r="P11" s="8" t="s">
        <v>120</v>
      </c>
      <c r="Q11" s="8"/>
      <c r="R11" s="12" t="s">
        <v>154</v>
      </c>
      <c r="S11" s="13" t="s">
        <v>19</v>
      </c>
      <c r="T11" s="8"/>
      <c r="U11" s="12" t="s">
        <v>19</v>
      </c>
      <c r="V11" s="12" t="s">
        <v>154</v>
      </c>
      <c r="W11" s="13" t="s">
        <v>155</v>
      </c>
      <c r="X11" s="13" t="s">
        <v>19</v>
      </c>
      <c r="Y11" s="12" t="s">
        <v>19</v>
      </c>
      <c r="Z11" s="13" t="s">
        <v>19</v>
      </c>
      <c r="AA11" s="15" t="s">
        <v>19</v>
      </c>
      <c r="AB11" t="s">
        <v>19</v>
      </c>
      <c r="AC11" t="s">
        <v>156</v>
      </c>
      <c r="AD11" t="s">
        <v>6</v>
      </c>
      <c r="AE11" t="s">
        <v>157</v>
      </c>
      <c r="AF11" t="s">
        <v>86</v>
      </c>
      <c r="AG11" t="s">
        <v>73</v>
      </c>
      <c r="AH11" t="s">
        <v>19</v>
      </c>
    </row>
    <row r="12" ht="14.25" customHeight="1" spans="1:34">
      <c r="A12" s="7" t="s">
        <v>158</v>
      </c>
      <c r="B12" s="7" t="s">
        <v>159</v>
      </c>
      <c r="C12" s="7" t="s">
        <v>72</v>
      </c>
      <c r="D12" s="7" t="s">
        <v>73</v>
      </c>
      <c r="E12" s="7" t="s">
        <v>74</v>
      </c>
      <c r="F12" s="7" t="s">
        <v>73</v>
      </c>
      <c r="G12" s="7" t="s">
        <v>160</v>
      </c>
      <c r="H12" s="8" t="s">
        <v>161</v>
      </c>
      <c r="I12" s="8" t="s">
        <v>77</v>
      </c>
      <c r="J12" s="8" t="s">
        <v>2</v>
      </c>
      <c r="K12" s="8" t="s">
        <v>162</v>
      </c>
      <c r="L12" s="8">
        <v>1</v>
      </c>
      <c r="M12" s="8">
        <v>1</v>
      </c>
      <c r="N12" s="8" t="s">
        <v>120</v>
      </c>
      <c r="O12" s="8" t="s">
        <v>120</v>
      </c>
      <c r="P12" s="8" t="s">
        <v>143</v>
      </c>
      <c r="Q12" s="8"/>
      <c r="R12" s="12" t="s">
        <v>163</v>
      </c>
      <c r="S12" s="13" t="s">
        <v>19</v>
      </c>
      <c r="T12" s="8"/>
      <c r="U12" s="12" t="s">
        <v>19</v>
      </c>
      <c r="V12" s="12" t="s">
        <v>163</v>
      </c>
      <c r="W12" s="13" t="s">
        <v>164</v>
      </c>
      <c r="X12" s="13" t="s">
        <v>19</v>
      </c>
      <c r="Y12" s="12" t="s">
        <v>19</v>
      </c>
      <c r="Z12" s="13" t="s">
        <v>19</v>
      </c>
      <c r="AA12" s="15" t="s">
        <v>19</v>
      </c>
      <c r="AB12" t="s">
        <v>19</v>
      </c>
      <c r="AC12" t="s">
        <v>165</v>
      </c>
      <c r="AD12" t="s">
        <v>6</v>
      </c>
      <c r="AE12" t="s">
        <v>166</v>
      </c>
      <c r="AF12" t="s">
        <v>86</v>
      </c>
      <c r="AG12" t="s">
        <v>73</v>
      </c>
      <c r="AH12" t="s">
        <v>19</v>
      </c>
    </row>
    <row r="13" ht="14.25" customHeight="1" spans="1:34">
      <c r="A13" s="7" t="s">
        <v>167</v>
      </c>
      <c r="B13" s="7" t="s">
        <v>168</v>
      </c>
      <c r="C13" s="7" t="s">
        <v>72</v>
      </c>
      <c r="D13" s="7" t="s">
        <v>73</v>
      </c>
      <c r="E13" s="7" t="s">
        <v>74</v>
      </c>
      <c r="F13" s="7" t="s">
        <v>73</v>
      </c>
      <c r="G13" s="7" t="s">
        <v>169</v>
      </c>
      <c r="H13" s="8" t="s">
        <v>170</v>
      </c>
      <c r="I13" s="8" t="s">
        <v>77</v>
      </c>
      <c r="J13" s="8" t="s">
        <v>2</v>
      </c>
      <c r="K13" s="8" t="s">
        <v>171</v>
      </c>
      <c r="L13" s="8">
        <v>1</v>
      </c>
      <c r="M13" s="8">
        <v>1</v>
      </c>
      <c r="N13" s="8" t="s">
        <v>143</v>
      </c>
      <c r="O13" s="8" t="s">
        <v>120</v>
      </c>
      <c r="P13" s="8" t="s">
        <v>143</v>
      </c>
      <c r="Q13" s="8"/>
      <c r="R13" s="12" t="s">
        <v>172</v>
      </c>
      <c r="S13" s="13" t="s">
        <v>19</v>
      </c>
      <c r="T13" s="8"/>
      <c r="U13" s="12" t="s">
        <v>19</v>
      </c>
      <c r="V13" s="12" t="s">
        <v>172</v>
      </c>
      <c r="W13" s="13" t="s">
        <v>173</v>
      </c>
      <c r="X13" s="13" t="s">
        <v>19</v>
      </c>
      <c r="Y13" s="12" t="s">
        <v>19</v>
      </c>
      <c r="Z13" s="13" t="s">
        <v>19</v>
      </c>
      <c r="AA13" s="15" t="s">
        <v>19</v>
      </c>
      <c r="AB13" t="s">
        <v>19</v>
      </c>
      <c r="AC13" t="s">
        <v>174</v>
      </c>
      <c r="AD13" t="s">
        <v>6</v>
      </c>
      <c r="AE13" t="s">
        <v>175</v>
      </c>
      <c r="AF13" t="s">
        <v>86</v>
      </c>
      <c r="AG13" t="s">
        <v>73</v>
      </c>
      <c r="AH13" t="s">
        <v>19</v>
      </c>
    </row>
    <row r="14" ht="14.25" customHeight="1" spans="1:34">
      <c r="A14" s="7" t="s">
        <v>176</v>
      </c>
      <c r="B14" s="7" t="s">
        <v>177</v>
      </c>
      <c r="C14" s="7" t="s">
        <v>72</v>
      </c>
      <c r="D14" s="7" t="s">
        <v>73</v>
      </c>
      <c r="E14" s="7" t="s">
        <v>74</v>
      </c>
      <c r="F14" s="7" t="s">
        <v>73</v>
      </c>
      <c r="G14" s="7" t="s">
        <v>178</v>
      </c>
      <c r="H14" s="8" t="s">
        <v>179</v>
      </c>
      <c r="I14" s="8" t="s">
        <v>77</v>
      </c>
      <c r="J14" s="8" t="s">
        <v>2</v>
      </c>
      <c r="K14" s="8" t="s">
        <v>180</v>
      </c>
      <c r="L14" s="8">
        <v>1</v>
      </c>
      <c r="M14" s="8">
        <v>4</v>
      </c>
      <c r="N14" s="8" t="s">
        <v>80</v>
      </c>
      <c r="O14" s="8" t="s">
        <v>119</v>
      </c>
      <c r="P14" s="8" t="s">
        <v>143</v>
      </c>
      <c r="Q14" s="8"/>
      <c r="R14" s="12" t="s">
        <v>181</v>
      </c>
      <c r="S14" s="13" t="s">
        <v>19</v>
      </c>
      <c r="T14" s="8"/>
      <c r="U14" s="12" t="s">
        <v>19</v>
      </c>
      <c r="V14" s="12" t="s">
        <v>181</v>
      </c>
      <c r="W14" s="13" t="s">
        <v>182</v>
      </c>
      <c r="X14" s="13" t="s">
        <v>19</v>
      </c>
      <c r="Y14" s="12" t="s">
        <v>19</v>
      </c>
      <c r="Z14" s="13" t="s">
        <v>19</v>
      </c>
      <c r="AA14" s="15" t="s">
        <v>19</v>
      </c>
      <c r="AB14" t="s">
        <v>19</v>
      </c>
      <c r="AC14" t="s">
        <v>183</v>
      </c>
      <c r="AD14" t="s">
        <v>6</v>
      </c>
      <c r="AE14" t="s">
        <v>184</v>
      </c>
      <c r="AF14" t="s">
        <v>86</v>
      </c>
      <c r="AG14" t="s">
        <v>73</v>
      </c>
      <c r="AH14" t="s">
        <v>19</v>
      </c>
    </row>
    <row r="15" ht="14.25" customHeight="1" spans="1:34">
      <c r="A15" s="7" t="s">
        <v>185</v>
      </c>
      <c r="B15" s="7" t="s">
        <v>186</v>
      </c>
      <c r="C15" s="7" t="s">
        <v>72</v>
      </c>
      <c r="D15" s="7" t="s">
        <v>73</v>
      </c>
      <c r="E15" s="7" t="s">
        <v>74</v>
      </c>
      <c r="F15" s="7" t="s">
        <v>73</v>
      </c>
      <c r="G15" s="7" t="s">
        <v>160</v>
      </c>
      <c r="H15" s="8" t="s">
        <v>161</v>
      </c>
      <c r="I15" s="8" t="s">
        <v>77</v>
      </c>
      <c r="J15" s="8" t="s">
        <v>2</v>
      </c>
      <c r="K15" s="8" t="s">
        <v>162</v>
      </c>
      <c r="L15" s="8">
        <v>1</v>
      </c>
      <c r="M15" s="8">
        <v>1</v>
      </c>
      <c r="N15" s="8" t="s">
        <v>187</v>
      </c>
      <c r="O15" s="8" t="s">
        <v>187</v>
      </c>
      <c r="P15" s="8" t="s">
        <v>101</v>
      </c>
      <c r="Q15" s="8"/>
      <c r="R15" s="12" t="s">
        <v>188</v>
      </c>
      <c r="S15" s="13" t="s">
        <v>19</v>
      </c>
      <c r="T15" s="8"/>
      <c r="U15" s="12" t="s">
        <v>19</v>
      </c>
      <c r="V15" s="12" t="s">
        <v>188</v>
      </c>
      <c r="W15" s="13" t="s">
        <v>164</v>
      </c>
      <c r="X15" s="13" t="s">
        <v>19</v>
      </c>
      <c r="Y15" s="12" t="s">
        <v>19</v>
      </c>
      <c r="Z15" s="13" t="s">
        <v>19</v>
      </c>
      <c r="AA15" s="15" t="s">
        <v>19</v>
      </c>
      <c r="AB15" t="s">
        <v>19</v>
      </c>
      <c r="AC15" t="s">
        <v>189</v>
      </c>
      <c r="AD15" t="s">
        <v>6</v>
      </c>
      <c r="AE15" t="s">
        <v>166</v>
      </c>
      <c r="AF15" t="s">
        <v>86</v>
      </c>
      <c r="AG15" t="s">
        <v>73</v>
      </c>
      <c r="AH15" t="s">
        <v>19</v>
      </c>
    </row>
    <row r="16" ht="14.25" customHeight="1" spans="1:34">
      <c r="A16" s="7" t="s">
        <v>190</v>
      </c>
      <c r="B16" s="7" t="s">
        <v>191</v>
      </c>
      <c r="C16" s="7" t="s">
        <v>72</v>
      </c>
      <c r="D16" s="7" t="s">
        <v>73</v>
      </c>
      <c r="E16" s="7" t="s">
        <v>74</v>
      </c>
      <c r="F16" s="7" t="s">
        <v>73</v>
      </c>
      <c r="G16" s="7" t="s">
        <v>192</v>
      </c>
      <c r="H16" s="8" t="s">
        <v>193</v>
      </c>
      <c r="I16" s="8" t="s">
        <v>77</v>
      </c>
      <c r="J16" s="8" t="s">
        <v>2</v>
      </c>
      <c r="K16" s="8" t="s">
        <v>194</v>
      </c>
      <c r="L16" s="8">
        <v>1</v>
      </c>
      <c r="M16" s="8">
        <v>1</v>
      </c>
      <c r="N16" s="8" t="s">
        <v>101</v>
      </c>
      <c r="O16" s="8" t="s">
        <v>101</v>
      </c>
      <c r="P16" s="8" t="s">
        <v>195</v>
      </c>
      <c r="Q16" s="8"/>
      <c r="R16" s="12" t="s">
        <v>196</v>
      </c>
      <c r="S16" s="13" t="s">
        <v>19</v>
      </c>
      <c r="T16" s="8"/>
      <c r="U16" s="12" t="s">
        <v>19</v>
      </c>
      <c r="V16" s="12" t="s">
        <v>196</v>
      </c>
      <c r="W16" s="13" t="s">
        <v>197</v>
      </c>
      <c r="X16" s="13" t="s">
        <v>19</v>
      </c>
      <c r="Y16" s="12" t="s">
        <v>19</v>
      </c>
      <c r="Z16" s="13" t="s">
        <v>19</v>
      </c>
      <c r="AA16" s="15" t="s">
        <v>19</v>
      </c>
      <c r="AB16" t="s">
        <v>19</v>
      </c>
      <c r="AC16" t="s">
        <v>198</v>
      </c>
      <c r="AD16" t="s">
        <v>6</v>
      </c>
      <c r="AE16" t="s">
        <v>124</v>
      </c>
      <c r="AF16" t="s">
        <v>86</v>
      </c>
      <c r="AG16" t="s">
        <v>73</v>
      </c>
      <c r="AH16" t="s">
        <v>19</v>
      </c>
    </row>
    <row r="17" customHeight="1" spans="1:32">
      <c r="A17" s="11" t="s">
        <v>199</v>
      </c>
      <c r="B17" s="11"/>
      <c r="C17" s="11" t="s">
        <v>200</v>
      </c>
      <c r="D17" s="11"/>
      <c r="E17" s="11"/>
      <c r="F17" s="11"/>
      <c r="G17" s="11" t="s">
        <v>200</v>
      </c>
      <c r="H17" s="11" t="s">
        <v>200</v>
      </c>
      <c r="I17" s="11" t="s">
        <v>200</v>
      </c>
      <c r="J17" s="11" t="s">
        <v>200</v>
      </c>
      <c r="K17" s="11" t="s">
        <v>200</v>
      </c>
      <c r="L17" s="11" t="s">
        <v>200</v>
      </c>
      <c r="M17" s="11" t="s">
        <v>200</v>
      </c>
      <c r="N17" s="11" t="s">
        <v>200</v>
      </c>
      <c r="O17" s="11" t="s">
        <v>200</v>
      </c>
      <c r="P17" s="11" t="s">
        <v>200</v>
      </c>
      <c r="Q17" s="11"/>
      <c r="R17" s="14" t="s">
        <v>20</v>
      </c>
      <c r="S17" s="14" t="s">
        <v>21</v>
      </c>
      <c r="T17" s="11" t="s">
        <v>200</v>
      </c>
      <c r="U17" s="14"/>
      <c r="V17" s="14" t="s">
        <v>201</v>
      </c>
      <c r="W17" s="14" t="s">
        <v>22</v>
      </c>
      <c r="X17" s="14"/>
      <c r="Y17" s="14"/>
      <c r="Z17" s="14"/>
      <c r="AA17" s="11"/>
      <c r="AB17" s="14"/>
      <c r="AC17" s="11"/>
      <c r="AD17" s="11" t="s">
        <v>200</v>
      </c>
      <c r="AE17" s="11"/>
      <c r="AF17" s="11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G21" sqref="G2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202</v>
      </c>
      <c r="B1" s="4" t="s">
        <v>203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204</v>
      </c>
      <c r="H1" s="4" t="s">
        <v>205</v>
      </c>
      <c r="I1" s="4" t="s">
        <v>13</v>
      </c>
      <c r="J1" s="4" t="s">
        <v>17</v>
      </c>
      <c r="K1" s="4" t="s">
        <v>18</v>
      </c>
      <c r="L1" s="10" t="s">
        <v>206</v>
      </c>
      <c r="M1" s="4" t="s">
        <v>207</v>
      </c>
      <c r="N1" s="4" t="s">
        <v>208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209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4"/>
  <sheetViews>
    <sheetView tabSelected="1" workbookViewId="0">
      <selection activeCell="A22" sqref="A22:C2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5" t="s">
        <v>18</v>
      </c>
      <c r="H1" s="6" t="s">
        <v>210</v>
      </c>
    </row>
    <row r="2" ht="14.25" customHeight="1" spans="1:9">
      <c r="A2" s="7" t="s">
        <v>70</v>
      </c>
      <c r="B2" s="8" t="s">
        <v>80</v>
      </c>
      <c r="C2" s="8" t="s">
        <v>81</v>
      </c>
      <c r="D2" s="3">
        <v>1696</v>
      </c>
      <c r="E2" t="str">
        <f>VLOOKUP(A2,HOP!A:L,12,0)</f>
        <v>1696.00</v>
      </c>
      <c r="F2" t="str">
        <f>VLOOKUP(A2,HOP!A:C,3,0)</f>
        <v>2274337</v>
      </c>
      <c r="G2">
        <f>D2-E2</f>
        <v>0</v>
      </c>
      <c r="H2" t="str">
        <f>$H$1&amp;F2</f>
        <v>，2274337</v>
      </c>
      <c r="I2" t="str">
        <f>VLOOKUP(A2,HOP!A:T,20,0)</f>
        <v>直采</v>
      </c>
    </row>
    <row r="3" ht="14.25" customHeight="1" spans="1:9">
      <c r="A3" s="7" t="s">
        <v>87</v>
      </c>
      <c r="B3" s="8" t="s">
        <v>80</v>
      </c>
      <c r="C3" s="8" t="s">
        <v>81</v>
      </c>
      <c r="D3" s="3">
        <v>848</v>
      </c>
      <c r="E3" t="str">
        <f>VLOOKUP(A3,HOP!A:L,12,0)</f>
        <v>848.00</v>
      </c>
      <c r="F3" t="str">
        <f>VLOOKUP(A3,HOP!A:C,3,0)</f>
        <v>2274320</v>
      </c>
      <c r="G3">
        <f t="shared" ref="G3:G16" si="0">D3-E3</f>
        <v>0</v>
      </c>
      <c r="H3" t="str">
        <f t="shared" ref="H3:H16" si="1">$H$1&amp;F3</f>
        <v>，2274320</v>
      </c>
      <c r="I3" t="str">
        <f>VLOOKUP(A3,HOP!A:T,20,0)</f>
        <v>直采</v>
      </c>
    </row>
    <row r="4" ht="14.25" customHeight="1" spans="1:9">
      <c r="A4" s="7" t="s">
        <v>93</v>
      </c>
      <c r="B4" s="8" t="s">
        <v>80</v>
      </c>
      <c r="C4" s="8" t="s">
        <v>81</v>
      </c>
      <c r="D4" s="3">
        <v>848</v>
      </c>
      <c r="E4" t="str">
        <f>VLOOKUP(A4,HOP!A:L,12,0)</f>
        <v>848.00</v>
      </c>
      <c r="F4" t="str">
        <f>VLOOKUP(A4,HOP!A:C,3,0)</f>
        <v>2274321</v>
      </c>
      <c r="G4">
        <f t="shared" si="0"/>
        <v>0</v>
      </c>
      <c r="H4" t="str">
        <f t="shared" si="1"/>
        <v>，2274321</v>
      </c>
      <c r="I4" t="str">
        <f>VLOOKUP(A4,HOP!A:T,20,0)</f>
        <v>直采</v>
      </c>
    </row>
    <row r="5" ht="14.25" hidden="1" customHeight="1" spans="1:9">
      <c r="A5" s="7" t="s">
        <v>96</v>
      </c>
      <c r="B5" s="8" t="s">
        <v>101</v>
      </c>
      <c r="C5" s="8" t="s">
        <v>102</v>
      </c>
      <c r="D5" s="3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VLOOKUP(A5,HOP!A:T,20,0)</f>
        <v>#N/A</v>
      </c>
    </row>
    <row r="6" ht="14.25" customHeight="1" spans="1:9">
      <c r="A6" s="7" t="s">
        <v>106</v>
      </c>
      <c r="B6" s="8" t="s">
        <v>81</v>
      </c>
      <c r="C6" s="8" t="s">
        <v>109</v>
      </c>
      <c r="D6" s="3">
        <v>458</v>
      </c>
      <c r="E6" t="str">
        <f>VLOOKUP(A6,HOP!A:L,12,0)</f>
        <v>458.00</v>
      </c>
      <c r="F6" t="str">
        <f>VLOOKUP(A6,HOP!A:C,3,0)</f>
        <v>2275568</v>
      </c>
      <c r="G6">
        <f t="shared" si="0"/>
        <v>0</v>
      </c>
      <c r="H6" t="str">
        <f t="shared" si="1"/>
        <v>，2275568</v>
      </c>
      <c r="I6" t="str">
        <f>VLOOKUP(A6,HOP!A:T,20,0)</f>
        <v>直采</v>
      </c>
    </row>
    <row r="7" ht="14.25" customHeight="1" spans="1:9">
      <c r="A7" s="7" t="s">
        <v>113</v>
      </c>
      <c r="B7" s="8" t="s">
        <v>119</v>
      </c>
      <c r="C7" s="8" t="s">
        <v>120</v>
      </c>
      <c r="D7" s="3">
        <v>1113</v>
      </c>
      <c r="E7" t="str">
        <f>VLOOKUP(A7,HOP!A:L,12,0)</f>
        <v>1113.00</v>
      </c>
      <c r="F7" t="str">
        <f>VLOOKUP(A7,HOP!A:C,3,0)</f>
        <v>2273129</v>
      </c>
      <c r="G7">
        <f t="shared" si="0"/>
        <v>0</v>
      </c>
      <c r="H7" t="str">
        <f t="shared" si="1"/>
        <v>，2273129</v>
      </c>
      <c r="I7" t="str">
        <f>VLOOKUP(A7,HOP!A:T,20,0)</f>
        <v>直采</v>
      </c>
    </row>
    <row r="8" ht="14.25" customHeight="1" spans="1:9">
      <c r="A8" s="7" t="s">
        <v>125</v>
      </c>
      <c r="B8" s="8" t="s">
        <v>109</v>
      </c>
      <c r="C8" s="8" t="s">
        <v>120</v>
      </c>
      <c r="D8" s="3">
        <v>643</v>
      </c>
      <c r="E8" t="str">
        <f>VLOOKUP(A8,HOP!A:L,12,0)</f>
        <v>643.00</v>
      </c>
      <c r="F8" t="str">
        <f>VLOOKUP(A8,HOP!A:C,3,0)</f>
        <v>2276259</v>
      </c>
      <c r="G8">
        <f t="shared" si="0"/>
        <v>0</v>
      </c>
      <c r="H8" t="str">
        <f t="shared" si="1"/>
        <v>，2276259</v>
      </c>
      <c r="I8" t="str">
        <f>VLOOKUP(A8,HOP!A:T,20,0)</f>
        <v>直连</v>
      </c>
    </row>
    <row r="9" ht="14.25" customHeight="1" spans="1:9">
      <c r="A9" s="7" t="s">
        <v>134</v>
      </c>
      <c r="B9" s="8" t="s">
        <v>109</v>
      </c>
      <c r="C9" s="8" t="s">
        <v>120</v>
      </c>
      <c r="D9" s="3">
        <v>461</v>
      </c>
      <c r="E9" t="str">
        <f>VLOOKUP(A9,HOP!A:L,12,0)</f>
        <v>461.00</v>
      </c>
      <c r="F9" t="str">
        <f>VLOOKUP(A9,HOP!A:C,3,0)</f>
        <v>2276059</v>
      </c>
      <c r="G9">
        <f t="shared" si="0"/>
        <v>0</v>
      </c>
      <c r="H9" t="str">
        <f t="shared" si="1"/>
        <v>，2276059</v>
      </c>
      <c r="I9" t="str">
        <f>VLOOKUP(A9,HOP!A:T,20,0)</f>
        <v>直采</v>
      </c>
    </row>
    <row r="10" ht="14.25" hidden="1" customHeight="1" spans="1:9">
      <c r="A10" s="7" t="s">
        <v>138</v>
      </c>
      <c r="B10" s="8" t="s">
        <v>120</v>
      </c>
      <c r="C10" s="8" t="s">
        <v>143</v>
      </c>
      <c r="D10" s="3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VLOOKUP(A10,HOP!A:T,20,0)</f>
        <v>#N/A</v>
      </c>
    </row>
    <row r="11" ht="14.25" customHeight="1" spans="1:9">
      <c r="A11" s="7" t="s">
        <v>147</v>
      </c>
      <c r="B11" s="8" t="s">
        <v>153</v>
      </c>
      <c r="C11" s="8" t="s">
        <v>120</v>
      </c>
      <c r="D11" s="3">
        <v>8602</v>
      </c>
      <c r="E11" t="str">
        <f>VLOOKUP(A11,HOP!A:L,12,0)</f>
        <v>8602.02</v>
      </c>
      <c r="F11" t="str">
        <f>VLOOKUP(A11,HOP!A:C,3,0)</f>
        <v>2269435</v>
      </c>
      <c r="G11">
        <f t="shared" si="0"/>
        <v>-0.0200000000004366</v>
      </c>
      <c r="H11" t="str">
        <f t="shared" si="1"/>
        <v>，2269435</v>
      </c>
      <c r="I11" t="str">
        <f>VLOOKUP(A11,HOP!A:T,20,0)</f>
        <v>直连</v>
      </c>
    </row>
    <row r="12" ht="14.25" customHeight="1" spans="1:9">
      <c r="A12" s="7" t="s">
        <v>158</v>
      </c>
      <c r="B12" s="8" t="s">
        <v>120</v>
      </c>
      <c r="C12" s="8" t="s">
        <v>143</v>
      </c>
      <c r="D12" s="3">
        <v>736</v>
      </c>
      <c r="E12" t="str">
        <f>VLOOKUP(A12,HOP!A:L,12,0)</f>
        <v>736.00</v>
      </c>
      <c r="F12" t="str">
        <f>VLOOKUP(A12,HOP!A:C,3,0)</f>
        <v>2276743</v>
      </c>
      <c r="G12">
        <f t="shared" si="0"/>
        <v>0</v>
      </c>
      <c r="H12" t="str">
        <f t="shared" si="1"/>
        <v>，2276743</v>
      </c>
      <c r="I12" t="str">
        <f>VLOOKUP(A12,HOP!A:T,20,0)</f>
        <v>直连</v>
      </c>
    </row>
    <row r="13" ht="14.25" customHeight="1" spans="1:9">
      <c r="A13" s="7" t="s">
        <v>167</v>
      </c>
      <c r="B13" s="8" t="s">
        <v>120</v>
      </c>
      <c r="C13" s="8" t="s">
        <v>143</v>
      </c>
      <c r="D13" s="3">
        <v>3415</v>
      </c>
      <c r="E13" t="str">
        <f>VLOOKUP(A13,HOP!A:L,12,0)</f>
        <v>3415.00</v>
      </c>
      <c r="F13" t="str">
        <f>VLOOKUP(A13,HOP!A:C,3,0)</f>
        <v>2277073</v>
      </c>
      <c r="G13">
        <f t="shared" si="0"/>
        <v>0</v>
      </c>
      <c r="H13" t="str">
        <f t="shared" si="1"/>
        <v>，2277073</v>
      </c>
      <c r="I13" t="str">
        <f>VLOOKUP(A13,HOP!A:T,20,0)</f>
        <v>直连</v>
      </c>
    </row>
    <row r="14" ht="14.25" customHeight="1" spans="1:9">
      <c r="A14" s="7" t="s">
        <v>176</v>
      </c>
      <c r="B14" s="8" t="s">
        <v>119</v>
      </c>
      <c r="C14" s="8" t="s">
        <v>143</v>
      </c>
      <c r="D14" s="3">
        <v>1520</v>
      </c>
      <c r="E14" t="str">
        <f>VLOOKUP(A14,HOP!A:L,12,0)</f>
        <v>1520.00</v>
      </c>
      <c r="F14" t="str">
        <f>VLOOKUP(A14,HOP!A:C,3,0)</f>
        <v>2274788</v>
      </c>
      <c r="G14">
        <f t="shared" si="0"/>
        <v>0</v>
      </c>
      <c r="H14" t="str">
        <f t="shared" si="1"/>
        <v>，2274788</v>
      </c>
      <c r="I14" t="str">
        <f>VLOOKUP(A14,HOP!A:T,20,0)</f>
        <v>直连</v>
      </c>
    </row>
    <row r="15" ht="14.25" customHeight="1" spans="1:9">
      <c r="A15" s="7" t="s">
        <v>185</v>
      </c>
      <c r="B15" s="8" t="s">
        <v>187</v>
      </c>
      <c r="C15" s="8" t="s">
        <v>101</v>
      </c>
      <c r="D15" s="3">
        <v>735</v>
      </c>
      <c r="E15" t="str">
        <f>VLOOKUP(A15,HOP!A:L,12,0)</f>
        <v>735.00</v>
      </c>
      <c r="F15" t="str">
        <f>VLOOKUP(A15,HOP!A:C,3,0)</f>
        <v>2277901</v>
      </c>
      <c r="G15">
        <f t="shared" si="0"/>
        <v>0</v>
      </c>
      <c r="H15" t="str">
        <f t="shared" si="1"/>
        <v>，2277901</v>
      </c>
      <c r="I15" t="str">
        <f>VLOOKUP(A15,HOP!A:T,20,0)</f>
        <v>直连</v>
      </c>
    </row>
    <row r="16" ht="14.25" customHeight="1" spans="1:9">
      <c r="A16" s="7" t="s">
        <v>190</v>
      </c>
      <c r="B16" s="8" t="s">
        <v>101</v>
      </c>
      <c r="C16" s="8" t="s">
        <v>195</v>
      </c>
      <c r="D16" s="3">
        <v>502</v>
      </c>
      <c r="E16" t="str">
        <f>VLOOKUP(A16,HOP!A:L,12,0)</f>
        <v>502.00</v>
      </c>
      <c r="F16" t="str">
        <f>VLOOKUP(A16,HOP!A:C,3,0)</f>
        <v>2278547</v>
      </c>
      <c r="G16">
        <f t="shared" si="0"/>
        <v>0</v>
      </c>
      <c r="H16" t="str">
        <f t="shared" si="1"/>
        <v>，2278547</v>
      </c>
      <c r="I16" t="str">
        <f>VLOOKUP(A16,HOP!A:T,20,0)</f>
        <v>直连</v>
      </c>
    </row>
    <row r="18" spans="4:4">
      <c r="D18" s="3">
        <f>SUM(D2:D17)</f>
        <v>21577</v>
      </c>
    </row>
    <row r="19" ht="14.25" spans="4:4">
      <c r="D19" s="9" t="s">
        <v>23</v>
      </c>
    </row>
    <row r="22" spans="1:3">
      <c r="A22" t="s">
        <v>211</v>
      </c>
      <c r="C22">
        <v>5424</v>
      </c>
    </row>
    <row r="23" spans="1:3">
      <c r="A23" t="s">
        <v>212</v>
      </c>
      <c r="C23">
        <v>16153</v>
      </c>
    </row>
    <row r="24" spans="1:3">
      <c r="A24" s="6" t="s">
        <v>213</v>
      </c>
      <c r="C24">
        <f>SUBTOTAL(9,C22:C23)</f>
        <v>21577</v>
      </c>
    </row>
  </sheetData>
  <autoFilter ref="A1:I16">
    <filterColumn colId="3">
      <filters>
        <filter val="458.00"/>
        <filter val="461.00"/>
        <filter val="502.00"/>
        <filter val="643.00"/>
        <filter val="735.00"/>
        <filter val="736.00"/>
        <filter val="848.00"/>
        <filter val="1,113.00"/>
        <filter val="3,415.00"/>
        <filter val="1,520.00"/>
        <filter val="8,602.00"/>
        <filter val="1,696.00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214</v>
      </c>
      <c r="B1" s="2" t="s">
        <v>215</v>
      </c>
      <c r="C1" s="2" t="s">
        <v>216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217</v>
      </c>
      <c r="I1" s="2" t="s">
        <v>218</v>
      </c>
      <c r="J1" s="2" t="s">
        <v>219</v>
      </c>
      <c r="K1" s="2" t="s">
        <v>220</v>
      </c>
      <c r="L1" s="2" t="s">
        <v>221</v>
      </c>
      <c r="M1" s="2" t="s">
        <v>222</v>
      </c>
      <c r="N1" s="2" t="s">
        <v>223</v>
      </c>
      <c r="O1" s="2" t="s">
        <v>224</v>
      </c>
      <c r="P1" s="2" t="s">
        <v>225</v>
      </c>
      <c r="Q1" s="2" t="s">
        <v>226</v>
      </c>
      <c r="R1" s="2" t="s">
        <v>227</v>
      </c>
      <c r="S1" s="2" t="s">
        <v>228</v>
      </c>
      <c r="T1" s="2" t="s">
        <v>229</v>
      </c>
    </row>
    <row r="2" s="1" customFormat="1" spans="1:20">
      <c r="A2" s="1" t="s">
        <v>190</v>
      </c>
      <c r="B2" s="1" t="s">
        <v>101</v>
      </c>
      <c r="C2" s="1" t="s">
        <v>191</v>
      </c>
      <c r="D2" s="1" t="s">
        <v>193</v>
      </c>
      <c r="E2" s="1" t="s">
        <v>230</v>
      </c>
      <c r="F2" s="1" t="s">
        <v>101</v>
      </c>
      <c r="G2" s="1" t="s">
        <v>195</v>
      </c>
      <c r="H2" s="1" t="s">
        <v>231</v>
      </c>
      <c r="I2" s="1" t="s">
        <v>232</v>
      </c>
      <c r="J2" s="1" t="s">
        <v>233</v>
      </c>
      <c r="K2" s="1" t="s">
        <v>232</v>
      </c>
      <c r="L2" s="1" t="s">
        <v>232</v>
      </c>
      <c r="M2" s="1" t="s">
        <v>234</v>
      </c>
      <c r="N2" s="1" t="s">
        <v>234</v>
      </c>
      <c r="O2" s="1" t="s">
        <v>235</v>
      </c>
      <c r="P2" s="1" t="s">
        <v>236</v>
      </c>
      <c r="Q2" s="1" t="s">
        <v>237</v>
      </c>
      <c r="R2" s="1" t="s">
        <v>73</v>
      </c>
      <c r="S2" s="1" t="s">
        <v>238</v>
      </c>
      <c r="T2" s="1" t="s">
        <v>239</v>
      </c>
    </row>
    <row r="3" s="1" customFormat="1" spans="1:20">
      <c r="A3" s="1" t="s">
        <v>185</v>
      </c>
      <c r="B3" s="1" t="s">
        <v>187</v>
      </c>
      <c r="C3" s="1" t="s">
        <v>186</v>
      </c>
      <c r="D3" s="1" t="s">
        <v>240</v>
      </c>
      <c r="E3" s="1" t="s">
        <v>241</v>
      </c>
      <c r="F3" s="1" t="s">
        <v>187</v>
      </c>
      <c r="G3" s="1" t="s">
        <v>101</v>
      </c>
      <c r="H3" s="1" t="s">
        <v>231</v>
      </c>
      <c r="I3" s="1" t="s">
        <v>242</v>
      </c>
      <c r="J3" s="1" t="s">
        <v>233</v>
      </c>
      <c r="K3" s="1" t="s">
        <v>242</v>
      </c>
      <c r="L3" s="1" t="s">
        <v>242</v>
      </c>
      <c r="M3" s="1" t="s">
        <v>234</v>
      </c>
      <c r="N3" s="1" t="s">
        <v>234</v>
      </c>
      <c r="O3" s="1" t="s">
        <v>235</v>
      </c>
      <c r="P3" s="1" t="s">
        <v>236</v>
      </c>
      <c r="Q3" s="1" t="s">
        <v>243</v>
      </c>
      <c r="R3" s="1" t="s">
        <v>73</v>
      </c>
      <c r="S3" s="1" t="s">
        <v>238</v>
      </c>
      <c r="T3" s="1" t="s">
        <v>239</v>
      </c>
    </row>
    <row r="4" s="1" customFormat="1" spans="1:20">
      <c r="A4" s="1" t="s">
        <v>167</v>
      </c>
      <c r="B4" s="1" t="s">
        <v>143</v>
      </c>
      <c r="C4" s="1" t="s">
        <v>168</v>
      </c>
      <c r="D4" s="1" t="s">
        <v>170</v>
      </c>
      <c r="E4" s="1" t="s">
        <v>244</v>
      </c>
      <c r="F4" s="1" t="s">
        <v>120</v>
      </c>
      <c r="G4" s="1" t="s">
        <v>143</v>
      </c>
      <c r="H4" s="1" t="s">
        <v>231</v>
      </c>
      <c r="I4" s="1" t="s">
        <v>245</v>
      </c>
      <c r="J4" s="1" t="s">
        <v>233</v>
      </c>
      <c r="K4" s="1" t="s">
        <v>245</v>
      </c>
      <c r="L4" s="1" t="s">
        <v>245</v>
      </c>
      <c r="M4" s="1" t="s">
        <v>234</v>
      </c>
      <c r="N4" s="1" t="s">
        <v>234</v>
      </c>
      <c r="O4" s="1" t="s">
        <v>235</v>
      </c>
      <c r="P4" s="1" t="s">
        <v>236</v>
      </c>
      <c r="Q4" s="1" t="s">
        <v>246</v>
      </c>
      <c r="R4" s="1" t="s">
        <v>73</v>
      </c>
      <c r="S4" s="1" t="s">
        <v>238</v>
      </c>
      <c r="T4" s="1" t="s">
        <v>239</v>
      </c>
    </row>
    <row r="5" s="1" customFormat="1" spans="1:20">
      <c r="A5" s="1" t="s">
        <v>158</v>
      </c>
      <c r="B5" s="1" t="s">
        <v>120</v>
      </c>
      <c r="C5" s="1" t="s">
        <v>159</v>
      </c>
      <c r="D5" s="1" t="s">
        <v>240</v>
      </c>
      <c r="E5" s="1" t="s">
        <v>241</v>
      </c>
      <c r="F5" s="1" t="s">
        <v>120</v>
      </c>
      <c r="G5" s="1" t="s">
        <v>143</v>
      </c>
      <c r="H5" s="1" t="s">
        <v>231</v>
      </c>
      <c r="I5" s="1" t="s">
        <v>247</v>
      </c>
      <c r="J5" s="1" t="s">
        <v>233</v>
      </c>
      <c r="K5" s="1" t="s">
        <v>247</v>
      </c>
      <c r="L5" s="1" t="s">
        <v>247</v>
      </c>
      <c r="M5" s="1" t="s">
        <v>234</v>
      </c>
      <c r="N5" s="1" t="s">
        <v>234</v>
      </c>
      <c r="O5" s="1" t="s">
        <v>235</v>
      </c>
      <c r="P5" s="1" t="s">
        <v>236</v>
      </c>
      <c r="Q5" s="1" t="s">
        <v>248</v>
      </c>
      <c r="R5" s="1" t="s">
        <v>73</v>
      </c>
      <c r="S5" s="1" t="s">
        <v>238</v>
      </c>
      <c r="T5" s="1" t="s">
        <v>239</v>
      </c>
    </row>
    <row r="6" s="1" customFormat="1" spans="1:20">
      <c r="A6" s="1" t="s">
        <v>125</v>
      </c>
      <c r="B6" s="1" t="s">
        <v>109</v>
      </c>
      <c r="C6" s="1" t="s">
        <v>126</v>
      </c>
      <c r="D6" s="1" t="s">
        <v>128</v>
      </c>
      <c r="E6" s="1" t="s">
        <v>249</v>
      </c>
      <c r="F6" s="1" t="s">
        <v>109</v>
      </c>
      <c r="G6" s="1" t="s">
        <v>120</v>
      </c>
      <c r="H6" s="1" t="s">
        <v>231</v>
      </c>
      <c r="I6" s="1" t="s">
        <v>250</v>
      </c>
      <c r="J6" s="1" t="s">
        <v>233</v>
      </c>
      <c r="K6" s="1" t="s">
        <v>250</v>
      </c>
      <c r="L6" s="1" t="s">
        <v>250</v>
      </c>
      <c r="M6" s="1" t="s">
        <v>234</v>
      </c>
      <c r="N6" s="1" t="s">
        <v>234</v>
      </c>
      <c r="O6" s="1" t="s">
        <v>235</v>
      </c>
      <c r="P6" s="1" t="s">
        <v>236</v>
      </c>
      <c r="Q6" s="1" t="s">
        <v>251</v>
      </c>
      <c r="R6" s="1" t="s">
        <v>73</v>
      </c>
      <c r="S6" s="1" t="s">
        <v>238</v>
      </c>
      <c r="T6" s="1" t="s">
        <v>239</v>
      </c>
    </row>
    <row r="7" s="1" customFormat="1" spans="1:20">
      <c r="A7" s="1" t="s">
        <v>134</v>
      </c>
      <c r="B7" s="1" t="s">
        <v>109</v>
      </c>
      <c r="C7" s="1" t="s">
        <v>135</v>
      </c>
      <c r="D7" s="1" t="s">
        <v>76</v>
      </c>
      <c r="E7" s="1" t="s">
        <v>252</v>
      </c>
      <c r="F7" s="1" t="s">
        <v>109</v>
      </c>
      <c r="G7" s="1" t="s">
        <v>120</v>
      </c>
      <c r="H7" s="1" t="s">
        <v>231</v>
      </c>
      <c r="I7" s="1" t="s">
        <v>253</v>
      </c>
      <c r="J7" s="1" t="s">
        <v>233</v>
      </c>
      <c r="K7" s="1" t="s">
        <v>253</v>
      </c>
      <c r="L7" s="1" t="s">
        <v>253</v>
      </c>
      <c r="M7" s="1" t="s">
        <v>234</v>
      </c>
      <c r="N7" s="1" t="s">
        <v>234</v>
      </c>
      <c r="O7" s="1" t="s">
        <v>235</v>
      </c>
      <c r="P7" s="1" t="s">
        <v>236</v>
      </c>
      <c r="Q7" s="1" t="s">
        <v>254</v>
      </c>
      <c r="R7" s="1" t="s">
        <v>73</v>
      </c>
      <c r="S7" s="1" t="s">
        <v>238</v>
      </c>
      <c r="T7" s="1" t="s">
        <v>255</v>
      </c>
    </row>
    <row r="8" s="1" customFormat="1" spans="1:20">
      <c r="A8" s="1" t="s">
        <v>106</v>
      </c>
      <c r="B8" s="1" t="s">
        <v>81</v>
      </c>
      <c r="C8" s="1" t="s">
        <v>107</v>
      </c>
      <c r="D8" s="1" t="s">
        <v>76</v>
      </c>
      <c r="E8" s="1" t="s">
        <v>252</v>
      </c>
      <c r="F8" s="1" t="s">
        <v>81</v>
      </c>
      <c r="G8" s="1" t="s">
        <v>109</v>
      </c>
      <c r="H8" s="1" t="s">
        <v>231</v>
      </c>
      <c r="I8" s="1" t="s">
        <v>256</v>
      </c>
      <c r="J8" s="1" t="s">
        <v>233</v>
      </c>
      <c r="K8" s="1" t="s">
        <v>256</v>
      </c>
      <c r="L8" s="1" t="s">
        <v>256</v>
      </c>
      <c r="M8" s="1" t="s">
        <v>234</v>
      </c>
      <c r="N8" s="1" t="s">
        <v>234</v>
      </c>
      <c r="O8" s="1" t="s">
        <v>235</v>
      </c>
      <c r="P8" s="1" t="s">
        <v>236</v>
      </c>
      <c r="Q8" s="1" t="s">
        <v>257</v>
      </c>
      <c r="R8" s="1" t="s">
        <v>73</v>
      </c>
      <c r="S8" s="1" t="s">
        <v>238</v>
      </c>
      <c r="T8" s="1" t="s">
        <v>255</v>
      </c>
    </row>
    <row r="9" s="1" customFormat="1" spans="1:20">
      <c r="A9" s="1" t="s">
        <v>176</v>
      </c>
      <c r="B9" s="1" t="s">
        <v>80</v>
      </c>
      <c r="C9" s="1" t="s">
        <v>177</v>
      </c>
      <c r="D9" s="1" t="s">
        <v>179</v>
      </c>
      <c r="E9" s="1" t="s">
        <v>258</v>
      </c>
      <c r="F9" s="1" t="s">
        <v>119</v>
      </c>
      <c r="G9" s="1" t="s">
        <v>143</v>
      </c>
      <c r="H9" s="1" t="s">
        <v>231</v>
      </c>
      <c r="I9" s="1" t="s">
        <v>259</v>
      </c>
      <c r="J9" s="1" t="s">
        <v>233</v>
      </c>
      <c r="K9" s="1" t="s">
        <v>259</v>
      </c>
      <c r="L9" s="1" t="s">
        <v>259</v>
      </c>
      <c r="M9" s="1" t="s">
        <v>234</v>
      </c>
      <c r="N9" s="1" t="s">
        <v>234</v>
      </c>
      <c r="O9" s="1" t="s">
        <v>235</v>
      </c>
      <c r="P9" s="1" t="s">
        <v>236</v>
      </c>
      <c r="Q9" s="1" t="s">
        <v>260</v>
      </c>
      <c r="R9" s="1" t="s">
        <v>73</v>
      </c>
      <c r="S9" s="1" t="s">
        <v>238</v>
      </c>
      <c r="T9" s="1" t="s">
        <v>239</v>
      </c>
    </row>
    <row r="10" s="1" customFormat="1" spans="1:20">
      <c r="A10" s="1" t="s">
        <v>70</v>
      </c>
      <c r="B10" s="1" t="s">
        <v>79</v>
      </c>
      <c r="C10" s="1" t="s">
        <v>71</v>
      </c>
      <c r="D10" s="1" t="s">
        <v>76</v>
      </c>
      <c r="E10" s="1" t="s">
        <v>261</v>
      </c>
      <c r="F10" s="1" t="s">
        <v>80</v>
      </c>
      <c r="G10" s="1" t="s">
        <v>81</v>
      </c>
      <c r="H10" s="1" t="s">
        <v>231</v>
      </c>
      <c r="I10" s="1" t="s">
        <v>262</v>
      </c>
      <c r="J10" s="1" t="s">
        <v>233</v>
      </c>
      <c r="K10" s="1" t="s">
        <v>262</v>
      </c>
      <c r="L10" s="1" t="s">
        <v>262</v>
      </c>
      <c r="M10" s="1" t="s">
        <v>234</v>
      </c>
      <c r="N10" s="1" t="s">
        <v>234</v>
      </c>
      <c r="O10" s="1" t="s">
        <v>235</v>
      </c>
      <c r="P10" s="1" t="s">
        <v>236</v>
      </c>
      <c r="Q10" s="1" t="s">
        <v>263</v>
      </c>
      <c r="R10" s="1" t="s">
        <v>73</v>
      </c>
      <c r="S10" s="1" t="s">
        <v>238</v>
      </c>
      <c r="T10" s="1" t="s">
        <v>255</v>
      </c>
    </row>
    <row r="11" s="1" customFormat="1" spans="1:20">
      <c r="A11" s="1" t="s">
        <v>93</v>
      </c>
      <c r="B11" s="1" t="s">
        <v>79</v>
      </c>
      <c r="C11" s="1" t="s">
        <v>94</v>
      </c>
      <c r="D11" s="1" t="s">
        <v>76</v>
      </c>
      <c r="E11" s="1" t="s">
        <v>264</v>
      </c>
      <c r="F11" s="1" t="s">
        <v>80</v>
      </c>
      <c r="G11" s="1" t="s">
        <v>81</v>
      </c>
      <c r="H11" s="1" t="s">
        <v>231</v>
      </c>
      <c r="I11" s="1" t="s">
        <v>265</v>
      </c>
      <c r="J11" s="1" t="s">
        <v>233</v>
      </c>
      <c r="K11" s="1" t="s">
        <v>265</v>
      </c>
      <c r="L11" s="1" t="s">
        <v>265</v>
      </c>
      <c r="M11" s="1" t="s">
        <v>234</v>
      </c>
      <c r="N11" s="1" t="s">
        <v>234</v>
      </c>
      <c r="O11" s="1" t="s">
        <v>235</v>
      </c>
      <c r="P11" s="1" t="s">
        <v>236</v>
      </c>
      <c r="Q11" s="1" t="s">
        <v>266</v>
      </c>
      <c r="R11" s="1" t="s">
        <v>73</v>
      </c>
      <c r="S11" s="1" t="s">
        <v>238</v>
      </c>
      <c r="T11" s="1" t="s">
        <v>255</v>
      </c>
    </row>
    <row r="12" s="1" customFormat="1" spans="1:20">
      <c r="A12" s="1" t="s">
        <v>87</v>
      </c>
      <c r="B12" s="1" t="s">
        <v>79</v>
      </c>
      <c r="C12" s="1" t="s">
        <v>88</v>
      </c>
      <c r="D12" s="1" t="s">
        <v>76</v>
      </c>
      <c r="E12" s="1" t="s">
        <v>267</v>
      </c>
      <c r="F12" s="1" t="s">
        <v>80</v>
      </c>
      <c r="G12" s="1" t="s">
        <v>81</v>
      </c>
      <c r="H12" s="1" t="s">
        <v>231</v>
      </c>
      <c r="I12" s="1" t="s">
        <v>265</v>
      </c>
      <c r="J12" s="1" t="s">
        <v>233</v>
      </c>
      <c r="K12" s="1" t="s">
        <v>265</v>
      </c>
      <c r="L12" s="1" t="s">
        <v>265</v>
      </c>
      <c r="M12" s="1" t="s">
        <v>234</v>
      </c>
      <c r="N12" s="1" t="s">
        <v>234</v>
      </c>
      <c r="O12" s="1" t="s">
        <v>235</v>
      </c>
      <c r="P12" s="1" t="s">
        <v>236</v>
      </c>
      <c r="Q12" s="1" t="s">
        <v>268</v>
      </c>
      <c r="R12" s="1" t="s">
        <v>73</v>
      </c>
      <c r="S12" s="1" t="s">
        <v>238</v>
      </c>
      <c r="T12" s="1" t="s">
        <v>255</v>
      </c>
    </row>
    <row r="13" s="1" customFormat="1" spans="1:20">
      <c r="A13" s="1" t="s">
        <v>113</v>
      </c>
      <c r="B13" s="1" t="s">
        <v>118</v>
      </c>
      <c r="C13" s="1" t="s">
        <v>114</v>
      </c>
      <c r="D13" s="1" t="s">
        <v>116</v>
      </c>
      <c r="E13" s="1" t="s">
        <v>269</v>
      </c>
      <c r="F13" s="1" t="s">
        <v>119</v>
      </c>
      <c r="G13" s="1" t="s">
        <v>120</v>
      </c>
      <c r="H13" s="1" t="s">
        <v>231</v>
      </c>
      <c r="I13" s="1" t="s">
        <v>270</v>
      </c>
      <c r="J13" s="1" t="s">
        <v>233</v>
      </c>
      <c r="K13" s="1" t="s">
        <v>270</v>
      </c>
      <c r="L13" s="1" t="s">
        <v>270</v>
      </c>
      <c r="M13" s="1" t="s">
        <v>234</v>
      </c>
      <c r="N13" s="1" t="s">
        <v>234</v>
      </c>
      <c r="O13" s="1" t="s">
        <v>235</v>
      </c>
      <c r="P13" s="1" t="s">
        <v>236</v>
      </c>
      <c r="Q13" s="1" t="s">
        <v>271</v>
      </c>
      <c r="R13" s="1" t="s">
        <v>73</v>
      </c>
      <c r="S13" s="1" t="s">
        <v>238</v>
      </c>
      <c r="T13" s="1" t="s">
        <v>255</v>
      </c>
    </row>
    <row r="14" s="1" customFormat="1" spans="1:20">
      <c r="A14" s="1" t="s">
        <v>147</v>
      </c>
      <c r="B14" s="1" t="s">
        <v>152</v>
      </c>
      <c r="C14" s="1" t="s">
        <v>148</v>
      </c>
      <c r="D14" s="1" t="s">
        <v>272</v>
      </c>
      <c r="E14" s="1" t="s">
        <v>273</v>
      </c>
      <c r="F14" s="1" t="s">
        <v>153</v>
      </c>
      <c r="G14" s="1" t="s">
        <v>120</v>
      </c>
      <c r="H14" s="1" t="s">
        <v>231</v>
      </c>
      <c r="I14" s="1" t="s">
        <v>274</v>
      </c>
      <c r="J14" s="1" t="s">
        <v>233</v>
      </c>
      <c r="K14" s="1" t="s">
        <v>274</v>
      </c>
      <c r="L14" s="1" t="s">
        <v>274</v>
      </c>
      <c r="M14" s="1" t="s">
        <v>234</v>
      </c>
      <c r="N14" s="1" t="s">
        <v>234</v>
      </c>
      <c r="O14" s="1" t="s">
        <v>235</v>
      </c>
      <c r="P14" s="1" t="s">
        <v>236</v>
      </c>
      <c r="Q14" s="1" t="s">
        <v>275</v>
      </c>
      <c r="R14" s="1" t="s">
        <v>73</v>
      </c>
      <c r="S14" s="1" t="s">
        <v>238</v>
      </c>
      <c r="T14" s="1" t="s">
        <v>239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2021-10-19T01:54:46Z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F30DC42EF396488A91D1229A6752AF68</vt:lpwstr>
  </property>
</Properties>
</file>