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对账!$1:$63</definedName>
  </definedNames>
  <calcPr calcId="144525"/>
</workbook>
</file>

<file path=xl/sharedStrings.xml><?xml version="1.0" encoding="utf-8"?>
<sst xmlns="http://schemas.openxmlformats.org/spreadsheetml/2006/main" count="1707" uniqueCount="413">
  <si>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</si>
  <si>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</si>
  <si>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</si>
  <si>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</si>
  <si>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</si>
  <si>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</si>
  <si>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</si>
  <si>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</si>
  <si>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</si>
  <si>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</si>
  <si>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</si>
  <si>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</si>
  <si>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</si>
  <si>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</si>
  <si>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</si>
  <si>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</si>
  <si>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</si>
  <si>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</si>
  <si>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</si>
  <si>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</si>
  <si>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</si>
  <si>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</si>
  <si>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</si>
  <si>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</si>
  <si>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</si>
  <si>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</si>
  <si>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</si>
  <si>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[厦门]厦门海景千禧大酒店(68194086)</t>
  </si>
  <si>
    <t>高级大床房&lt;2人入住&gt;</t>
  </si>
  <si>
    <t>CNY</t>
  </si>
  <si>
    <t>谭雅文</t>
  </si>
  <si>
    <t>CA13744211019CNY</t>
  </si>
  <si>
    <t>未提现</t>
  </si>
  <si>
    <t>携程开票</t>
  </si>
  <si>
    <t>取消</t>
  </si>
  <si>
    <t>[北京]海友良品酒店(北京东四地铁站店)(76436416)</t>
  </si>
  <si>
    <t>明德之</t>
  </si>
  <si>
    <t>R1000056064957965002</t>
  </si>
  <si>
    <t>[烟台]贝壳酒店(烟台南鲁东大学店)(76433012)</t>
  </si>
  <si>
    <t>双床房&lt;2人入住&gt;</t>
  </si>
  <si>
    <t>赵祖</t>
  </si>
  <si>
    <t>(GRT)71395280;</t>
  </si>
  <si>
    <t>[西宁]城市便捷酒店(西宁海湖万达广场店)(80247050)</t>
  </si>
  <si>
    <t>标准双床房&lt;2人入住&gt;</t>
  </si>
  <si>
    <t>马震</t>
  </si>
  <si>
    <t>R_0971003_1593863</t>
  </si>
  <si>
    <t>退单</t>
  </si>
  <si>
    <t>补单</t>
  </si>
  <si>
    <t>[北京]海友良品酒店(北京东四地铁站店)(60184180)</t>
  </si>
  <si>
    <t>[贵阳]白玉兰酒店（贵阳喷水池商业中心地铁站店）(80248354)</t>
  </si>
  <si>
    <t>静雅双床房&lt;2人入住&gt;&lt;早餐&gt;</t>
  </si>
  <si>
    <t>刘沁宜</t>
  </si>
  <si>
    <t>[杭州]杭州湘湖逍遥庄园(68611444)</t>
  </si>
  <si>
    <t>逍遥豪华双床房&lt;2人入住&gt;&lt;早餐&gt;</t>
  </si>
  <si>
    <t>冯君</t>
  </si>
  <si>
    <t>[巢湖]尚客优精选酒店(巢湖世纪大道店)(80247787)</t>
  </si>
  <si>
    <t>特惠房&lt;2人入住&gt;</t>
  </si>
  <si>
    <t>金帅,金远潮</t>
  </si>
  <si>
    <t>(THK)YD04894210925160223131;(THK)YD04894210925160224066;</t>
  </si>
  <si>
    <t>[佛山]麗枫酒店（佛山美的鹭湖店）(80248582)</t>
  </si>
  <si>
    <t>浪漫优享房&lt;2人入住&gt;</t>
  </si>
  <si>
    <t>冯建成</t>
  </si>
  <si>
    <t>[null](80246301)</t>
  </si>
  <si>
    <t>[上海]汉庭酒店(上海虹桥机场沪青平公路店)(68605289)</t>
  </si>
  <si>
    <t>侯彦平</t>
  </si>
  <si>
    <t>R2011055065478025001</t>
  </si>
  <si>
    <t>[金寨]7天优品(六安天堂寨风景区店)(80248226)</t>
  </si>
  <si>
    <t>优品双床房&lt;2人入住&gt;&lt;早餐&gt;</t>
  </si>
  <si>
    <t>许筱筱</t>
  </si>
  <si>
    <t>[南宁]骏怡精选酒店(南宁武鸣香山大道店)(80247173)</t>
  </si>
  <si>
    <t>精致大床房&lt;2人入住&gt;</t>
  </si>
  <si>
    <t>林耿</t>
  </si>
  <si>
    <t>[北京]维也纳国际酒店(北京清源路地铁站店)(80896143)</t>
  </si>
  <si>
    <t>豪华大床房&lt;2人入住&gt;&lt;早餐&gt;</t>
  </si>
  <si>
    <t>吕宜伦</t>
  </si>
  <si>
    <t>[澧县]城市便捷酒店(澧县桃花滩店)(68323909)</t>
  </si>
  <si>
    <t>城市家庭房&lt;2人入住&gt;</t>
  </si>
  <si>
    <t>高永阳</t>
  </si>
  <si>
    <t>R_0736003_2250002</t>
  </si>
  <si>
    <t>[宁波]汉庭酒店(宁波天一广场鼓楼店)(80249041)</t>
  </si>
  <si>
    <t>商务大床房&lt;2人入住&gt;</t>
  </si>
  <si>
    <t>王冶娜</t>
  </si>
  <si>
    <t>R3150103065691993001</t>
  </si>
  <si>
    <t>[汕头]7天连锁酒店(汕头金园路快活店)(80895831)</t>
  </si>
  <si>
    <t>经济房&lt;2人入住&gt;</t>
  </si>
  <si>
    <t>吕钻</t>
  </si>
  <si>
    <t>[上海]汉庭酒店(上海外滩江西中路店)(76248589)</t>
  </si>
  <si>
    <t>家庭房&lt;2人入住&gt;</t>
  </si>
  <si>
    <t>杨峰涛</t>
  </si>
  <si>
    <t>R2000019065819108001</t>
  </si>
  <si>
    <t>[忻州]格林豪泰(忻州古城建设南路店)(80894971)</t>
  </si>
  <si>
    <t>1.5米床大床房&lt;2人入住&gt;</t>
  </si>
  <si>
    <t>师乾元</t>
  </si>
  <si>
    <t>[菏泽]菏泽希尔顿花园酒店(80249855)</t>
  </si>
  <si>
    <t>花园大床房&lt;2人入住&gt;</t>
  </si>
  <si>
    <t>苗壮</t>
  </si>
  <si>
    <t>[合肥]格美酒店(合肥淮河路步行街三孝口店)(80895283)</t>
  </si>
  <si>
    <t>何颖琴</t>
  </si>
  <si>
    <t>[香港]旭逸酒店 · 荃湾(Hotel Ease · Tsuen Wan)(80247247)</t>
  </si>
  <si>
    <t>标准客房&lt;2人入住&gt;</t>
  </si>
  <si>
    <t>Li/Wing Chin</t>
  </si>
  <si>
    <t>[重庆]7天连锁酒店(重庆南坪步行街轻轨站店)(80249274)</t>
  </si>
  <si>
    <t>经济房&lt;2人入住&gt;&lt;早餐&gt;</t>
  </si>
  <si>
    <t>田勇</t>
  </si>
  <si>
    <t>[南京]锦江都城酒店(南京六合金宁广场欢乐港店)(80896040)</t>
  </si>
  <si>
    <t>精致双床房&lt;2人入住&gt;&lt;早餐&gt;</t>
  </si>
  <si>
    <t>林超,孙美玲</t>
  </si>
  <si>
    <t>[菏泽]锦江之星品尚(菏泽万象广场桂陵路店)(80248563)</t>
  </si>
  <si>
    <t>商务房C&lt;2人入住&gt;&lt;早餐&gt;</t>
  </si>
  <si>
    <t>王春雪</t>
  </si>
  <si>
    <t>[重庆]7天连锁酒店(重庆石桥铺好吃街店)(80896580)</t>
  </si>
  <si>
    <t>秦惠民</t>
  </si>
  <si>
    <t>[null](80247247)</t>
  </si>
  <si>
    <t>赵英杰</t>
  </si>
  <si>
    <t>豪华大床房&lt;2人入住&gt;</t>
  </si>
  <si>
    <t>何小川</t>
  </si>
  <si>
    <t>[佛山]佛山顺德嘉信康年花园酒店(80243529)</t>
  </si>
  <si>
    <t>高级大床房&lt;2人入住&gt;&lt;早餐&gt;</t>
  </si>
  <si>
    <t>刘菁</t>
  </si>
  <si>
    <t>高级双床房&lt;2人入住&gt;&lt;早餐&gt;</t>
  </si>
  <si>
    <t>黄天宝</t>
  </si>
  <si>
    <t>[徐州]锦江都城(徐州彭城广场地铁站金盾店)(76438936)</t>
  </si>
  <si>
    <t>温馨家庭房&lt;2人入住&gt;</t>
  </si>
  <si>
    <t>邓茗月</t>
  </si>
  <si>
    <t>林子胜</t>
  </si>
  <si>
    <t>黎静</t>
  </si>
  <si>
    <t>[null](80248199)</t>
  </si>
  <si>
    <t>陈崇行</t>
  </si>
  <si>
    <t>毛星原</t>
  </si>
  <si>
    <t>[香港]富豪香港酒店(Regal Hongkong Hotel)(76478807)</t>
  </si>
  <si>
    <t>NGAI/LING HANG</t>
  </si>
  <si>
    <t>冯伟正</t>
  </si>
  <si>
    <t>朱宇飞</t>
  </si>
  <si>
    <t>郭学贤</t>
  </si>
  <si>
    <t>舒鸿渐</t>
  </si>
  <si>
    <t>[天津]锦江之星(天津中新生态城店)(80895397)</t>
  </si>
  <si>
    <t>商务房C&lt;2人入住&gt;</t>
  </si>
  <si>
    <t>漆承孟</t>
  </si>
  <si>
    <t>梁志鹏</t>
  </si>
  <si>
    <t>李伟</t>
  </si>
  <si>
    <t>周刚</t>
  </si>
  <si>
    <t>[郓城]尚客优品酒店(郓城水浒东路店)(80249905)</t>
  </si>
  <si>
    <t>优品大床房&lt;2人入住&gt;</t>
  </si>
  <si>
    <t>刘成业</t>
  </si>
  <si>
    <t>陈育标</t>
  </si>
  <si>
    <t>曹娜,卓淑雨</t>
  </si>
  <si>
    <t>[海口]贝壳酒店(海口海南大学店)(80245940)</t>
  </si>
  <si>
    <t>大床房(无窗)&lt;2人入住&gt;</t>
  </si>
  <si>
    <t>陈俊康</t>
  </si>
  <si>
    <t>[六安]格美酒店(六安叶集区政务中心店)(80249395)</t>
  </si>
  <si>
    <t>郑雨杰,郑云,曹杜林</t>
  </si>
  <si>
    <t>[郑州]尚客优酒店(郑州惠济万达店)(80249201)</t>
  </si>
  <si>
    <t>舒适大床房&lt;2人入住&gt;</t>
  </si>
  <si>
    <t>李军伟</t>
  </si>
  <si>
    <t>(THK)YD04656211003175325804;</t>
  </si>
  <si>
    <t>[常州]贝壳酒店(常州西太湖夏溪花木市场店)(80895305)</t>
  </si>
  <si>
    <t>高级双床房&lt;2人入住&gt;</t>
  </si>
  <si>
    <t>赵良勇</t>
  </si>
  <si>
    <t>(GRT)71774573;</t>
  </si>
  <si>
    <t>[桃源]宜尚酒店(常德桃源步行街金源大厦店)(68302539)</t>
  </si>
  <si>
    <t>宜悦双床房&lt;2人入住&gt;</t>
  </si>
  <si>
    <t>刘业平,陈吉球,龚萍</t>
  </si>
  <si>
    <t>按名字</t>
  </si>
  <si>
    <t>[天津]IU酒店(天津机场空港经济区店)(77170795)</t>
  </si>
  <si>
    <t>小U·超级大床房&lt;2人入住&gt;</t>
  </si>
  <si>
    <t>廖金飞</t>
  </si>
  <si>
    <t>[上海]锦江之星品尚(上海川沙地铁站旅游度假区店)(80244069)</t>
  </si>
  <si>
    <t>商务房B&lt;2人入住&gt;</t>
  </si>
  <si>
    <t>支怀政</t>
  </si>
  <si>
    <t>[东莞]东莞中汇文华酒店(76256563)</t>
  </si>
  <si>
    <t>特价双人房&lt;2人入住&gt;</t>
  </si>
  <si>
    <t>蒋治伟</t>
  </si>
  <si>
    <t>[贵阳]宜尚酒店(贵阳黔灵山店)(80247049)</t>
  </si>
  <si>
    <t>石雯雯</t>
  </si>
  <si>
    <t>R_0851039_1717172</t>
  </si>
  <si>
    <t>，</t>
  </si>
  <si>
    <t>此单是订单16335046782的补款单，客人同意扣78元取消旧单 。</t>
  </si>
  <si>
    <t>23516.99 CNY</t>
  </si>
  <si>
    <t>A211019101836481</t>
  </si>
  <si>
    <t>总计：23516.99元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</si>
  <si>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</si>
  <si>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</si>
  <si>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</si>
  <si>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</si>
  <si>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</si>
  <si>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</si>
  <si>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</si>
  <si>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</si>
  <si>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</si>
  <si>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</si>
  <si>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</si>
  <si>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</si>
  <si>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</si>
  <si>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</si>
  <si>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</si>
  <si>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</si>
  <si>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</si>
  <si>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2021-10-03</t>
  </si>
  <si>
    <t>2272322</t>
  </si>
  <si>
    <t>宜尚酒店(贵阳黔灵山店)</t>
  </si>
  <si>
    <t>2021-10-04</t>
  </si>
  <si>
    <t>退房日月结</t>
  </si>
  <si>
    <t>303.58</t>
  </si>
  <si>
    <t>RMB</t>
  </si>
  <si>
    <t>0</t>
  </si>
  <si>
    <t>0.00</t>
  </si>
  <si>
    <t>携程汇登国内直连</t>
  </si>
  <si>
    <t>2021-10-03 23:05:55</t>
  </si>
  <si>
    <t>否</t>
  </si>
  <si>
    <t>广州汇登信息科技有限公司</t>
  </si>
  <si>
    <t>直连</t>
  </si>
  <si>
    <t>2272284</t>
  </si>
  <si>
    <t>东莞中汇文华酒店</t>
  </si>
  <si>
    <t>175.10</t>
  </si>
  <si>
    <t>2021-10-03 22:07:09</t>
  </si>
  <si>
    <t>2272281</t>
  </si>
  <si>
    <t>锦江之星品尚(上海川沙地铁站旅游度假区店)</t>
  </si>
  <si>
    <t>302.00</t>
  </si>
  <si>
    <t>2021-10-03 22:01:47</t>
  </si>
  <si>
    <t>2272219</t>
  </si>
  <si>
    <t>IU酒店(天津机场空港经济区店)</t>
  </si>
  <si>
    <t>172.00</t>
  </si>
  <si>
    <t>2021-10-03 19:43:28</t>
  </si>
  <si>
    <t>2272168</t>
  </si>
  <si>
    <t>贝壳酒店(常州西太湖夏溪花木市场店)</t>
  </si>
  <si>
    <t>149.32</t>
  </si>
  <si>
    <t>2021-10-03 18:09:58</t>
  </si>
  <si>
    <t>2272164</t>
  </si>
  <si>
    <t>宜尚酒店(常德桃源步行街金源大厦店)</t>
  </si>
  <si>
    <t>768.75</t>
  </si>
  <si>
    <t>2021-10-03 18:25:28</t>
  </si>
  <si>
    <t>2272158</t>
  </si>
  <si>
    <t>尚客优酒店(郑州惠济万达店)</t>
  </si>
  <si>
    <t>202.85</t>
  </si>
  <si>
    <t>2021-10-03 17:53:27</t>
  </si>
  <si>
    <t>2272152</t>
  </si>
  <si>
    <t>格美酒店(六安叶集区政务中心店)</t>
  </si>
  <si>
    <t>477.36</t>
  </si>
  <si>
    <t>2021-10-03 17:33:57</t>
  </si>
  <si>
    <t>2272147</t>
  </si>
  <si>
    <t>贝壳酒店(海口海南大学店)</t>
  </si>
  <si>
    <t>140.76</t>
  </si>
  <si>
    <t>2021-10-03 17:27:08</t>
  </si>
  <si>
    <t>2272118</t>
  </si>
  <si>
    <t>佛山顺德嘉信康年花园酒店</t>
  </si>
  <si>
    <t>876.66</t>
  </si>
  <si>
    <t>2021-10-03 16:29:46</t>
  </si>
  <si>
    <t>2272089</t>
  </si>
  <si>
    <t>438.33</t>
  </si>
  <si>
    <t>2021-10-03 15:23:51</t>
  </si>
  <si>
    <t>2272071</t>
  </si>
  <si>
    <t>尚客优品酒店(郓城水浒东路店)</t>
  </si>
  <si>
    <t>166.26</t>
  </si>
  <si>
    <t>2021-10-03 14:57:50</t>
  </si>
  <si>
    <t>2272051</t>
  </si>
  <si>
    <t>菏泽希尔顿花园酒店</t>
  </si>
  <si>
    <t>267.72</t>
  </si>
  <si>
    <t>2021-10-03 14:27:23</t>
  </si>
  <si>
    <t>2272038</t>
  </si>
  <si>
    <t>370.10</t>
  </si>
  <si>
    <t>2021-10-03 14:00:29</t>
  </si>
  <si>
    <t>2272032</t>
  </si>
  <si>
    <t>529.05</t>
  </si>
  <si>
    <t>2021-10-03 13:47:37</t>
  </si>
  <si>
    <t>2272027</t>
  </si>
  <si>
    <t>锦江之星(天津中新生态城店)</t>
  </si>
  <si>
    <t>352.22</t>
  </si>
  <si>
    <t>2021-10-03 13:42:53</t>
  </si>
  <si>
    <t>2272016</t>
  </si>
  <si>
    <t>2021-10-03 13:20:58</t>
  </si>
  <si>
    <t>2272014</t>
  </si>
  <si>
    <t>2021-10-03 13:19:38</t>
  </si>
  <si>
    <t>2272013</t>
  </si>
  <si>
    <t>2021-10-03 13:18:59</t>
  </si>
  <si>
    <t>2271990</t>
  </si>
  <si>
    <t>2021-10-03 12:51:11</t>
  </si>
  <si>
    <t>2271986</t>
  </si>
  <si>
    <t>2021-10-03 12:45:19</t>
  </si>
  <si>
    <t>2271978</t>
  </si>
  <si>
    <t>富豪香港酒店</t>
  </si>
  <si>
    <t>NGAI LING HANG</t>
  </si>
  <si>
    <t>377.01</t>
  </si>
  <si>
    <t>2021-10-03 12:24:46</t>
  </si>
  <si>
    <t>2271972</t>
  </si>
  <si>
    <t>2021-10-03 12:15:03</t>
  </si>
  <si>
    <t>2271962</t>
  </si>
  <si>
    <t>格美酒店(合肥淮河路步行街三孝口店)</t>
  </si>
  <si>
    <t>199.92</t>
  </si>
  <si>
    <t>2021-10-03 11:54:55</t>
  </si>
  <si>
    <t>2271948</t>
  </si>
  <si>
    <t>喆啡酒店(丰县华地街店)</t>
  </si>
  <si>
    <t>陈宁宁</t>
  </si>
  <si>
    <t>291.98</t>
  </si>
  <si>
    <t>2021-10-03 11:31:55</t>
  </si>
  <si>
    <t>2271942</t>
  </si>
  <si>
    <t>2021-10-03 11:20:05</t>
  </si>
  <si>
    <t>2271922</t>
  </si>
  <si>
    <t>2021-10-03 10:34:33</t>
  </si>
  <si>
    <t>2271908</t>
  </si>
  <si>
    <t>锦江都城(徐州彭城广场地铁站金盾店)</t>
  </si>
  <si>
    <t>371.09</t>
  </si>
  <si>
    <t>2021-10-03 10:06:20</t>
  </si>
  <si>
    <t>2271899</t>
  </si>
  <si>
    <t>2021-10-03 09:33:47</t>
  </si>
  <si>
    <t>2271897</t>
  </si>
  <si>
    <t>2021-10-03 09:31:58</t>
  </si>
  <si>
    <t>2271889</t>
  </si>
  <si>
    <t>2021-10-03 09:10:36</t>
  </si>
  <si>
    <t>2271877</t>
  </si>
  <si>
    <t>2021-10-03 08:19:55</t>
  </si>
  <si>
    <t>2271840</t>
  </si>
  <si>
    <t>7天连锁酒店(重庆石桥铺好吃街店)</t>
  </si>
  <si>
    <t>155.88</t>
  </si>
  <si>
    <t>2021-10-03 04:32:09</t>
  </si>
  <si>
    <t>2271824</t>
  </si>
  <si>
    <t>锦江之星品尚(菏泽万象广场桂陵路店)</t>
  </si>
  <si>
    <t>139.75</t>
  </si>
  <si>
    <t>2021-10-03 02:47:14</t>
  </si>
  <si>
    <t>2271811</t>
  </si>
  <si>
    <t>锦江都城酒店(南京六合金宁广场欢乐港店)</t>
  </si>
  <si>
    <t>739.60</t>
  </si>
  <si>
    <t>2021-10-03 02:09:57</t>
  </si>
  <si>
    <t>2271778</t>
  </si>
  <si>
    <t>旭逸酒店 · 荃湾</t>
  </si>
  <si>
    <t>Li Wing Chin</t>
  </si>
  <si>
    <t>300.03</t>
  </si>
  <si>
    <t>2021-10-03 00:34:46</t>
  </si>
  <si>
    <t>2021-10-02</t>
  </si>
  <si>
    <t>2271751</t>
  </si>
  <si>
    <t>2021-10-02 23:40:06</t>
  </si>
  <si>
    <t>2271712</t>
  </si>
  <si>
    <t>2021-10-02 22:41:21</t>
  </si>
  <si>
    <t>2271229</t>
  </si>
  <si>
    <t>格林豪泰快捷酒店（忻州建设南路店）</t>
  </si>
  <si>
    <t>151.98</t>
  </si>
  <si>
    <t>2021-10-02 12:11:23</t>
  </si>
  <si>
    <t>2021-10-01</t>
  </si>
  <si>
    <t>2270711</t>
  </si>
  <si>
    <t>汉庭酒店(上海外滩江西中路店)</t>
  </si>
  <si>
    <t>901.38</t>
  </si>
  <si>
    <t>2021-10-01 19:05:10</t>
  </si>
  <si>
    <t>2270194</t>
  </si>
  <si>
    <t>7天连锁酒店(汕头金园路快活店)</t>
  </si>
  <si>
    <t>244.03</t>
  </si>
  <si>
    <t>2021-10-01 01:15:42</t>
  </si>
  <si>
    <t>2021-09-30</t>
  </si>
  <si>
    <t>2269310</t>
  </si>
  <si>
    <t>汉庭（宁波天一广场鼓楼店）</t>
  </si>
  <si>
    <t>326.68</t>
  </si>
  <si>
    <t>2021-09-30 07:46:35</t>
  </si>
  <si>
    <t>2021-09-29</t>
  </si>
  <si>
    <t>2268592</t>
  </si>
  <si>
    <t>城市便捷酒店(澧县桃花滩店)</t>
  </si>
  <si>
    <t>654.42</t>
  </si>
  <si>
    <t>2021-09-29 12:48:50</t>
  </si>
  <si>
    <t>2268244</t>
  </si>
  <si>
    <t>维也纳国际酒店（北京清源路地铁站店）</t>
  </si>
  <si>
    <t>720.26</t>
  </si>
  <si>
    <t>2021-09-29 00:11:18</t>
  </si>
  <si>
    <t>2021-09-28</t>
  </si>
  <si>
    <t>2268111</t>
  </si>
  <si>
    <t>骏怡精选酒店(南宁武鸣香山大道店)</t>
  </si>
  <si>
    <t>131.95</t>
  </si>
  <si>
    <t>2021-09-28 22:40:55</t>
  </si>
  <si>
    <t>2021-09-27</t>
  </si>
  <si>
    <t>2267083</t>
  </si>
  <si>
    <t>7天优品(六安天堂寨风景区店)</t>
  </si>
  <si>
    <t>263.38</t>
  </si>
  <si>
    <t>2021-09-27 23:23:16</t>
  </si>
  <si>
    <t>2266782</t>
  </si>
  <si>
    <t>汉庭（上海虹桥机场沪青平公路店）</t>
  </si>
  <si>
    <t>224.96</t>
  </si>
  <si>
    <t>2021-09-27 20:20:27</t>
  </si>
  <si>
    <t>2021-09-26</t>
  </si>
  <si>
    <t>2265881</t>
  </si>
  <si>
    <t>7天优品酒店（犍为丰业财富中心店）</t>
  </si>
  <si>
    <t>周宗久</t>
  </si>
  <si>
    <t>2021-09-26 23:30:38</t>
  </si>
  <si>
    <t>2265186</t>
  </si>
  <si>
    <t>麗枫酒店（佛山美的鹭湖店）</t>
  </si>
  <si>
    <t>350.93</t>
  </si>
  <si>
    <t>2021-09-26 11:23:33</t>
  </si>
  <si>
    <t>2021-09-25</t>
  </si>
  <si>
    <t>2264424</t>
  </si>
  <si>
    <t>尚客优精选酒店(巢湖世纪大道店)</t>
  </si>
  <si>
    <t>600.12</t>
  </si>
  <si>
    <t>2021-09-25 16:02:25</t>
  </si>
  <si>
    <t>2264065</t>
  </si>
  <si>
    <t>杭州湘湖逍遥庄园</t>
  </si>
  <si>
    <t>4607.04</t>
  </si>
  <si>
    <t>2021-09-25 09:15:26</t>
  </si>
  <si>
    <t>2021-09-22</t>
  </si>
  <si>
    <t>2261146</t>
  </si>
  <si>
    <t>城市便捷酒店(西宁海湖万达广场店)</t>
  </si>
  <si>
    <t>304.55</t>
  </si>
  <si>
    <t>2021-09-22 14:46:43</t>
  </si>
  <si>
    <t>2261024</t>
  </si>
  <si>
    <t>贝壳酒店（烟台南鲁东大学店）</t>
  </si>
  <si>
    <t>281.10</t>
  </si>
  <si>
    <t>2021-09-22 11:45:26</t>
  </si>
  <si>
    <t>2021-09-21</t>
  </si>
  <si>
    <t>2260590</t>
  </si>
  <si>
    <t>海友良品酒店(北京东四地铁站店)</t>
  </si>
  <si>
    <t>381.69</t>
  </si>
  <si>
    <t>78.00</t>
  </si>
  <si>
    <t>-303</t>
  </si>
  <si>
    <t>2021-09-21 19:52:47</t>
  </si>
  <si>
    <t>2021-09-08</t>
  </si>
  <si>
    <t>2247232</t>
  </si>
  <si>
    <t>厦门海景千禧大酒店</t>
  </si>
  <si>
    <t>1336.00</t>
  </si>
  <si>
    <t>2021-09-08 15:28:10</t>
  </si>
  <si>
    <t>直采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</si>
</sst>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16236782915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44471</v>
      </c>
      <c r="G2" s="5">
        <v>44473</v>
      </c>
      <c r="H2" s="4">
        <v>1</v>
      </c>
      <c r="I2" s="4">
        <v>2</v>
      </c>
      <c r="J2" s="4">
        <v>2</v>
      </c>
      <c r="K2" s="4" t="s">
        <v>29</v>
      </c>
      <c r="L2" s="4">
        <v>1336</v>
      </c>
      <c r="M2" s="4">
        <v>1336</v>
      </c>
      <c r="N2" s="4" t="s">
        <v>30</v>
      </c>
      <c r="O2" s="4" t="s">
        <v>31</v>
      </c>
      <c r="P2" s="4" t="s">
        <v>32</v>
      </c>
      <c r="Q2" s="4">
        <v>0</v>
      </c>
      <c r="R2" s="6">
        <v>44447</v>
      </c>
      <c r="S2" s="5">
        <v>44488</v>
      </c>
      <c r="T2" s="4" t="s">
        <v>33</v>
      </c>
      <c r="U2" s="4">
        <v>1336</v>
      </c>
      <c r="V2" s="4">
        <v>0</v>
      </c>
      <c r="W2" s="4">
        <v>0</v>
      </c>
      <c r="X2" s="4">
        <v>2247232</v>
      </c>
      <c r="Y2" s="4">
        <v>1555197</v>
      </c>
    </row>
    <row r="3" s="4" customFormat="1" spans="1:25">
      <c r="A3" s="4">
        <v>16236782915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44471</v>
      </c>
      <c r="G3" s="5">
        <v>44473</v>
      </c>
      <c r="H3" s="4">
        <v>1</v>
      </c>
      <c r="I3" s="4">
        <v>2</v>
      </c>
      <c r="J3" s="4">
        <v>2</v>
      </c>
      <c r="K3" s="4" t="s">
        <v>29</v>
      </c>
      <c r="L3" s="4">
        <v>-1336</v>
      </c>
      <c r="M3" s="4">
        <v>-1336</v>
      </c>
      <c r="N3" s="4" t="s">
        <v>30</v>
      </c>
      <c r="O3" s="4" t="s">
        <v>31</v>
      </c>
      <c r="P3" s="4" t="s">
        <v>32</v>
      </c>
      <c r="Q3" s="4">
        <v>0</v>
      </c>
      <c r="R3" s="6">
        <v>44447</v>
      </c>
      <c r="S3" s="5">
        <v>44488</v>
      </c>
      <c r="T3" s="4" t="s">
        <v>33</v>
      </c>
      <c r="U3" s="4">
        <v>-1336</v>
      </c>
      <c r="V3" s="4">
        <v>0</v>
      </c>
      <c r="W3" s="4">
        <v>0</v>
      </c>
      <c r="X3" s="4">
        <v>2247232</v>
      </c>
      <c r="Y3" s="4">
        <v>1555197</v>
      </c>
    </row>
    <row r="4" s="4" customFormat="1" spans="1:25">
      <c r="A4" s="4">
        <v>16335046782</v>
      </c>
      <c r="B4" s="4" t="s">
        <v>25</v>
      </c>
      <c r="C4" s="4" t="s">
        <v>26</v>
      </c>
      <c r="D4" s="4" t="s">
        <v>35</v>
      </c>
      <c r="E4" s="4" t="s">
        <v>28</v>
      </c>
      <c r="F4" s="5">
        <v>44472</v>
      </c>
      <c r="G4" s="5">
        <v>44473</v>
      </c>
      <c r="H4" s="4">
        <v>1</v>
      </c>
      <c r="I4" s="4">
        <v>1</v>
      </c>
      <c r="J4" s="4">
        <v>1</v>
      </c>
      <c r="K4" s="4" t="s">
        <v>29</v>
      </c>
      <c r="L4" s="4">
        <v>381.69</v>
      </c>
      <c r="M4" s="4">
        <v>381.69</v>
      </c>
      <c r="N4" s="4" t="s">
        <v>36</v>
      </c>
      <c r="O4" s="4" t="s">
        <v>31</v>
      </c>
      <c r="P4" s="4" t="s">
        <v>32</v>
      </c>
      <c r="Q4" s="4">
        <v>0</v>
      </c>
      <c r="R4" s="6">
        <v>44460</v>
      </c>
      <c r="S4" s="5">
        <v>44488</v>
      </c>
      <c r="T4" s="4" t="s">
        <v>33</v>
      </c>
      <c r="U4" s="4">
        <v>381.69</v>
      </c>
      <c r="V4" s="4">
        <v>0</v>
      </c>
      <c r="W4" s="4">
        <v>0</v>
      </c>
      <c r="X4" s="4"/>
      <c r="Y4" s="4" t="s">
        <v>37</v>
      </c>
    </row>
    <row r="5" s="4" customFormat="1" spans="1:25">
      <c r="A5" s="4">
        <v>16337290693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44471</v>
      </c>
      <c r="G5" s="5">
        <v>44473</v>
      </c>
      <c r="H5" s="4">
        <v>1</v>
      </c>
      <c r="I5" s="4">
        <v>2</v>
      </c>
      <c r="J5" s="4">
        <v>2</v>
      </c>
      <c r="K5" s="4" t="s">
        <v>29</v>
      </c>
      <c r="L5" s="4">
        <v>281.1</v>
      </c>
      <c r="M5" s="4">
        <v>281.1</v>
      </c>
      <c r="N5" s="4" t="s">
        <v>40</v>
      </c>
      <c r="O5" s="4" t="s">
        <v>31</v>
      </c>
      <c r="P5" s="4" t="s">
        <v>32</v>
      </c>
      <c r="Q5" s="4">
        <v>0</v>
      </c>
      <c r="R5" s="6">
        <v>44461</v>
      </c>
      <c r="S5" s="5">
        <v>44488</v>
      </c>
      <c r="T5" s="4" t="s">
        <v>33</v>
      </c>
      <c r="U5" s="4">
        <v>281.1</v>
      </c>
      <c r="V5" s="4">
        <v>0</v>
      </c>
      <c r="W5" s="4">
        <v>0</v>
      </c>
      <c r="X5" s="4"/>
      <c r="Y5" s="4" t="s">
        <v>41</v>
      </c>
    </row>
    <row r="6" s="4" customFormat="1" spans="1:25">
      <c r="A6" s="4">
        <v>16340136907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44472</v>
      </c>
      <c r="G6" s="5">
        <v>44473</v>
      </c>
      <c r="H6" s="4">
        <v>1</v>
      </c>
      <c r="I6" s="4">
        <v>1</v>
      </c>
      <c r="J6" s="4">
        <v>1</v>
      </c>
      <c r="K6" s="4" t="s">
        <v>29</v>
      </c>
      <c r="L6" s="4">
        <v>304.55</v>
      </c>
      <c r="M6" s="4">
        <v>304.55</v>
      </c>
      <c r="N6" s="4" t="s">
        <v>44</v>
      </c>
      <c r="O6" s="4" t="s">
        <v>31</v>
      </c>
      <c r="P6" s="4" t="s">
        <v>32</v>
      </c>
      <c r="Q6" s="4">
        <v>0</v>
      </c>
      <c r="R6" s="6">
        <v>44461</v>
      </c>
      <c r="S6" s="5">
        <v>44488</v>
      </c>
      <c r="T6" s="4" t="s">
        <v>33</v>
      </c>
      <c r="U6" s="4">
        <v>304.55</v>
      </c>
      <c r="V6" s="4">
        <v>0</v>
      </c>
      <c r="W6" s="4">
        <v>0</v>
      </c>
      <c r="X6" s="4">
        <v>2261146</v>
      </c>
      <c r="Y6" s="4" t="s">
        <v>45</v>
      </c>
    </row>
    <row r="7" s="4" customFormat="1" spans="1:25">
      <c r="A7" s="4">
        <v>16335046782</v>
      </c>
      <c r="B7" s="4" t="s">
        <v>25</v>
      </c>
      <c r="C7" s="4" t="s">
        <v>34</v>
      </c>
      <c r="D7" s="4" t="s">
        <v>35</v>
      </c>
      <c r="E7" s="4" t="s">
        <v>28</v>
      </c>
      <c r="F7" s="5">
        <v>44472</v>
      </c>
      <c r="G7" s="5">
        <v>44473</v>
      </c>
      <c r="H7" s="4">
        <v>1</v>
      </c>
      <c r="I7" s="4">
        <v>1</v>
      </c>
      <c r="J7" s="4">
        <v>1</v>
      </c>
      <c r="K7" s="4" t="s">
        <v>29</v>
      </c>
      <c r="L7" s="4">
        <v>-381.69</v>
      </c>
      <c r="M7" s="4">
        <v>-381.69</v>
      </c>
      <c r="N7" s="4" t="s">
        <v>36</v>
      </c>
      <c r="O7" s="4" t="s">
        <v>31</v>
      </c>
      <c r="P7" s="4" t="s">
        <v>32</v>
      </c>
      <c r="Q7" s="4">
        <v>0</v>
      </c>
      <c r="R7" s="6">
        <v>44460</v>
      </c>
      <c r="S7" s="5">
        <v>44488</v>
      </c>
      <c r="T7" s="4" t="s">
        <v>33</v>
      </c>
      <c r="U7" s="4">
        <v>-381.69</v>
      </c>
      <c r="V7" s="4">
        <v>0</v>
      </c>
      <c r="W7" s="4">
        <v>0</v>
      </c>
      <c r="X7" s="4"/>
      <c r="Y7" s="4" t="s">
        <v>37</v>
      </c>
    </row>
    <row r="8" s="4" customFormat="1" spans="1:25">
      <c r="A8" s="4">
        <v>16335046782</v>
      </c>
      <c r="B8" s="4" t="s">
        <v>25</v>
      </c>
      <c r="C8" s="4" t="s">
        <v>46</v>
      </c>
      <c r="D8" s="4" t="s">
        <v>35</v>
      </c>
      <c r="E8" s="4" t="s">
        <v>28</v>
      </c>
      <c r="F8" s="5">
        <v>44472</v>
      </c>
      <c r="G8" s="5">
        <v>44473</v>
      </c>
      <c r="H8" s="4">
        <v>1</v>
      </c>
      <c r="I8" s="4">
        <v>1</v>
      </c>
      <c r="J8" s="4">
        <v>1</v>
      </c>
      <c r="K8" s="4" t="s">
        <v>29</v>
      </c>
      <c r="L8" s="4">
        <v>-309.25</v>
      </c>
      <c r="M8" s="4">
        <v>-309.25</v>
      </c>
      <c r="N8" s="4" t="s">
        <v>36</v>
      </c>
      <c r="O8" s="4" t="s">
        <v>31</v>
      </c>
      <c r="P8" s="4" t="s">
        <v>32</v>
      </c>
      <c r="Q8" s="4">
        <v>0</v>
      </c>
      <c r="R8" s="6">
        <v>44460</v>
      </c>
      <c r="S8" s="5">
        <v>44488</v>
      </c>
      <c r="T8" s="4" t="s">
        <v>33</v>
      </c>
      <c r="U8" s="4">
        <v>-309.25</v>
      </c>
      <c r="V8" s="4">
        <v>0</v>
      </c>
      <c r="W8" s="4">
        <v>0</v>
      </c>
      <c r="X8" s="4"/>
      <c r="Y8" s="4" t="s">
        <v>37</v>
      </c>
    </row>
    <row r="9" s="4" customFormat="1" spans="1:25">
      <c r="A9" s="4">
        <v>16335046782</v>
      </c>
      <c r="B9" s="4" t="s">
        <v>25</v>
      </c>
      <c r="C9" s="4" t="s">
        <v>47</v>
      </c>
      <c r="D9" s="4" t="s">
        <v>48</v>
      </c>
      <c r="E9" s="4" t="s">
        <v>28</v>
      </c>
      <c r="F9" s="5">
        <v>44472</v>
      </c>
      <c r="G9" s="5">
        <v>44473</v>
      </c>
      <c r="H9" s="4">
        <v>1</v>
      </c>
      <c r="I9" s="4">
        <v>1</v>
      </c>
      <c r="J9" s="4">
        <v>1</v>
      </c>
      <c r="K9" s="4" t="s">
        <v>29</v>
      </c>
      <c r="L9" s="4">
        <v>309.25</v>
      </c>
      <c r="M9" s="4">
        <v>309.25</v>
      </c>
      <c r="N9" s="4" t="s">
        <v>36</v>
      </c>
      <c r="O9" s="4" t="s">
        <v>31</v>
      </c>
      <c r="P9" s="4" t="s">
        <v>32</v>
      </c>
      <c r="Q9" s="4">
        <v>0</v>
      </c>
      <c r="R9" s="6">
        <v>44460</v>
      </c>
      <c r="S9" s="5">
        <v>44488</v>
      </c>
      <c r="T9" s="4" t="s">
        <v>33</v>
      </c>
      <c r="U9" s="4">
        <v>309.25</v>
      </c>
      <c r="V9" s="4">
        <v>0</v>
      </c>
      <c r="W9" s="4">
        <v>0</v>
      </c>
      <c r="X9" s="4"/>
      <c r="Y9" s="4" t="s">
        <v>37</v>
      </c>
    </row>
    <row r="10" s="4" customFormat="1" spans="1:23">
      <c r="A10" s="4">
        <v>16360488296</v>
      </c>
      <c r="B10" s="4" t="s">
        <v>25</v>
      </c>
      <c r="C10" s="4" t="s">
        <v>26</v>
      </c>
      <c r="D10" s="4" t="s">
        <v>35</v>
      </c>
      <c r="E10" s="4" t="s">
        <v>28</v>
      </c>
      <c r="F10" s="5">
        <v>44472</v>
      </c>
      <c r="G10" s="5">
        <v>44473</v>
      </c>
      <c r="H10" s="4">
        <v>1</v>
      </c>
      <c r="I10" s="4">
        <v>1</v>
      </c>
      <c r="J10" s="4">
        <v>1</v>
      </c>
      <c r="K10" s="4" t="s">
        <v>29</v>
      </c>
      <c r="L10" s="4">
        <v>78</v>
      </c>
      <c r="M10" s="4">
        <v>78</v>
      </c>
      <c r="N10" s="4" t="s">
        <v>36</v>
      </c>
      <c r="O10" s="4" t="s">
        <v>31</v>
      </c>
      <c r="P10" s="4" t="s">
        <v>32</v>
      </c>
      <c r="Q10" s="4">
        <v>0</v>
      </c>
      <c r="R10" s="6">
        <v>44463</v>
      </c>
      <c r="S10" s="5">
        <v>44488</v>
      </c>
      <c r="T10" s="4" t="s">
        <v>33</v>
      </c>
      <c r="U10" s="4">
        <v>78</v>
      </c>
      <c r="V10" s="4">
        <v>0</v>
      </c>
      <c r="W10" s="4">
        <v>0</v>
      </c>
    </row>
    <row r="11" s="4" customFormat="1" spans="1:23">
      <c r="A11" s="4">
        <v>16363158183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44470</v>
      </c>
      <c r="G11" s="5">
        <v>44473</v>
      </c>
      <c r="H11" s="4">
        <v>1</v>
      </c>
      <c r="I11" s="4">
        <v>3</v>
      </c>
      <c r="J11" s="4">
        <v>3</v>
      </c>
      <c r="K11" s="4" t="s">
        <v>29</v>
      </c>
      <c r="L11" s="4">
        <v>1398.58</v>
      </c>
      <c r="M11" s="4">
        <v>1398.58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44464</v>
      </c>
      <c r="S11" s="5">
        <v>44488</v>
      </c>
      <c r="T11" s="4" t="s">
        <v>33</v>
      </c>
      <c r="U11" s="4">
        <v>1398.58</v>
      </c>
      <c r="V11" s="4">
        <v>0</v>
      </c>
      <c r="W11" s="4">
        <v>0</v>
      </c>
    </row>
    <row r="12" s="4" customFormat="1" spans="1:25">
      <c r="A12" s="4">
        <v>16364221018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44471</v>
      </c>
      <c r="G12" s="5">
        <v>44473</v>
      </c>
      <c r="H12" s="4">
        <v>1</v>
      </c>
      <c r="I12" s="4">
        <v>2</v>
      </c>
      <c r="J12" s="4">
        <v>2</v>
      </c>
      <c r="K12" s="4" t="s">
        <v>29</v>
      </c>
      <c r="L12" s="4">
        <v>4607.05</v>
      </c>
      <c r="M12" s="4">
        <v>4607.05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44464</v>
      </c>
      <c r="S12" s="5">
        <v>44488</v>
      </c>
      <c r="T12" s="4" t="s">
        <v>33</v>
      </c>
      <c r="U12" s="4">
        <v>4607.05</v>
      </c>
      <c r="V12" s="4">
        <v>0</v>
      </c>
      <c r="W12" s="4">
        <v>0</v>
      </c>
      <c r="X12" s="4"/>
      <c r="Y12" s="4">
        <v>2109250016</v>
      </c>
    </row>
    <row r="13" s="4" customFormat="1" spans="1:25">
      <c r="A13" s="4">
        <v>16366301344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44471</v>
      </c>
      <c r="G13" s="5">
        <v>44473</v>
      </c>
      <c r="H13" s="4">
        <v>2</v>
      </c>
      <c r="I13" s="4">
        <v>2</v>
      </c>
      <c r="J13" s="4">
        <v>4</v>
      </c>
      <c r="K13" s="4" t="s">
        <v>29</v>
      </c>
      <c r="L13" s="4">
        <v>600.12</v>
      </c>
      <c r="M13" s="4">
        <v>600.12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44464</v>
      </c>
      <c r="S13" s="5">
        <v>44488</v>
      </c>
      <c r="T13" s="4" t="s">
        <v>33</v>
      </c>
      <c r="U13" s="4">
        <v>600.12</v>
      </c>
      <c r="V13" s="4">
        <v>0</v>
      </c>
      <c r="W13" s="4">
        <v>0</v>
      </c>
      <c r="X13" s="4"/>
      <c r="Y13" s="4" t="s">
        <v>58</v>
      </c>
    </row>
    <row r="14" s="4" customFormat="1" spans="1:25">
      <c r="A14" s="4">
        <v>16372721760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44472</v>
      </c>
      <c r="G14" s="5">
        <v>44473</v>
      </c>
      <c r="H14" s="4">
        <v>1</v>
      </c>
      <c r="I14" s="4">
        <v>1</v>
      </c>
      <c r="J14" s="4">
        <v>1</v>
      </c>
      <c r="K14" s="4" t="s">
        <v>29</v>
      </c>
      <c r="L14" s="4">
        <v>350.93</v>
      </c>
      <c r="M14" s="4">
        <v>350.93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44465</v>
      </c>
      <c r="S14" s="5">
        <v>44488</v>
      </c>
      <c r="T14" s="4" t="s">
        <v>33</v>
      </c>
      <c r="U14" s="4">
        <v>350.93</v>
      </c>
      <c r="V14" s="4">
        <v>0</v>
      </c>
      <c r="W14" s="4">
        <v>0</v>
      </c>
      <c r="X14" s="4">
        <v>2265186</v>
      </c>
      <c r="Y14" s="4">
        <v>103892961974</v>
      </c>
    </row>
    <row r="15" s="4" customFormat="1" spans="1:23">
      <c r="A15" s="4">
        <v>16379591827</v>
      </c>
      <c r="B15" s="4" t="s">
        <v>25</v>
      </c>
      <c r="C15" s="4" t="s">
        <v>26</v>
      </c>
      <c r="D15" s="4" t="s">
        <v>62</v>
      </c>
      <c r="E15" s="4"/>
      <c r="F15" s="5">
        <v>44472</v>
      </c>
      <c r="G15" s="5">
        <v>44473</v>
      </c>
      <c r="H15" s="4">
        <v>0</v>
      </c>
      <c r="I15" s="4">
        <v>1</v>
      </c>
      <c r="J15" s="4">
        <v>0</v>
      </c>
      <c r="K15" s="4" t="s">
        <v>29</v>
      </c>
      <c r="L15" s="4">
        <v>282.73</v>
      </c>
      <c r="M15" s="4">
        <v>282.73</v>
      </c>
      <c r="N15" s="4"/>
      <c r="O15" s="4" t="s">
        <v>31</v>
      </c>
      <c r="P15" s="4" t="s">
        <v>32</v>
      </c>
      <c r="Q15" s="4">
        <v>0</v>
      </c>
      <c r="R15" s="6">
        <v>44465</v>
      </c>
      <c r="S15" s="5">
        <v>44488</v>
      </c>
      <c r="T15" s="4" t="s">
        <v>33</v>
      </c>
      <c r="U15" s="4">
        <v>282.73</v>
      </c>
      <c r="V15" s="4">
        <v>0</v>
      </c>
      <c r="W15" s="4">
        <v>0</v>
      </c>
    </row>
    <row r="16" s="4" customFormat="1" spans="1:25">
      <c r="A16" s="4">
        <v>16387064410</v>
      </c>
      <c r="B16" s="4" t="s">
        <v>25</v>
      </c>
      <c r="C16" s="4" t="s">
        <v>26</v>
      </c>
      <c r="D16" s="4" t="s">
        <v>63</v>
      </c>
      <c r="E16" s="4" t="s">
        <v>39</v>
      </c>
      <c r="F16" s="5">
        <v>44472</v>
      </c>
      <c r="G16" s="5">
        <v>44473</v>
      </c>
      <c r="H16" s="4">
        <v>1</v>
      </c>
      <c r="I16" s="4">
        <v>1</v>
      </c>
      <c r="J16" s="4">
        <v>1</v>
      </c>
      <c r="K16" s="4" t="s">
        <v>29</v>
      </c>
      <c r="L16" s="4">
        <v>224.96</v>
      </c>
      <c r="M16" s="4">
        <v>224.96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44466</v>
      </c>
      <c r="S16" s="5">
        <v>44488</v>
      </c>
      <c r="T16" s="4" t="s">
        <v>33</v>
      </c>
      <c r="U16" s="4">
        <v>224.96</v>
      </c>
      <c r="V16" s="4">
        <v>0</v>
      </c>
      <c r="W16" s="4">
        <v>0</v>
      </c>
      <c r="X16" s="4">
        <v>2266782</v>
      </c>
      <c r="Y16" s="4" t="s">
        <v>65</v>
      </c>
    </row>
    <row r="17" s="4" customFormat="1" spans="1:24">
      <c r="A17" s="4">
        <v>16390959279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44472</v>
      </c>
      <c r="G17" s="5">
        <v>44473</v>
      </c>
      <c r="H17" s="4">
        <v>1</v>
      </c>
      <c r="I17" s="4">
        <v>1</v>
      </c>
      <c r="J17" s="4">
        <v>1</v>
      </c>
      <c r="K17" s="4" t="s">
        <v>29</v>
      </c>
      <c r="L17" s="4">
        <v>263.38</v>
      </c>
      <c r="M17" s="4">
        <v>263.38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44466</v>
      </c>
      <c r="S17" s="5">
        <v>44488</v>
      </c>
      <c r="T17" s="4" t="s">
        <v>33</v>
      </c>
      <c r="U17" s="4">
        <v>263.38</v>
      </c>
      <c r="V17" s="4">
        <v>0</v>
      </c>
      <c r="W17" s="4">
        <v>0</v>
      </c>
      <c r="X17" s="4">
        <v>2267083</v>
      </c>
    </row>
    <row r="18" s="4" customFormat="1" spans="1:23">
      <c r="A18" s="4">
        <v>16399629802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44472</v>
      </c>
      <c r="G18" s="5">
        <v>44473</v>
      </c>
      <c r="H18" s="4">
        <v>1</v>
      </c>
      <c r="I18" s="4">
        <v>1</v>
      </c>
      <c r="J18" s="4">
        <v>1</v>
      </c>
      <c r="K18" s="4" t="s">
        <v>29</v>
      </c>
      <c r="L18" s="4">
        <v>131.95</v>
      </c>
      <c r="M18" s="4">
        <v>131.95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44467</v>
      </c>
      <c r="S18" s="5">
        <v>44488</v>
      </c>
      <c r="T18" s="4" t="s">
        <v>33</v>
      </c>
      <c r="U18" s="4">
        <v>131.95</v>
      </c>
      <c r="V18" s="4">
        <v>0</v>
      </c>
      <c r="W18" s="4">
        <v>0</v>
      </c>
    </row>
    <row r="19" s="4" customFormat="1" spans="1:23">
      <c r="A19" s="4">
        <v>16400170099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44471</v>
      </c>
      <c r="G19" s="5">
        <v>44473</v>
      </c>
      <c r="H19" s="4">
        <v>1</v>
      </c>
      <c r="I19" s="4">
        <v>2</v>
      </c>
      <c r="J19" s="4">
        <v>2</v>
      </c>
      <c r="K19" s="4" t="s">
        <v>29</v>
      </c>
      <c r="L19" s="4">
        <v>720.26</v>
      </c>
      <c r="M19" s="4">
        <v>720.26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44468</v>
      </c>
      <c r="S19" s="5">
        <v>44488</v>
      </c>
      <c r="T19" s="4" t="s">
        <v>33</v>
      </c>
      <c r="U19" s="4">
        <v>720.26</v>
      </c>
      <c r="V19" s="4">
        <v>0</v>
      </c>
      <c r="W19" s="4">
        <v>0</v>
      </c>
    </row>
    <row r="20" s="4" customFormat="1" spans="1:25">
      <c r="A20" s="4">
        <v>16403831073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44471</v>
      </c>
      <c r="G20" s="5">
        <v>44473</v>
      </c>
      <c r="H20" s="4">
        <v>1</v>
      </c>
      <c r="I20" s="4">
        <v>2</v>
      </c>
      <c r="J20" s="4">
        <v>2</v>
      </c>
      <c r="K20" s="4" t="s">
        <v>29</v>
      </c>
      <c r="L20" s="4">
        <v>654.42</v>
      </c>
      <c r="M20" s="4">
        <v>654.42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44468</v>
      </c>
      <c r="S20" s="5">
        <v>44488</v>
      </c>
      <c r="T20" s="4" t="s">
        <v>33</v>
      </c>
      <c r="U20" s="4">
        <v>654.42</v>
      </c>
      <c r="V20" s="4">
        <v>0</v>
      </c>
      <c r="W20" s="4">
        <v>0</v>
      </c>
      <c r="X20" s="4">
        <v>2268592</v>
      </c>
      <c r="Y20" s="4" t="s">
        <v>78</v>
      </c>
    </row>
    <row r="21" s="4" customFormat="1" spans="1:25">
      <c r="A21" s="4">
        <v>16411315883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44472</v>
      </c>
      <c r="G21" s="5">
        <v>44473</v>
      </c>
      <c r="H21" s="4">
        <v>1</v>
      </c>
      <c r="I21" s="4">
        <v>1</v>
      </c>
      <c r="J21" s="4">
        <v>1</v>
      </c>
      <c r="K21" s="4" t="s">
        <v>29</v>
      </c>
      <c r="L21" s="4">
        <v>326.68</v>
      </c>
      <c r="M21" s="4">
        <v>326.68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44469</v>
      </c>
      <c r="S21" s="5">
        <v>44488</v>
      </c>
      <c r="T21" s="4" t="s">
        <v>33</v>
      </c>
      <c r="U21" s="4">
        <v>326.68</v>
      </c>
      <c r="V21" s="4">
        <v>0</v>
      </c>
      <c r="W21" s="4">
        <v>0</v>
      </c>
      <c r="X21" s="4"/>
      <c r="Y21" s="4" t="s">
        <v>82</v>
      </c>
    </row>
    <row r="22" s="4" customFormat="1" spans="1:23">
      <c r="A22" s="4">
        <v>16420684303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44472</v>
      </c>
      <c r="G22" s="5">
        <v>44473</v>
      </c>
      <c r="H22" s="4">
        <v>1</v>
      </c>
      <c r="I22" s="4">
        <v>1</v>
      </c>
      <c r="J22" s="4">
        <v>1</v>
      </c>
      <c r="K22" s="4" t="s">
        <v>29</v>
      </c>
      <c r="L22" s="4">
        <v>244.03</v>
      </c>
      <c r="M22" s="4">
        <v>244.03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44470</v>
      </c>
      <c r="S22" s="5">
        <v>44488</v>
      </c>
      <c r="T22" s="4" t="s">
        <v>33</v>
      </c>
      <c r="U22" s="4">
        <v>244.03</v>
      </c>
      <c r="V22" s="4">
        <v>0</v>
      </c>
      <c r="W22" s="4">
        <v>0</v>
      </c>
    </row>
    <row r="23" s="4" customFormat="1" spans="1:23">
      <c r="A23" s="4">
        <v>16363158183</v>
      </c>
      <c r="B23" s="4" t="s">
        <v>25</v>
      </c>
      <c r="C23" s="4" t="s">
        <v>34</v>
      </c>
      <c r="D23" s="4" t="s">
        <v>49</v>
      </c>
      <c r="E23" s="4" t="s">
        <v>50</v>
      </c>
      <c r="F23" s="5">
        <v>44470</v>
      </c>
      <c r="G23" s="5">
        <v>44473</v>
      </c>
      <c r="H23" s="4">
        <v>1</v>
      </c>
      <c r="I23" s="4">
        <v>3</v>
      </c>
      <c r="J23" s="4">
        <v>3</v>
      </c>
      <c r="K23" s="4" t="s">
        <v>29</v>
      </c>
      <c r="L23" s="4">
        <v>-1398.58</v>
      </c>
      <c r="M23" s="4">
        <v>-1398.58</v>
      </c>
      <c r="N23" s="4" t="s">
        <v>51</v>
      </c>
      <c r="O23" s="4" t="s">
        <v>31</v>
      </c>
      <c r="P23" s="4" t="s">
        <v>32</v>
      </c>
      <c r="Q23" s="4">
        <v>0</v>
      </c>
      <c r="R23" s="6">
        <v>44464</v>
      </c>
      <c r="S23" s="5">
        <v>44488</v>
      </c>
      <c r="T23" s="4" t="s">
        <v>33</v>
      </c>
      <c r="U23" s="4">
        <v>-1398.58</v>
      </c>
      <c r="V23" s="4">
        <v>0</v>
      </c>
      <c r="W23" s="4">
        <v>0</v>
      </c>
    </row>
    <row r="24" s="4" customFormat="1" spans="1:25">
      <c r="A24" s="4">
        <v>16431288595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44471</v>
      </c>
      <c r="G24" s="5">
        <v>44473</v>
      </c>
      <c r="H24" s="4">
        <v>1</v>
      </c>
      <c r="I24" s="4">
        <v>2</v>
      </c>
      <c r="J24" s="4">
        <v>2</v>
      </c>
      <c r="K24" s="4" t="s">
        <v>29</v>
      </c>
      <c r="L24" s="4">
        <v>901.39</v>
      </c>
      <c r="M24" s="4">
        <v>901.39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44470</v>
      </c>
      <c r="S24" s="5">
        <v>44488</v>
      </c>
      <c r="T24" s="4" t="s">
        <v>33</v>
      </c>
      <c r="U24" s="4">
        <v>901.39</v>
      </c>
      <c r="V24" s="4">
        <v>0</v>
      </c>
      <c r="W24" s="4">
        <v>0</v>
      </c>
      <c r="X24" s="4"/>
      <c r="Y24" s="4" t="s">
        <v>89</v>
      </c>
    </row>
    <row r="25" s="4" customFormat="1" spans="1:23">
      <c r="A25" s="4">
        <v>16438921764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44472</v>
      </c>
      <c r="G25" s="5">
        <v>44473</v>
      </c>
      <c r="H25" s="4">
        <v>1</v>
      </c>
      <c r="I25" s="4">
        <v>1</v>
      </c>
      <c r="J25" s="4">
        <v>1</v>
      </c>
      <c r="K25" s="4" t="s">
        <v>29</v>
      </c>
      <c r="L25" s="4">
        <v>151.98</v>
      </c>
      <c r="M25" s="4">
        <v>151.98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44471</v>
      </c>
      <c r="S25" s="5">
        <v>44488</v>
      </c>
      <c r="T25" s="4" t="s">
        <v>33</v>
      </c>
      <c r="U25" s="4">
        <v>151.98</v>
      </c>
      <c r="V25" s="4">
        <v>0</v>
      </c>
      <c r="W25" s="4">
        <v>0</v>
      </c>
    </row>
    <row r="26" s="4" customFormat="1" spans="1:25">
      <c r="A26" s="4">
        <v>16447130411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44472</v>
      </c>
      <c r="G26" s="5">
        <v>44473</v>
      </c>
      <c r="H26" s="4">
        <v>1</v>
      </c>
      <c r="I26" s="4">
        <v>1</v>
      </c>
      <c r="J26" s="4">
        <v>1</v>
      </c>
      <c r="K26" s="4" t="s">
        <v>29</v>
      </c>
      <c r="L26" s="4">
        <v>267.72</v>
      </c>
      <c r="M26" s="4">
        <v>267.72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44471</v>
      </c>
      <c r="S26" s="5">
        <v>44488</v>
      </c>
      <c r="T26" s="4" t="s">
        <v>33</v>
      </c>
      <c r="U26" s="4">
        <v>267.72</v>
      </c>
      <c r="V26" s="4">
        <v>0</v>
      </c>
      <c r="W26" s="4">
        <v>0</v>
      </c>
      <c r="X26" s="4"/>
      <c r="Y26" s="4">
        <v>3190257052</v>
      </c>
    </row>
    <row r="27" s="4" customFormat="1" spans="1:23">
      <c r="A27" s="4">
        <v>16447548986</v>
      </c>
      <c r="B27" s="4" t="s">
        <v>25</v>
      </c>
      <c r="C27" s="4" t="s">
        <v>26</v>
      </c>
      <c r="D27" s="4" t="s">
        <v>96</v>
      </c>
      <c r="E27" s="4" t="s">
        <v>28</v>
      </c>
      <c r="F27" s="5">
        <v>44472</v>
      </c>
      <c r="G27" s="5">
        <v>44473</v>
      </c>
      <c r="H27" s="4">
        <v>1</v>
      </c>
      <c r="I27" s="4">
        <v>1</v>
      </c>
      <c r="J27" s="4">
        <v>1</v>
      </c>
      <c r="K27" s="4" t="s">
        <v>29</v>
      </c>
      <c r="L27" s="4">
        <v>199.92</v>
      </c>
      <c r="M27" s="4">
        <v>199.92</v>
      </c>
      <c r="N27" s="4" t="s">
        <v>97</v>
      </c>
      <c r="O27" s="4" t="s">
        <v>31</v>
      </c>
      <c r="P27" s="4" t="s">
        <v>32</v>
      </c>
      <c r="Q27" s="4">
        <v>0</v>
      </c>
      <c r="R27" s="6">
        <v>44471</v>
      </c>
      <c r="S27" s="5">
        <v>44488</v>
      </c>
      <c r="T27" s="4" t="s">
        <v>33</v>
      </c>
      <c r="U27" s="4">
        <v>199.92</v>
      </c>
      <c r="V27" s="4">
        <v>0</v>
      </c>
      <c r="W27" s="4">
        <v>0</v>
      </c>
    </row>
    <row r="28" s="4" customFormat="1" spans="1:23">
      <c r="A28" s="4">
        <v>16447831795</v>
      </c>
      <c r="B28" s="4" t="s">
        <v>25</v>
      </c>
      <c r="C28" s="4" t="s">
        <v>26</v>
      </c>
      <c r="D28" s="4" t="s">
        <v>98</v>
      </c>
      <c r="E28" s="4" t="s">
        <v>99</v>
      </c>
      <c r="F28" s="5">
        <v>44472</v>
      </c>
      <c r="G28" s="5">
        <v>44473</v>
      </c>
      <c r="H28" s="4">
        <v>1</v>
      </c>
      <c r="I28" s="4">
        <v>1</v>
      </c>
      <c r="J28" s="4">
        <v>1</v>
      </c>
      <c r="K28" s="4" t="s">
        <v>29</v>
      </c>
      <c r="L28" s="4">
        <v>300.03</v>
      </c>
      <c r="M28" s="4">
        <v>300.03</v>
      </c>
      <c r="N28" s="4" t="s">
        <v>100</v>
      </c>
      <c r="O28" s="4" t="s">
        <v>31</v>
      </c>
      <c r="P28" s="4" t="s">
        <v>32</v>
      </c>
      <c r="Q28" s="4">
        <v>0</v>
      </c>
      <c r="R28" s="6">
        <v>44472</v>
      </c>
      <c r="S28" s="5">
        <v>44488</v>
      </c>
      <c r="T28" s="4" t="s">
        <v>33</v>
      </c>
      <c r="U28" s="4">
        <v>300.03</v>
      </c>
      <c r="V28" s="4">
        <v>0</v>
      </c>
      <c r="W28" s="4">
        <v>0</v>
      </c>
    </row>
    <row r="29" s="4" customFormat="1" spans="1:23">
      <c r="A29" s="4">
        <v>16447939699</v>
      </c>
      <c r="B29" s="4" t="s">
        <v>25</v>
      </c>
      <c r="C29" s="4" t="s">
        <v>26</v>
      </c>
      <c r="D29" s="4" t="s">
        <v>101</v>
      </c>
      <c r="E29" s="4" t="s">
        <v>102</v>
      </c>
      <c r="F29" s="5">
        <v>44472</v>
      </c>
      <c r="G29" s="5">
        <v>44473</v>
      </c>
      <c r="H29" s="4">
        <v>1</v>
      </c>
      <c r="I29" s="4">
        <v>1</v>
      </c>
      <c r="J29" s="4">
        <v>1</v>
      </c>
      <c r="K29" s="4" t="s">
        <v>29</v>
      </c>
      <c r="L29" s="4">
        <v>234.35</v>
      </c>
      <c r="M29" s="4">
        <v>234.35</v>
      </c>
      <c r="N29" s="4" t="s">
        <v>103</v>
      </c>
      <c r="O29" s="4" t="s">
        <v>31</v>
      </c>
      <c r="P29" s="4" t="s">
        <v>32</v>
      </c>
      <c r="Q29" s="4">
        <v>0</v>
      </c>
      <c r="R29" s="6">
        <v>44472</v>
      </c>
      <c r="S29" s="5">
        <v>44488</v>
      </c>
      <c r="T29" s="4" t="s">
        <v>33</v>
      </c>
      <c r="U29" s="4">
        <v>234.35</v>
      </c>
      <c r="V29" s="4">
        <v>0</v>
      </c>
      <c r="W29" s="4">
        <v>0</v>
      </c>
    </row>
    <row r="30" s="4" customFormat="1" spans="1:23">
      <c r="A30" s="4">
        <v>16448098068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44472</v>
      </c>
      <c r="G30" s="5">
        <v>44473</v>
      </c>
      <c r="H30" s="4">
        <v>2</v>
      </c>
      <c r="I30" s="4">
        <v>1</v>
      </c>
      <c r="J30" s="4">
        <v>2</v>
      </c>
      <c r="K30" s="4" t="s">
        <v>29</v>
      </c>
      <c r="L30" s="4">
        <v>739.6</v>
      </c>
      <c r="M30" s="4">
        <v>739.6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44472</v>
      </c>
      <c r="S30" s="5">
        <v>44488</v>
      </c>
      <c r="T30" s="4" t="s">
        <v>33</v>
      </c>
      <c r="U30" s="4">
        <v>739.6</v>
      </c>
      <c r="V30" s="4">
        <v>0</v>
      </c>
      <c r="W30" s="4">
        <v>0</v>
      </c>
    </row>
    <row r="31" s="4" customFormat="1" spans="1:23">
      <c r="A31" s="4">
        <v>16448152778</v>
      </c>
      <c r="B31" s="4" t="s">
        <v>25</v>
      </c>
      <c r="C31" s="4" t="s">
        <v>26</v>
      </c>
      <c r="D31" s="4" t="s">
        <v>107</v>
      </c>
      <c r="E31" s="4" t="s">
        <v>108</v>
      </c>
      <c r="F31" s="5">
        <v>44472</v>
      </c>
      <c r="G31" s="5">
        <v>44473</v>
      </c>
      <c r="H31" s="4">
        <v>1</v>
      </c>
      <c r="I31" s="4">
        <v>1</v>
      </c>
      <c r="J31" s="4">
        <v>1</v>
      </c>
      <c r="K31" s="4" t="s">
        <v>29</v>
      </c>
      <c r="L31" s="4">
        <v>139.75</v>
      </c>
      <c r="M31" s="4">
        <v>139.75</v>
      </c>
      <c r="N31" s="4" t="s">
        <v>109</v>
      </c>
      <c r="O31" s="4" t="s">
        <v>31</v>
      </c>
      <c r="P31" s="4" t="s">
        <v>32</v>
      </c>
      <c r="Q31" s="4">
        <v>0</v>
      </c>
      <c r="R31" s="6">
        <v>44472</v>
      </c>
      <c r="S31" s="5">
        <v>44488</v>
      </c>
      <c r="T31" s="4" t="s">
        <v>33</v>
      </c>
      <c r="U31" s="4">
        <v>139.75</v>
      </c>
      <c r="V31" s="4">
        <v>0</v>
      </c>
      <c r="W31" s="4">
        <v>0</v>
      </c>
    </row>
    <row r="32" s="4" customFormat="1" spans="1:23">
      <c r="A32" s="4">
        <v>16448236941</v>
      </c>
      <c r="B32" s="4" t="s">
        <v>25</v>
      </c>
      <c r="C32" s="4" t="s">
        <v>26</v>
      </c>
      <c r="D32" s="4" t="s">
        <v>110</v>
      </c>
      <c r="E32" s="4" t="s">
        <v>84</v>
      </c>
      <c r="F32" s="5">
        <v>44472</v>
      </c>
      <c r="G32" s="5">
        <v>44473</v>
      </c>
      <c r="H32" s="4">
        <v>1</v>
      </c>
      <c r="I32" s="4">
        <v>1</v>
      </c>
      <c r="J32" s="4">
        <v>1</v>
      </c>
      <c r="K32" s="4" t="s">
        <v>29</v>
      </c>
      <c r="L32" s="4">
        <v>155.88</v>
      </c>
      <c r="M32" s="4">
        <v>155.88</v>
      </c>
      <c r="N32" s="4" t="s">
        <v>111</v>
      </c>
      <c r="O32" s="4" t="s">
        <v>31</v>
      </c>
      <c r="P32" s="4" t="s">
        <v>32</v>
      </c>
      <c r="Q32" s="4">
        <v>0</v>
      </c>
      <c r="R32" s="6">
        <v>44472</v>
      </c>
      <c r="S32" s="5">
        <v>44488</v>
      </c>
      <c r="T32" s="4" t="s">
        <v>33</v>
      </c>
      <c r="U32" s="4">
        <v>155.88</v>
      </c>
      <c r="V32" s="4">
        <v>0</v>
      </c>
      <c r="W32" s="4">
        <v>0</v>
      </c>
    </row>
    <row r="33" s="4" customFormat="1" spans="1:23">
      <c r="A33" s="4">
        <v>16448284640</v>
      </c>
      <c r="B33" s="4" t="s">
        <v>25</v>
      </c>
      <c r="C33" s="4" t="s">
        <v>26</v>
      </c>
      <c r="D33" s="4" t="s">
        <v>112</v>
      </c>
      <c r="E33" s="4"/>
      <c r="F33" s="5">
        <v>44472</v>
      </c>
      <c r="G33" s="5">
        <v>44473</v>
      </c>
      <c r="H33" s="4">
        <v>0</v>
      </c>
      <c r="I33" s="4">
        <v>1</v>
      </c>
      <c r="J33" s="4">
        <v>0</v>
      </c>
      <c r="K33" s="4" t="s">
        <v>29</v>
      </c>
      <c r="L33" s="4">
        <v>300.07</v>
      </c>
      <c r="M33" s="4">
        <v>300.07</v>
      </c>
      <c r="N33" s="4"/>
      <c r="O33" s="4" t="s">
        <v>31</v>
      </c>
      <c r="P33" s="4" t="s">
        <v>32</v>
      </c>
      <c r="Q33" s="4">
        <v>0</v>
      </c>
      <c r="R33" s="6">
        <v>44472</v>
      </c>
      <c r="S33" s="5">
        <v>44488</v>
      </c>
      <c r="T33" s="4" t="s">
        <v>33</v>
      </c>
      <c r="U33" s="4">
        <v>300.07</v>
      </c>
      <c r="V33" s="4">
        <v>0</v>
      </c>
      <c r="W33" s="4">
        <v>0</v>
      </c>
    </row>
    <row r="34" s="4" customFormat="1" spans="1:23">
      <c r="A34" s="4">
        <v>16448284640</v>
      </c>
      <c r="B34" s="4" t="s">
        <v>25</v>
      </c>
      <c r="C34" s="4" t="s">
        <v>34</v>
      </c>
      <c r="D34" s="4" t="s">
        <v>112</v>
      </c>
      <c r="E34" s="4"/>
      <c r="F34" s="5">
        <v>44472</v>
      </c>
      <c r="G34" s="5">
        <v>44473</v>
      </c>
      <c r="H34" s="4">
        <v>0</v>
      </c>
      <c r="I34" s="4">
        <v>1</v>
      </c>
      <c r="J34" s="4">
        <v>0</v>
      </c>
      <c r="K34" s="4" t="s">
        <v>29</v>
      </c>
      <c r="L34" s="4">
        <v>-300.07</v>
      </c>
      <c r="M34" s="4">
        <v>-300.07</v>
      </c>
      <c r="N34" s="4"/>
      <c r="O34" s="4" t="s">
        <v>31</v>
      </c>
      <c r="P34" s="4" t="s">
        <v>32</v>
      </c>
      <c r="Q34" s="4">
        <v>0</v>
      </c>
      <c r="R34" s="6">
        <v>44472</v>
      </c>
      <c r="S34" s="5">
        <v>44488</v>
      </c>
      <c r="T34" s="4" t="s">
        <v>33</v>
      </c>
      <c r="U34" s="4">
        <v>-300.07</v>
      </c>
      <c r="V34" s="4">
        <v>0</v>
      </c>
      <c r="W34" s="4">
        <v>0</v>
      </c>
    </row>
    <row r="35" s="4" customFormat="1" spans="1:23">
      <c r="A35" s="4">
        <v>16447939699</v>
      </c>
      <c r="B35" s="4" t="s">
        <v>25</v>
      </c>
      <c r="C35" s="4" t="s">
        <v>34</v>
      </c>
      <c r="D35" s="4" t="s">
        <v>101</v>
      </c>
      <c r="E35" s="4" t="s">
        <v>102</v>
      </c>
      <c r="F35" s="5">
        <v>44472</v>
      </c>
      <c r="G35" s="5">
        <v>44473</v>
      </c>
      <c r="H35" s="4">
        <v>1</v>
      </c>
      <c r="I35" s="4">
        <v>1</v>
      </c>
      <c r="J35" s="4">
        <v>1</v>
      </c>
      <c r="K35" s="4" t="s">
        <v>29</v>
      </c>
      <c r="L35" s="4">
        <v>-234.35</v>
      </c>
      <c r="M35" s="4">
        <v>-234.35</v>
      </c>
      <c r="N35" s="4" t="s">
        <v>103</v>
      </c>
      <c r="O35" s="4" t="s">
        <v>31</v>
      </c>
      <c r="P35" s="4" t="s">
        <v>32</v>
      </c>
      <c r="Q35" s="4">
        <v>0</v>
      </c>
      <c r="R35" s="6">
        <v>44472</v>
      </c>
      <c r="S35" s="5">
        <v>44488</v>
      </c>
      <c r="T35" s="4" t="s">
        <v>33</v>
      </c>
      <c r="U35" s="4">
        <v>-234.35</v>
      </c>
      <c r="V35" s="4">
        <v>0</v>
      </c>
      <c r="W35" s="4">
        <v>0</v>
      </c>
    </row>
    <row r="36" s="4" customFormat="1" spans="1:25">
      <c r="A36" s="4">
        <v>16448511697</v>
      </c>
      <c r="B36" s="4" t="s">
        <v>25</v>
      </c>
      <c r="C36" s="4" t="s">
        <v>26</v>
      </c>
      <c r="D36" s="4" t="s">
        <v>93</v>
      </c>
      <c r="E36" s="4" t="s">
        <v>94</v>
      </c>
      <c r="F36" s="5">
        <v>44472</v>
      </c>
      <c r="G36" s="5">
        <v>44473</v>
      </c>
      <c r="H36" s="4">
        <v>1</v>
      </c>
      <c r="I36" s="4">
        <v>1</v>
      </c>
      <c r="J36" s="4">
        <v>1</v>
      </c>
      <c r="K36" s="4" t="s">
        <v>29</v>
      </c>
      <c r="L36" s="4">
        <v>267.72</v>
      </c>
      <c r="M36" s="4">
        <v>267.72</v>
      </c>
      <c r="N36" s="4" t="s">
        <v>113</v>
      </c>
      <c r="O36" s="4" t="s">
        <v>31</v>
      </c>
      <c r="P36" s="4" t="s">
        <v>32</v>
      </c>
      <c r="Q36" s="4">
        <v>0</v>
      </c>
      <c r="R36" s="6">
        <v>44472</v>
      </c>
      <c r="S36" s="5">
        <v>44488</v>
      </c>
      <c r="T36" s="4" t="s">
        <v>33</v>
      </c>
      <c r="U36" s="4">
        <v>267.72</v>
      </c>
      <c r="V36" s="4">
        <v>0</v>
      </c>
      <c r="W36" s="4">
        <v>0</v>
      </c>
      <c r="X36" s="4"/>
      <c r="Y36" s="4">
        <v>3192415852</v>
      </c>
    </row>
    <row r="37" s="4" customFormat="1" spans="1:23">
      <c r="A37" s="4">
        <v>16379591827</v>
      </c>
      <c r="B37" s="4" t="s">
        <v>25</v>
      </c>
      <c r="C37" s="4" t="s">
        <v>34</v>
      </c>
      <c r="D37" s="4" t="s">
        <v>62</v>
      </c>
      <c r="E37" s="4"/>
      <c r="F37" s="5">
        <v>44472</v>
      </c>
      <c r="G37" s="5">
        <v>44473</v>
      </c>
      <c r="H37" s="4">
        <v>0</v>
      </c>
      <c r="I37" s="4">
        <v>1</v>
      </c>
      <c r="J37" s="4">
        <v>0</v>
      </c>
      <c r="K37" s="4" t="s">
        <v>29</v>
      </c>
      <c r="L37" s="4">
        <v>-282.73</v>
      </c>
      <c r="M37" s="4">
        <v>-282.73</v>
      </c>
      <c r="N37" s="4"/>
      <c r="O37" s="4" t="s">
        <v>31</v>
      </c>
      <c r="P37" s="4" t="s">
        <v>32</v>
      </c>
      <c r="Q37" s="4">
        <v>0</v>
      </c>
      <c r="R37" s="6">
        <v>44465</v>
      </c>
      <c r="S37" s="5">
        <v>44488</v>
      </c>
      <c r="T37" s="4" t="s">
        <v>33</v>
      </c>
      <c r="U37" s="4">
        <v>-282.73</v>
      </c>
      <c r="V37" s="4">
        <v>0</v>
      </c>
      <c r="W37" s="4">
        <v>0</v>
      </c>
    </row>
    <row r="38" s="4" customFormat="1" spans="1:25">
      <c r="A38" s="4">
        <v>16448709562</v>
      </c>
      <c r="B38" s="4" t="s">
        <v>25</v>
      </c>
      <c r="C38" s="4" t="s">
        <v>26</v>
      </c>
      <c r="D38" s="4" t="s">
        <v>93</v>
      </c>
      <c r="E38" s="4" t="s">
        <v>114</v>
      </c>
      <c r="F38" s="5">
        <v>44472</v>
      </c>
      <c r="G38" s="5">
        <v>44473</v>
      </c>
      <c r="H38" s="4">
        <v>1</v>
      </c>
      <c r="I38" s="4">
        <v>1</v>
      </c>
      <c r="J38" s="4">
        <v>1</v>
      </c>
      <c r="K38" s="4" t="s">
        <v>29</v>
      </c>
      <c r="L38" s="4">
        <v>370.1</v>
      </c>
      <c r="M38" s="4">
        <v>370.1</v>
      </c>
      <c r="N38" s="4" t="s">
        <v>115</v>
      </c>
      <c r="O38" s="4" t="s">
        <v>31</v>
      </c>
      <c r="P38" s="4" t="s">
        <v>32</v>
      </c>
      <c r="Q38" s="4">
        <v>0</v>
      </c>
      <c r="R38" s="6">
        <v>44472</v>
      </c>
      <c r="S38" s="5">
        <v>44488</v>
      </c>
      <c r="T38" s="4" t="s">
        <v>33</v>
      </c>
      <c r="U38" s="4">
        <v>370.1</v>
      </c>
      <c r="V38" s="4">
        <v>0</v>
      </c>
      <c r="W38" s="4">
        <v>0</v>
      </c>
      <c r="X38" s="4"/>
      <c r="Y38" s="4">
        <v>3192446066</v>
      </c>
    </row>
    <row r="39" s="4" customFormat="1" spans="1:25">
      <c r="A39" s="4">
        <v>16448814223</v>
      </c>
      <c r="B39" s="4" t="s">
        <v>25</v>
      </c>
      <c r="C39" s="4" t="s">
        <v>26</v>
      </c>
      <c r="D39" s="4" t="s">
        <v>116</v>
      </c>
      <c r="E39" s="4" t="s">
        <v>117</v>
      </c>
      <c r="F39" s="5">
        <v>44472</v>
      </c>
      <c r="G39" s="5">
        <v>44473</v>
      </c>
      <c r="H39" s="4">
        <v>1</v>
      </c>
      <c r="I39" s="4">
        <v>1</v>
      </c>
      <c r="J39" s="4">
        <v>1</v>
      </c>
      <c r="K39" s="4" t="s">
        <v>29</v>
      </c>
      <c r="L39" s="4">
        <v>438.33</v>
      </c>
      <c r="M39" s="4">
        <v>438.33</v>
      </c>
      <c r="N39" s="4" t="s">
        <v>118</v>
      </c>
      <c r="O39" s="4" t="s">
        <v>31</v>
      </c>
      <c r="P39" s="4" t="s">
        <v>32</v>
      </c>
      <c r="Q39" s="4">
        <v>0</v>
      </c>
      <c r="R39" s="6">
        <v>44472</v>
      </c>
      <c r="S39" s="5">
        <v>44488</v>
      </c>
      <c r="T39" s="4" t="s">
        <v>33</v>
      </c>
      <c r="U39" s="4">
        <v>438.33</v>
      </c>
      <c r="V39" s="4">
        <v>0</v>
      </c>
      <c r="W39" s="4">
        <v>0</v>
      </c>
      <c r="X39" s="4">
        <v>2271897</v>
      </c>
      <c r="Y39" s="4">
        <v>2110030011</v>
      </c>
    </row>
    <row r="40" s="4" customFormat="1" spans="1:25">
      <c r="A40" s="4">
        <v>16448823638</v>
      </c>
      <c r="B40" s="4" t="s">
        <v>25</v>
      </c>
      <c r="C40" s="4" t="s">
        <v>26</v>
      </c>
      <c r="D40" s="4" t="s">
        <v>116</v>
      </c>
      <c r="E40" s="4" t="s">
        <v>119</v>
      </c>
      <c r="F40" s="5">
        <v>44472</v>
      </c>
      <c r="G40" s="5">
        <v>44473</v>
      </c>
      <c r="H40" s="4">
        <v>1</v>
      </c>
      <c r="I40" s="4">
        <v>1</v>
      </c>
      <c r="J40" s="4">
        <v>1</v>
      </c>
      <c r="K40" s="4" t="s">
        <v>29</v>
      </c>
      <c r="L40" s="4">
        <v>438.33</v>
      </c>
      <c r="M40" s="4">
        <v>438.33</v>
      </c>
      <c r="N40" s="4" t="s">
        <v>120</v>
      </c>
      <c r="O40" s="4" t="s">
        <v>31</v>
      </c>
      <c r="P40" s="4" t="s">
        <v>32</v>
      </c>
      <c r="Q40" s="4">
        <v>0</v>
      </c>
      <c r="R40" s="6">
        <v>44472</v>
      </c>
      <c r="S40" s="5">
        <v>44488</v>
      </c>
      <c r="T40" s="4" t="s">
        <v>33</v>
      </c>
      <c r="U40" s="4">
        <v>438.33</v>
      </c>
      <c r="V40" s="4">
        <v>0</v>
      </c>
      <c r="W40" s="4">
        <v>0</v>
      </c>
      <c r="X40" s="4"/>
      <c r="Y40" s="4">
        <v>2109270047</v>
      </c>
    </row>
    <row r="41" s="4" customFormat="1" spans="1:25">
      <c r="A41" s="4">
        <v>16449000233</v>
      </c>
      <c r="B41" s="4" t="s">
        <v>25</v>
      </c>
      <c r="C41" s="4" t="s">
        <v>26</v>
      </c>
      <c r="D41" s="4" t="s">
        <v>121</v>
      </c>
      <c r="E41" s="4" t="s">
        <v>122</v>
      </c>
      <c r="F41" s="5">
        <v>44472</v>
      </c>
      <c r="G41" s="5">
        <v>44473</v>
      </c>
      <c r="H41" s="4">
        <v>1</v>
      </c>
      <c r="I41" s="4">
        <v>1</v>
      </c>
      <c r="J41" s="4">
        <v>1</v>
      </c>
      <c r="K41" s="4" t="s">
        <v>29</v>
      </c>
      <c r="L41" s="4">
        <v>371.09</v>
      </c>
      <c r="M41" s="4">
        <v>371.09</v>
      </c>
      <c r="N41" s="4" t="s">
        <v>123</v>
      </c>
      <c r="O41" s="4" t="s">
        <v>31</v>
      </c>
      <c r="P41" s="4" t="s">
        <v>32</v>
      </c>
      <c r="Q41" s="4">
        <v>0</v>
      </c>
      <c r="R41" s="6">
        <v>44472</v>
      </c>
      <c r="S41" s="5">
        <v>44488</v>
      </c>
      <c r="T41" s="4" t="s">
        <v>33</v>
      </c>
      <c r="U41" s="4">
        <v>371.09</v>
      </c>
      <c r="V41" s="4">
        <v>0</v>
      </c>
      <c r="W41" s="4">
        <v>421</v>
      </c>
      <c r="X41" s="4"/>
      <c r="Y41" s="4">
        <v>103914221944</v>
      </c>
    </row>
    <row r="42" s="4" customFormat="1" spans="1:25">
      <c r="A42" s="4">
        <v>16449167480</v>
      </c>
      <c r="B42" s="4" t="s">
        <v>25</v>
      </c>
      <c r="C42" s="4" t="s">
        <v>26</v>
      </c>
      <c r="D42" s="4" t="s">
        <v>116</v>
      </c>
      <c r="E42" s="4" t="s">
        <v>119</v>
      </c>
      <c r="F42" s="5">
        <v>44472</v>
      </c>
      <c r="G42" s="5">
        <v>44473</v>
      </c>
      <c r="H42" s="4">
        <v>1</v>
      </c>
      <c r="I42" s="4">
        <v>1</v>
      </c>
      <c r="J42" s="4">
        <v>1</v>
      </c>
      <c r="K42" s="4" t="s">
        <v>29</v>
      </c>
      <c r="L42" s="4">
        <v>438.33</v>
      </c>
      <c r="M42" s="4">
        <v>438.33</v>
      </c>
      <c r="N42" s="4" t="s">
        <v>124</v>
      </c>
      <c r="O42" s="4" t="s">
        <v>31</v>
      </c>
      <c r="P42" s="4" t="s">
        <v>32</v>
      </c>
      <c r="Q42" s="4">
        <v>0</v>
      </c>
      <c r="R42" s="6">
        <v>44472</v>
      </c>
      <c r="S42" s="5">
        <v>44488</v>
      </c>
      <c r="T42" s="4" t="s">
        <v>33</v>
      </c>
      <c r="U42" s="4">
        <v>438.33</v>
      </c>
      <c r="V42" s="4">
        <v>0</v>
      </c>
      <c r="W42" s="4">
        <v>0</v>
      </c>
      <c r="X42" s="4"/>
      <c r="Y42" s="4">
        <v>2110030023</v>
      </c>
    </row>
    <row r="43" s="4" customFormat="1" spans="1:25">
      <c r="A43" s="4">
        <v>16449460690</v>
      </c>
      <c r="B43" s="4" t="s">
        <v>25</v>
      </c>
      <c r="C43" s="4" t="s">
        <v>26</v>
      </c>
      <c r="D43" s="4" t="s">
        <v>116</v>
      </c>
      <c r="E43" s="4" t="s">
        <v>117</v>
      </c>
      <c r="F43" s="5">
        <v>44472</v>
      </c>
      <c r="G43" s="5">
        <v>44473</v>
      </c>
      <c r="H43" s="4">
        <v>1</v>
      </c>
      <c r="I43" s="4">
        <v>1</v>
      </c>
      <c r="J43" s="4">
        <v>1</v>
      </c>
      <c r="K43" s="4" t="s">
        <v>29</v>
      </c>
      <c r="L43" s="4">
        <v>438.33</v>
      </c>
      <c r="M43" s="4">
        <v>438.33</v>
      </c>
      <c r="N43" s="4" t="s">
        <v>125</v>
      </c>
      <c r="O43" s="4" t="s">
        <v>31</v>
      </c>
      <c r="P43" s="4" t="s">
        <v>32</v>
      </c>
      <c r="Q43" s="4">
        <v>0</v>
      </c>
      <c r="R43" s="6">
        <v>44472</v>
      </c>
      <c r="S43" s="5">
        <v>44488</v>
      </c>
      <c r="T43" s="4" t="s">
        <v>33</v>
      </c>
      <c r="U43" s="4">
        <v>438.33</v>
      </c>
      <c r="V43" s="4">
        <v>0</v>
      </c>
      <c r="W43" s="4">
        <v>0</v>
      </c>
      <c r="X43" s="4"/>
      <c r="Y43" s="4">
        <v>2110030029</v>
      </c>
    </row>
    <row r="44" s="4" customFormat="1" spans="1:23">
      <c r="A44" s="4">
        <v>16449538679</v>
      </c>
      <c r="B44" s="4" t="s">
        <v>25</v>
      </c>
      <c r="C44" s="4" t="s">
        <v>26</v>
      </c>
      <c r="D44" s="4" t="s">
        <v>126</v>
      </c>
      <c r="E44" s="4"/>
      <c r="F44" s="5">
        <v>44472</v>
      </c>
      <c r="G44" s="5">
        <v>44473</v>
      </c>
      <c r="H44" s="4">
        <v>0</v>
      </c>
      <c r="I44" s="4">
        <v>1</v>
      </c>
      <c r="J44" s="4">
        <v>0</v>
      </c>
      <c r="K44" s="4" t="s">
        <v>29</v>
      </c>
      <c r="L44" s="4">
        <v>291.98</v>
      </c>
      <c r="M44" s="4">
        <v>291.98</v>
      </c>
      <c r="N44" s="4"/>
      <c r="O44" s="4" t="s">
        <v>31</v>
      </c>
      <c r="P44" s="4" t="s">
        <v>32</v>
      </c>
      <c r="Q44" s="4">
        <v>0</v>
      </c>
      <c r="R44" s="6">
        <v>44472</v>
      </c>
      <c r="S44" s="5">
        <v>44488</v>
      </c>
      <c r="T44" s="4" t="s">
        <v>33</v>
      </c>
      <c r="U44" s="4">
        <v>291.98</v>
      </c>
      <c r="V44" s="4">
        <v>0</v>
      </c>
      <c r="W44" s="4">
        <v>0</v>
      </c>
    </row>
    <row r="45" s="4" customFormat="1" spans="1:24">
      <c r="A45" s="4">
        <v>16449697328</v>
      </c>
      <c r="B45" s="4" t="s">
        <v>25</v>
      </c>
      <c r="C45" s="4" t="s">
        <v>26</v>
      </c>
      <c r="D45" s="4" t="s">
        <v>96</v>
      </c>
      <c r="E45" s="4" t="s">
        <v>28</v>
      </c>
      <c r="F45" s="5">
        <v>44472</v>
      </c>
      <c r="G45" s="5">
        <v>44473</v>
      </c>
      <c r="H45" s="4">
        <v>1</v>
      </c>
      <c r="I45" s="4">
        <v>1</v>
      </c>
      <c r="J45" s="4">
        <v>1</v>
      </c>
      <c r="K45" s="4" t="s">
        <v>29</v>
      </c>
      <c r="L45" s="4">
        <v>199.92</v>
      </c>
      <c r="M45" s="4">
        <v>199.92</v>
      </c>
      <c r="N45" s="4" t="s">
        <v>127</v>
      </c>
      <c r="O45" s="4" t="s">
        <v>31</v>
      </c>
      <c r="P45" s="4" t="s">
        <v>32</v>
      </c>
      <c r="Q45" s="4">
        <v>0</v>
      </c>
      <c r="R45" s="6">
        <v>44472</v>
      </c>
      <c r="S45" s="5">
        <v>44488</v>
      </c>
      <c r="T45" s="4" t="s">
        <v>33</v>
      </c>
      <c r="U45" s="4">
        <v>199.92</v>
      </c>
      <c r="V45" s="4">
        <v>0</v>
      </c>
      <c r="W45" s="4">
        <v>0</v>
      </c>
      <c r="X45" s="4">
        <v>2271962</v>
      </c>
    </row>
    <row r="46" s="4" customFormat="1" spans="1:25">
      <c r="A46" s="4">
        <v>16449834194</v>
      </c>
      <c r="B46" s="4" t="s">
        <v>25</v>
      </c>
      <c r="C46" s="4" t="s">
        <v>26</v>
      </c>
      <c r="D46" s="4" t="s">
        <v>116</v>
      </c>
      <c r="E46" s="4" t="s">
        <v>117</v>
      </c>
      <c r="F46" s="5">
        <v>44472</v>
      </c>
      <c r="G46" s="5">
        <v>44473</v>
      </c>
      <c r="H46" s="4">
        <v>1</v>
      </c>
      <c r="I46" s="4">
        <v>1</v>
      </c>
      <c r="J46" s="4">
        <v>1</v>
      </c>
      <c r="K46" s="4" t="s">
        <v>29</v>
      </c>
      <c r="L46" s="4">
        <v>438.33</v>
      </c>
      <c r="M46" s="4">
        <v>438.33</v>
      </c>
      <c r="N46" s="4" t="s">
        <v>128</v>
      </c>
      <c r="O46" s="4" t="s">
        <v>31</v>
      </c>
      <c r="P46" s="4" t="s">
        <v>32</v>
      </c>
      <c r="Q46" s="4">
        <v>0</v>
      </c>
      <c r="R46" s="6">
        <v>44472</v>
      </c>
      <c r="S46" s="5">
        <v>44488</v>
      </c>
      <c r="T46" s="4" t="s">
        <v>33</v>
      </c>
      <c r="U46" s="4">
        <v>438.33</v>
      </c>
      <c r="V46" s="4">
        <v>0</v>
      </c>
      <c r="W46" s="4">
        <v>0</v>
      </c>
      <c r="X46" s="4"/>
      <c r="Y46" s="4">
        <v>2110030034</v>
      </c>
    </row>
    <row r="47" s="4" customFormat="1" spans="1:24">
      <c r="A47" s="4">
        <v>16449904821</v>
      </c>
      <c r="B47" s="4" t="s">
        <v>25</v>
      </c>
      <c r="C47" s="4" t="s">
        <v>26</v>
      </c>
      <c r="D47" s="4" t="s">
        <v>129</v>
      </c>
      <c r="E47" s="4" t="s">
        <v>114</v>
      </c>
      <c r="F47" s="5">
        <v>44472</v>
      </c>
      <c r="G47" s="5">
        <v>44473</v>
      </c>
      <c r="H47" s="4">
        <v>1</v>
      </c>
      <c r="I47" s="4">
        <v>1</v>
      </c>
      <c r="J47" s="4">
        <v>1</v>
      </c>
      <c r="K47" s="4" t="s">
        <v>29</v>
      </c>
      <c r="L47" s="4">
        <v>377.01</v>
      </c>
      <c r="M47" s="4">
        <v>377.01</v>
      </c>
      <c r="N47" s="4" t="s">
        <v>130</v>
      </c>
      <c r="O47" s="4" t="s">
        <v>31</v>
      </c>
      <c r="P47" s="4" t="s">
        <v>32</v>
      </c>
      <c r="Q47" s="4">
        <v>0</v>
      </c>
      <c r="R47" s="6">
        <v>44472</v>
      </c>
      <c r="S47" s="5">
        <v>44488</v>
      </c>
      <c r="T47" s="4" t="s">
        <v>33</v>
      </c>
      <c r="U47" s="4">
        <v>377.01</v>
      </c>
      <c r="V47" s="4">
        <v>0</v>
      </c>
      <c r="W47" s="4">
        <v>0</v>
      </c>
      <c r="X47" s="4">
        <v>2271978</v>
      </c>
    </row>
    <row r="48" s="4" customFormat="1" spans="1:25">
      <c r="A48" s="4">
        <v>16450053584</v>
      </c>
      <c r="B48" s="4" t="s">
        <v>25</v>
      </c>
      <c r="C48" s="4" t="s">
        <v>26</v>
      </c>
      <c r="D48" s="4" t="s">
        <v>116</v>
      </c>
      <c r="E48" s="4" t="s">
        <v>119</v>
      </c>
      <c r="F48" s="5">
        <v>44472</v>
      </c>
      <c r="G48" s="5">
        <v>44473</v>
      </c>
      <c r="H48" s="4">
        <v>1</v>
      </c>
      <c r="I48" s="4">
        <v>1</v>
      </c>
      <c r="J48" s="4">
        <v>1</v>
      </c>
      <c r="K48" s="4" t="s">
        <v>29</v>
      </c>
      <c r="L48" s="4">
        <v>438.33</v>
      </c>
      <c r="M48" s="4">
        <v>438.33</v>
      </c>
      <c r="N48" s="4" t="s">
        <v>131</v>
      </c>
      <c r="O48" s="4" t="s">
        <v>31</v>
      </c>
      <c r="P48" s="4" t="s">
        <v>32</v>
      </c>
      <c r="Q48" s="4">
        <v>0</v>
      </c>
      <c r="R48" s="6">
        <v>44472</v>
      </c>
      <c r="S48" s="5">
        <v>44488</v>
      </c>
      <c r="T48" s="4" t="s">
        <v>33</v>
      </c>
      <c r="U48" s="4">
        <v>438.33</v>
      </c>
      <c r="V48" s="4">
        <v>0</v>
      </c>
      <c r="W48" s="4">
        <v>0</v>
      </c>
      <c r="X48" s="4"/>
      <c r="Y48" s="4">
        <v>2110030039</v>
      </c>
    </row>
    <row r="49" s="4" customFormat="1" spans="1:25">
      <c r="A49" s="4">
        <v>16450093787</v>
      </c>
      <c r="B49" s="4" t="s">
        <v>25</v>
      </c>
      <c r="C49" s="4" t="s">
        <v>26</v>
      </c>
      <c r="D49" s="4" t="s">
        <v>93</v>
      </c>
      <c r="E49" s="4" t="s">
        <v>94</v>
      </c>
      <c r="F49" s="5">
        <v>44472</v>
      </c>
      <c r="G49" s="5">
        <v>44473</v>
      </c>
      <c r="H49" s="4">
        <v>1</v>
      </c>
      <c r="I49" s="4">
        <v>1</v>
      </c>
      <c r="J49" s="4">
        <v>1</v>
      </c>
      <c r="K49" s="4" t="s">
        <v>29</v>
      </c>
      <c r="L49" s="4">
        <v>267.72</v>
      </c>
      <c r="M49" s="4">
        <v>267.72</v>
      </c>
      <c r="N49" s="4" t="s">
        <v>132</v>
      </c>
      <c r="O49" s="4" t="s">
        <v>31</v>
      </c>
      <c r="P49" s="4" t="s">
        <v>32</v>
      </c>
      <c r="Q49" s="4">
        <v>0</v>
      </c>
      <c r="R49" s="6">
        <v>44472</v>
      </c>
      <c r="S49" s="5">
        <v>44488</v>
      </c>
      <c r="T49" s="4" t="s">
        <v>33</v>
      </c>
      <c r="U49" s="4">
        <v>267.72</v>
      </c>
      <c r="V49" s="4">
        <v>0</v>
      </c>
      <c r="W49" s="4">
        <v>0</v>
      </c>
      <c r="X49" s="4"/>
      <c r="Y49" s="4">
        <v>3195270047</v>
      </c>
    </row>
    <row r="50" s="4" customFormat="1" spans="1:25">
      <c r="A50" s="4">
        <v>16450291919</v>
      </c>
      <c r="B50" s="4" t="s">
        <v>25</v>
      </c>
      <c r="C50" s="4" t="s">
        <v>26</v>
      </c>
      <c r="D50" s="4" t="s">
        <v>116</v>
      </c>
      <c r="E50" s="4" t="s">
        <v>119</v>
      </c>
      <c r="F50" s="5">
        <v>44472</v>
      </c>
      <c r="G50" s="5">
        <v>44473</v>
      </c>
      <c r="H50" s="4">
        <v>1</v>
      </c>
      <c r="I50" s="4">
        <v>1</v>
      </c>
      <c r="J50" s="4">
        <v>1</v>
      </c>
      <c r="K50" s="4" t="s">
        <v>29</v>
      </c>
      <c r="L50" s="4">
        <v>438.33</v>
      </c>
      <c r="M50" s="4">
        <v>438.33</v>
      </c>
      <c r="N50" s="4" t="s">
        <v>133</v>
      </c>
      <c r="O50" s="4" t="s">
        <v>31</v>
      </c>
      <c r="P50" s="4" t="s">
        <v>32</v>
      </c>
      <c r="Q50" s="4">
        <v>0</v>
      </c>
      <c r="R50" s="6">
        <v>44472</v>
      </c>
      <c r="S50" s="5">
        <v>44488</v>
      </c>
      <c r="T50" s="4" t="s">
        <v>33</v>
      </c>
      <c r="U50" s="4">
        <v>438.33</v>
      </c>
      <c r="V50" s="4">
        <v>0</v>
      </c>
      <c r="W50" s="4">
        <v>0</v>
      </c>
      <c r="X50" s="4">
        <v>2272013</v>
      </c>
      <c r="Y50" s="4">
        <v>2110030041</v>
      </c>
    </row>
    <row r="51" s="4" customFormat="1" spans="1:25">
      <c r="A51" s="4">
        <v>16450292993</v>
      </c>
      <c r="B51" s="4" t="s">
        <v>25</v>
      </c>
      <c r="C51" s="4" t="s">
        <v>26</v>
      </c>
      <c r="D51" s="4" t="s">
        <v>116</v>
      </c>
      <c r="E51" s="4" t="s">
        <v>119</v>
      </c>
      <c r="F51" s="5">
        <v>44472</v>
      </c>
      <c r="G51" s="5">
        <v>44473</v>
      </c>
      <c r="H51" s="4">
        <v>1</v>
      </c>
      <c r="I51" s="4">
        <v>1</v>
      </c>
      <c r="J51" s="4">
        <v>1</v>
      </c>
      <c r="K51" s="4" t="s">
        <v>29</v>
      </c>
      <c r="L51" s="4">
        <v>438.33</v>
      </c>
      <c r="M51" s="4">
        <v>438.33</v>
      </c>
      <c r="N51" s="4" t="s">
        <v>134</v>
      </c>
      <c r="O51" s="4" t="s">
        <v>31</v>
      </c>
      <c r="P51" s="4" t="s">
        <v>32</v>
      </c>
      <c r="Q51" s="4">
        <v>0</v>
      </c>
      <c r="R51" s="6">
        <v>44472</v>
      </c>
      <c r="S51" s="5">
        <v>44488</v>
      </c>
      <c r="T51" s="4" t="s">
        <v>33</v>
      </c>
      <c r="U51" s="4">
        <v>438.33</v>
      </c>
      <c r="V51" s="4">
        <v>0</v>
      </c>
      <c r="W51" s="4">
        <v>0</v>
      </c>
      <c r="X51" s="4"/>
      <c r="Y51" s="4">
        <v>2110030042</v>
      </c>
    </row>
    <row r="52" s="4" customFormat="1" spans="1:25">
      <c r="A52" s="4">
        <v>16450304668</v>
      </c>
      <c r="B52" s="4" t="s">
        <v>25</v>
      </c>
      <c r="C52" s="4" t="s">
        <v>26</v>
      </c>
      <c r="D52" s="4" t="s">
        <v>116</v>
      </c>
      <c r="E52" s="4" t="s">
        <v>73</v>
      </c>
      <c r="F52" s="5">
        <v>44472</v>
      </c>
      <c r="G52" s="5">
        <v>44473</v>
      </c>
      <c r="H52" s="4">
        <v>1</v>
      </c>
      <c r="I52" s="4">
        <v>1</v>
      </c>
      <c r="J52" s="4">
        <v>1</v>
      </c>
      <c r="K52" s="4" t="s">
        <v>29</v>
      </c>
      <c r="L52" s="4">
        <v>529.05</v>
      </c>
      <c r="M52" s="4">
        <v>529.05</v>
      </c>
      <c r="N52" s="4" t="s">
        <v>134</v>
      </c>
      <c r="O52" s="4" t="s">
        <v>31</v>
      </c>
      <c r="P52" s="4" t="s">
        <v>32</v>
      </c>
      <c r="Q52" s="4">
        <v>0</v>
      </c>
      <c r="R52" s="6">
        <v>44472</v>
      </c>
      <c r="S52" s="5">
        <v>44488</v>
      </c>
      <c r="T52" s="4" t="s">
        <v>33</v>
      </c>
      <c r="U52" s="4">
        <v>529.05</v>
      </c>
      <c r="V52" s="4">
        <v>0</v>
      </c>
      <c r="W52" s="4">
        <v>0</v>
      </c>
      <c r="X52" s="4"/>
      <c r="Y52" s="4">
        <v>2110030043</v>
      </c>
    </row>
    <row r="53" s="4" customFormat="1" spans="1:23">
      <c r="A53" s="4">
        <v>16450461289</v>
      </c>
      <c r="B53" s="4" t="s">
        <v>25</v>
      </c>
      <c r="C53" s="4" t="s">
        <v>26</v>
      </c>
      <c r="D53" s="4" t="s">
        <v>135</v>
      </c>
      <c r="E53" s="4" t="s">
        <v>136</v>
      </c>
      <c r="F53" s="5">
        <v>44472</v>
      </c>
      <c r="G53" s="5">
        <v>44473</v>
      </c>
      <c r="H53" s="4">
        <v>1</v>
      </c>
      <c r="I53" s="4">
        <v>1</v>
      </c>
      <c r="J53" s="4">
        <v>1</v>
      </c>
      <c r="K53" s="4" t="s">
        <v>29</v>
      </c>
      <c r="L53" s="4">
        <v>352.22</v>
      </c>
      <c r="M53" s="4">
        <v>352.22</v>
      </c>
      <c r="N53" s="4" t="s">
        <v>137</v>
      </c>
      <c r="O53" s="4" t="s">
        <v>31</v>
      </c>
      <c r="P53" s="4" t="s">
        <v>32</v>
      </c>
      <c r="Q53" s="4">
        <v>0</v>
      </c>
      <c r="R53" s="6">
        <v>44472</v>
      </c>
      <c r="S53" s="5">
        <v>44488</v>
      </c>
      <c r="T53" s="4" t="s">
        <v>33</v>
      </c>
      <c r="U53" s="4">
        <v>352.22</v>
      </c>
      <c r="V53" s="4">
        <v>0</v>
      </c>
      <c r="W53" s="4">
        <v>0</v>
      </c>
    </row>
    <row r="54" s="4" customFormat="1" spans="1:25">
      <c r="A54" s="4">
        <v>16450505184</v>
      </c>
      <c r="B54" s="4" t="s">
        <v>25</v>
      </c>
      <c r="C54" s="4" t="s">
        <v>26</v>
      </c>
      <c r="D54" s="4" t="s">
        <v>116</v>
      </c>
      <c r="E54" s="4" t="s">
        <v>73</v>
      </c>
      <c r="F54" s="5">
        <v>44472</v>
      </c>
      <c r="G54" s="5">
        <v>44473</v>
      </c>
      <c r="H54" s="4">
        <v>1</v>
      </c>
      <c r="I54" s="4">
        <v>1</v>
      </c>
      <c r="J54" s="4">
        <v>1</v>
      </c>
      <c r="K54" s="4" t="s">
        <v>29</v>
      </c>
      <c r="L54" s="4">
        <v>529.05</v>
      </c>
      <c r="M54" s="4">
        <v>529.05</v>
      </c>
      <c r="N54" s="4" t="s">
        <v>138</v>
      </c>
      <c r="O54" s="4" t="s">
        <v>31</v>
      </c>
      <c r="P54" s="4" t="s">
        <v>32</v>
      </c>
      <c r="Q54" s="4">
        <v>0</v>
      </c>
      <c r="R54" s="6">
        <v>44472</v>
      </c>
      <c r="S54" s="5">
        <v>44488</v>
      </c>
      <c r="T54" s="4" t="s">
        <v>33</v>
      </c>
      <c r="U54" s="4">
        <v>529.05</v>
      </c>
      <c r="V54" s="4">
        <v>0</v>
      </c>
      <c r="W54" s="4">
        <v>0</v>
      </c>
      <c r="X54" s="4"/>
      <c r="Y54" s="4">
        <v>2110030047</v>
      </c>
    </row>
    <row r="55" s="4" customFormat="1" spans="1:25">
      <c r="A55" s="4">
        <v>16450600375</v>
      </c>
      <c r="B55" s="4" t="s">
        <v>25</v>
      </c>
      <c r="C55" s="4" t="s">
        <v>26</v>
      </c>
      <c r="D55" s="4" t="s">
        <v>93</v>
      </c>
      <c r="E55" s="4" t="s">
        <v>114</v>
      </c>
      <c r="F55" s="5">
        <v>44472</v>
      </c>
      <c r="G55" s="5">
        <v>44473</v>
      </c>
      <c r="H55" s="4">
        <v>1</v>
      </c>
      <c r="I55" s="4">
        <v>1</v>
      </c>
      <c r="J55" s="4">
        <v>1</v>
      </c>
      <c r="K55" s="4" t="s">
        <v>29</v>
      </c>
      <c r="L55" s="4">
        <v>370.1</v>
      </c>
      <c r="M55" s="4">
        <v>370.1</v>
      </c>
      <c r="N55" s="4" t="s">
        <v>139</v>
      </c>
      <c r="O55" s="4" t="s">
        <v>31</v>
      </c>
      <c r="P55" s="4" t="s">
        <v>32</v>
      </c>
      <c r="Q55" s="4">
        <v>0</v>
      </c>
      <c r="R55" s="6">
        <v>44472</v>
      </c>
      <c r="S55" s="5">
        <v>44488</v>
      </c>
      <c r="T55" s="4" t="s">
        <v>33</v>
      </c>
      <c r="U55" s="4">
        <v>370.1</v>
      </c>
      <c r="V55" s="4">
        <v>0</v>
      </c>
      <c r="W55" s="4">
        <v>0</v>
      </c>
      <c r="X55" s="4"/>
      <c r="Y55" s="4">
        <v>3188918354</v>
      </c>
    </row>
    <row r="56" s="4" customFormat="1" spans="1:25">
      <c r="A56" s="4">
        <v>16450798555</v>
      </c>
      <c r="B56" s="4" t="s">
        <v>25</v>
      </c>
      <c r="C56" s="4" t="s">
        <v>26</v>
      </c>
      <c r="D56" s="4" t="s">
        <v>93</v>
      </c>
      <c r="E56" s="4" t="s">
        <v>94</v>
      </c>
      <c r="F56" s="5">
        <v>44472</v>
      </c>
      <c r="G56" s="5">
        <v>44473</v>
      </c>
      <c r="H56" s="4">
        <v>1</v>
      </c>
      <c r="I56" s="4">
        <v>1</v>
      </c>
      <c r="J56" s="4">
        <v>1</v>
      </c>
      <c r="K56" s="4" t="s">
        <v>29</v>
      </c>
      <c r="L56" s="4">
        <v>267.72</v>
      </c>
      <c r="M56" s="4">
        <v>267.72</v>
      </c>
      <c r="N56" s="4" t="s">
        <v>140</v>
      </c>
      <c r="O56" s="4" t="s">
        <v>31</v>
      </c>
      <c r="P56" s="4" t="s">
        <v>32</v>
      </c>
      <c r="Q56" s="4">
        <v>0</v>
      </c>
      <c r="R56" s="6">
        <v>44472</v>
      </c>
      <c r="S56" s="5">
        <v>44488</v>
      </c>
      <c r="T56" s="4" t="s">
        <v>33</v>
      </c>
      <c r="U56" s="4">
        <v>267.72</v>
      </c>
      <c r="V56" s="4">
        <v>0</v>
      </c>
      <c r="W56" s="4">
        <v>0</v>
      </c>
      <c r="X56" s="4"/>
      <c r="Y56" s="4">
        <v>3195534648</v>
      </c>
    </row>
    <row r="57" s="4" customFormat="1" spans="1:23">
      <c r="A57" s="4">
        <v>16451014417</v>
      </c>
      <c r="B57" s="4" t="s">
        <v>25</v>
      </c>
      <c r="C57" s="4" t="s">
        <v>26</v>
      </c>
      <c r="D57" s="4" t="s">
        <v>141</v>
      </c>
      <c r="E57" s="4" t="s">
        <v>142</v>
      </c>
      <c r="F57" s="5">
        <v>44472</v>
      </c>
      <c r="G57" s="5">
        <v>44473</v>
      </c>
      <c r="H57" s="4">
        <v>1</v>
      </c>
      <c r="I57" s="4">
        <v>1</v>
      </c>
      <c r="J57" s="4">
        <v>1</v>
      </c>
      <c r="K57" s="4" t="s">
        <v>29</v>
      </c>
      <c r="L57" s="4">
        <v>166.26</v>
      </c>
      <c r="M57" s="4">
        <v>166.26</v>
      </c>
      <c r="N57" s="4" t="s">
        <v>143</v>
      </c>
      <c r="O57" s="4" t="s">
        <v>31</v>
      </c>
      <c r="P57" s="4" t="s">
        <v>32</v>
      </c>
      <c r="Q57" s="4">
        <v>0</v>
      </c>
      <c r="R57" s="6">
        <v>44472</v>
      </c>
      <c r="S57" s="5">
        <v>44488</v>
      </c>
      <c r="T57" s="4" t="s">
        <v>33</v>
      </c>
      <c r="U57" s="4">
        <v>166.26</v>
      </c>
      <c r="V57" s="4">
        <v>0</v>
      </c>
      <c r="W57" s="4">
        <v>0</v>
      </c>
    </row>
    <row r="58" s="4" customFormat="1" spans="1:25">
      <c r="A58" s="4">
        <v>16451204055</v>
      </c>
      <c r="B58" s="4" t="s">
        <v>25</v>
      </c>
      <c r="C58" s="4" t="s">
        <v>26</v>
      </c>
      <c r="D58" s="4" t="s">
        <v>116</v>
      </c>
      <c r="E58" s="4" t="s">
        <v>119</v>
      </c>
      <c r="F58" s="5">
        <v>44472</v>
      </c>
      <c r="G58" s="5">
        <v>44473</v>
      </c>
      <c r="H58" s="4">
        <v>1</v>
      </c>
      <c r="I58" s="4">
        <v>1</v>
      </c>
      <c r="J58" s="4">
        <v>1</v>
      </c>
      <c r="K58" s="4" t="s">
        <v>29</v>
      </c>
      <c r="L58" s="4">
        <v>438.33</v>
      </c>
      <c r="M58" s="4">
        <v>438.33</v>
      </c>
      <c r="N58" s="4" t="s">
        <v>144</v>
      </c>
      <c r="O58" s="4" t="s">
        <v>31</v>
      </c>
      <c r="P58" s="4" t="s">
        <v>32</v>
      </c>
      <c r="Q58" s="4">
        <v>0</v>
      </c>
      <c r="R58" s="6">
        <v>44472</v>
      </c>
      <c r="S58" s="5">
        <v>44488</v>
      </c>
      <c r="T58" s="4" t="s">
        <v>33</v>
      </c>
      <c r="U58" s="4">
        <v>438.33</v>
      </c>
      <c r="V58" s="4">
        <v>0</v>
      </c>
      <c r="W58" s="4">
        <v>0</v>
      </c>
      <c r="X58" s="4"/>
      <c r="Y58" s="4">
        <v>2110030069</v>
      </c>
    </row>
    <row r="59" s="4" customFormat="1" spans="1:25">
      <c r="A59" s="4">
        <v>16453868317</v>
      </c>
      <c r="B59" s="4" t="s">
        <v>25</v>
      </c>
      <c r="C59" s="4" t="s">
        <v>26</v>
      </c>
      <c r="D59" s="4" t="s">
        <v>116</v>
      </c>
      <c r="E59" s="4" t="s">
        <v>119</v>
      </c>
      <c r="F59" s="5">
        <v>44472</v>
      </c>
      <c r="G59" s="5">
        <v>44473</v>
      </c>
      <c r="H59" s="4">
        <v>2</v>
      </c>
      <c r="I59" s="4">
        <v>1</v>
      </c>
      <c r="J59" s="4">
        <v>2</v>
      </c>
      <c r="K59" s="4" t="s">
        <v>29</v>
      </c>
      <c r="L59" s="4">
        <v>876.66</v>
      </c>
      <c r="M59" s="4">
        <v>876.66</v>
      </c>
      <c r="N59" s="4" t="s">
        <v>145</v>
      </c>
      <c r="O59" s="4" t="s">
        <v>31</v>
      </c>
      <c r="P59" s="4" t="s">
        <v>32</v>
      </c>
      <c r="Q59" s="4">
        <v>0</v>
      </c>
      <c r="R59" s="6">
        <v>44472</v>
      </c>
      <c r="S59" s="5">
        <v>44488</v>
      </c>
      <c r="T59" s="4" t="s">
        <v>33</v>
      </c>
      <c r="U59" s="4">
        <v>876.66</v>
      </c>
      <c r="V59" s="4">
        <v>0</v>
      </c>
      <c r="W59" s="4">
        <v>400</v>
      </c>
      <c r="X59" s="4"/>
      <c r="Y59" s="4">
        <v>2110030074</v>
      </c>
    </row>
    <row r="60" s="4" customFormat="1" spans="1:23">
      <c r="A60" s="4">
        <v>16454383708</v>
      </c>
      <c r="B60" s="4" t="s">
        <v>25</v>
      </c>
      <c r="C60" s="4" t="s">
        <v>26</v>
      </c>
      <c r="D60" s="4" t="s">
        <v>146</v>
      </c>
      <c r="E60" s="4" t="s">
        <v>147</v>
      </c>
      <c r="F60" s="5">
        <v>44472</v>
      </c>
      <c r="G60" s="5">
        <v>44473</v>
      </c>
      <c r="H60" s="4">
        <v>1</v>
      </c>
      <c r="I60" s="4">
        <v>1</v>
      </c>
      <c r="J60" s="4">
        <v>1</v>
      </c>
      <c r="K60" s="4" t="s">
        <v>29</v>
      </c>
      <c r="L60" s="4">
        <v>140.76</v>
      </c>
      <c r="M60" s="4">
        <v>140.76</v>
      </c>
      <c r="N60" s="4" t="s">
        <v>148</v>
      </c>
      <c r="O60" s="4" t="s">
        <v>31</v>
      </c>
      <c r="P60" s="4" t="s">
        <v>32</v>
      </c>
      <c r="Q60" s="4">
        <v>0</v>
      </c>
      <c r="R60" s="6">
        <v>44472</v>
      </c>
      <c r="S60" s="5">
        <v>44488</v>
      </c>
      <c r="T60" s="4" t="s">
        <v>33</v>
      </c>
      <c r="U60" s="4">
        <v>140.76</v>
      </c>
      <c r="V60" s="4">
        <v>0</v>
      </c>
      <c r="W60" s="4">
        <v>0</v>
      </c>
    </row>
    <row r="61" s="4" customFormat="1" spans="1:23">
      <c r="A61" s="4">
        <v>16454441999</v>
      </c>
      <c r="B61" s="4" t="s">
        <v>25</v>
      </c>
      <c r="C61" s="4" t="s">
        <v>26</v>
      </c>
      <c r="D61" s="4" t="s">
        <v>149</v>
      </c>
      <c r="E61" s="4" t="s">
        <v>117</v>
      </c>
      <c r="F61" s="5">
        <v>44472</v>
      </c>
      <c r="G61" s="5">
        <v>44473</v>
      </c>
      <c r="H61" s="4">
        <v>3</v>
      </c>
      <c r="I61" s="4">
        <v>1</v>
      </c>
      <c r="J61" s="4">
        <v>3</v>
      </c>
      <c r="K61" s="4" t="s">
        <v>29</v>
      </c>
      <c r="L61" s="4">
        <v>477.36</v>
      </c>
      <c r="M61" s="4">
        <v>477.36</v>
      </c>
      <c r="N61" s="4" t="s">
        <v>150</v>
      </c>
      <c r="O61" s="4" t="s">
        <v>31</v>
      </c>
      <c r="P61" s="4" t="s">
        <v>32</v>
      </c>
      <c r="Q61" s="4">
        <v>0</v>
      </c>
      <c r="R61" s="6">
        <v>44472</v>
      </c>
      <c r="S61" s="5">
        <v>44488</v>
      </c>
      <c r="T61" s="4" t="s">
        <v>33</v>
      </c>
      <c r="U61" s="4">
        <v>477.36</v>
      </c>
      <c r="V61" s="4">
        <v>0</v>
      </c>
      <c r="W61" s="4">
        <v>0</v>
      </c>
    </row>
    <row r="62" s="4" customFormat="1" spans="1:25">
      <c r="A62" s="4">
        <v>16454606077</v>
      </c>
      <c r="B62" s="4" t="s">
        <v>25</v>
      </c>
      <c r="C62" s="4" t="s">
        <v>26</v>
      </c>
      <c r="D62" s="4" t="s">
        <v>151</v>
      </c>
      <c r="E62" s="4" t="s">
        <v>152</v>
      </c>
      <c r="F62" s="5">
        <v>44472</v>
      </c>
      <c r="G62" s="5">
        <v>44473</v>
      </c>
      <c r="H62" s="4">
        <v>1</v>
      </c>
      <c r="I62" s="4">
        <v>1</v>
      </c>
      <c r="J62" s="4">
        <v>1</v>
      </c>
      <c r="K62" s="4" t="s">
        <v>29</v>
      </c>
      <c r="L62" s="4">
        <v>202.85</v>
      </c>
      <c r="M62" s="4">
        <v>202.85</v>
      </c>
      <c r="N62" s="4" t="s">
        <v>153</v>
      </c>
      <c r="O62" s="4" t="s">
        <v>31</v>
      </c>
      <c r="P62" s="4" t="s">
        <v>32</v>
      </c>
      <c r="Q62" s="4">
        <v>0</v>
      </c>
      <c r="R62" s="6">
        <v>44472</v>
      </c>
      <c r="S62" s="5">
        <v>44488</v>
      </c>
      <c r="T62" s="4" t="s">
        <v>33</v>
      </c>
      <c r="U62" s="4">
        <v>202.85</v>
      </c>
      <c r="V62" s="4">
        <v>0</v>
      </c>
      <c r="W62" s="4">
        <v>0</v>
      </c>
      <c r="X62" s="4"/>
      <c r="Y62" s="4" t="s">
        <v>154</v>
      </c>
    </row>
    <row r="63" s="4" customFormat="1" spans="1:25">
      <c r="A63" s="4">
        <v>16454740309</v>
      </c>
      <c r="B63" s="4" t="s">
        <v>25</v>
      </c>
      <c r="C63" s="4" t="s">
        <v>26</v>
      </c>
      <c r="D63" s="4" t="s">
        <v>155</v>
      </c>
      <c r="E63" s="4" t="s">
        <v>156</v>
      </c>
      <c r="F63" s="5">
        <v>44472</v>
      </c>
      <c r="G63" s="5">
        <v>44473</v>
      </c>
      <c r="H63" s="4">
        <v>1</v>
      </c>
      <c r="I63" s="4">
        <v>1</v>
      </c>
      <c r="J63" s="4">
        <v>1</v>
      </c>
      <c r="K63" s="4" t="s">
        <v>29</v>
      </c>
      <c r="L63" s="4">
        <v>149.32</v>
      </c>
      <c r="M63" s="4">
        <v>149.32</v>
      </c>
      <c r="N63" s="4" t="s">
        <v>157</v>
      </c>
      <c r="O63" s="4" t="s">
        <v>31</v>
      </c>
      <c r="P63" s="4" t="s">
        <v>32</v>
      </c>
      <c r="Q63" s="4">
        <v>0</v>
      </c>
      <c r="R63" s="6">
        <v>44472</v>
      </c>
      <c r="S63" s="5">
        <v>44488</v>
      </c>
      <c r="T63" s="4" t="s">
        <v>33</v>
      </c>
      <c r="U63" s="4">
        <v>149.32</v>
      </c>
      <c r="V63" s="4">
        <v>0</v>
      </c>
      <c r="W63" s="4">
        <v>0</v>
      </c>
      <c r="X63" s="4"/>
      <c r="Y63" s="4" t="s">
        <v>158</v>
      </c>
    </row>
    <row r="64" s="4" customFormat="1" spans="1:25">
      <c r="A64" s="4">
        <v>16454645829</v>
      </c>
      <c r="B64" s="4" t="s">
        <v>25</v>
      </c>
      <c r="C64" s="4" t="s">
        <v>26</v>
      </c>
      <c r="D64" s="4" t="s">
        <v>159</v>
      </c>
      <c r="E64" s="4" t="s">
        <v>160</v>
      </c>
      <c r="F64" s="5">
        <v>44472</v>
      </c>
      <c r="G64" s="5">
        <v>44473</v>
      </c>
      <c r="H64" s="4">
        <v>3</v>
      </c>
      <c r="I64" s="4">
        <v>1</v>
      </c>
      <c r="J64" s="4">
        <v>3</v>
      </c>
      <c r="K64" s="4" t="s">
        <v>29</v>
      </c>
      <c r="L64" s="4">
        <v>768.75</v>
      </c>
      <c r="M64" s="4">
        <v>768.75</v>
      </c>
      <c r="N64" s="4" t="s">
        <v>161</v>
      </c>
      <c r="O64" s="4" t="s">
        <v>31</v>
      </c>
      <c r="P64" s="4" t="s">
        <v>32</v>
      </c>
      <c r="Q64" s="4">
        <v>0</v>
      </c>
      <c r="R64" s="6">
        <v>44472</v>
      </c>
      <c r="S64" s="5">
        <v>44488</v>
      </c>
      <c r="T64" s="4" t="s">
        <v>33</v>
      </c>
      <c r="U64" s="4">
        <v>768.75</v>
      </c>
      <c r="V64" s="4">
        <v>0</v>
      </c>
      <c r="W64" s="4">
        <v>0</v>
      </c>
      <c r="X64" s="4"/>
      <c r="Y64" s="4" t="s">
        <v>162</v>
      </c>
    </row>
    <row r="65" s="4" customFormat="1" spans="1:25">
      <c r="A65" s="4">
        <v>16455496762</v>
      </c>
      <c r="B65" s="4" t="s">
        <v>25</v>
      </c>
      <c r="C65" s="4" t="s">
        <v>26</v>
      </c>
      <c r="D65" s="4" t="s">
        <v>163</v>
      </c>
      <c r="E65" s="4" t="s">
        <v>164</v>
      </c>
      <c r="F65" s="5">
        <v>44472</v>
      </c>
      <c r="G65" s="5">
        <v>44473</v>
      </c>
      <c r="H65" s="4">
        <v>1</v>
      </c>
      <c r="I65" s="4">
        <v>1</v>
      </c>
      <c r="J65" s="4">
        <v>1</v>
      </c>
      <c r="K65" s="4" t="s">
        <v>29</v>
      </c>
      <c r="L65" s="4">
        <v>172</v>
      </c>
      <c r="M65" s="4">
        <v>172</v>
      </c>
      <c r="N65" s="4" t="s">
        <v>165</v>
      </c>
      <c r="O65" s="4" t="s">
        <v>31</v>
      </c>
      <c r="P65" s="4" t="s">
        <v>32</v>
      </c>
      <c r="Q65" s="4">
        <v>0</v>
      </c>
      <c r="R65" s="6">
        <v>44472</v>
      </c>
      <c r="S65" s="5">
        <v>44488</v>
      </c>
      <c r="T65" s="4" t="s">
        <v>33</v>
      </c>
      <c r="U65" s="4">
        <v>172</v>
      </c>
      <c r="V65" s="4">
        <v>0</v>
      </c>
      <c r="W65" s="4">
        <v>0</v>
      </c>
      <c r="X65" s="4"/>
      <c r="Y65" s="4">
        <v>103915950834</v>
      </c>
    </row>
    <row r="66" s="4" customFormat="1" spans="1:25">
      <c r="A66" s="4">
        <v>16456585275</v>
      </c>
      <c r="B66" s="4" t="s">
        <v>25</v>
      </c>
      <c r="C66" s="4" t="s">
        <v>26</v>
      </c>
      <c r="D66" s="4" t="s">
        <v>166</v>
      </c>
      <c r="E66" s="4" t="s">
        <v>167</v>
      </c>
      <c r="F66" s="5">
        <v>44472</v>
      </c>
      <c r="G66" s="5">
        <v>44473</v>
      </c>
      <c r="H66" s="4">
        <v>1</v>
      </c>
      <c r="I66" s="4">
        <v>1</v>
      </c>
      <c r="J66" s="4">
        <v>1</v>
      </c>
      <c r="K66" s="4" t="s">
        <v>29</v>
      </c>
      <c r="L66" s="4">
        <v>302</v>
      </c>
      <c r="M66" s="4">
        <v>302</v>
      </c>
      <c r="N66" s="4" t="s">
        <v>168</v>
      </c>
      <c r="O66" s="4" t="s">
        <v>31</v>
      </c>
      <c r="P66" s="4" t="s">
        <v>32</v>
      </c>
      <c r="Q66" s="4">
        <v>0</v>
      </c>
      <c r="R66" s="6">
        <v>44472</v>
      </c>
      <c r="S66" s="5">
        <v>44488</v>
      </c>
      <c r="T66" s="4" t="s">
        <v>33</v>
      </c>
      <c r="U66" s="4">
        <v>302</v>
      </c>
      <c r="V66" s="4">
        <v>0</v>
      </c>
      <c r="W66" s="4">
        <v>0</v>
      </c>
      <c r="X66" s="4"/>
      <c r="Y66" s="4">
        <v>103916401144</v>
      </c>
    </row>
    <row r="67" s="4" customFormat="1" spans="1:23">
      <c r="A67" s="4">
        <v>16456633464</v>
      </c>
      <c r="B67" s="4" t="s">
        <v>25</v>
      </c>
      <c r="C67" s="4" t="s">
        <v>26</v>
      </c>
      <c r="D67" s="4" t="s">
        <v>169</v>
      </c>
      <c r="E67" s="4" t="s">
        <v>170</v>
      </c>
      <c r="F67" s="5">
        <v>44472</v>
      </c>
      <c r="G67" s="5">
        <v>44473</v>
      </c>
      <c r="H67" s="4">
        <v>1</v>
      </c>
      <c r="I67" s="4">
        <v>1</v>
      </c>
      <c r="J67" s="4">
        <v>1</v>
      </c>
      <c r="K67" s="4" t="s">
        <v>29</v>
      </c>
      <c r="L67" s="4">
        <v>175.1</v>
      </c>
      <c r="M67" s="4">
        <v>175.1</v>
      </c>
      <c r="N67" s="4" t="s">
        <v>171</v>
      </c>
      <c r="O67" s="4" t="s">
        <v>31</v>
      </c>
      <c r="P67" s="4" t="s">
        <v>32</v>
      </c>
      <c r="Q67" s="4">
        <v>0</v>
      </c>
      <c r="R67" s="6">
        <v>44472</v>
      </c>
      <c r="S67" s="5">
        <v>44488</v>
      </c>
      <c r="T67" s="4" t="s">
        <v>33</v>
      </c>
      <c r="U67" s="4">
        <v>175.1</v>
      </c>
      <c r="V67" s="4">
        <v>0</v>
      </c>
      <c r="W67" s="4">
        <v>0</v>
      </c>
    </row>
    <row r="68" s="4" customFormat="1" spans="1:25">
      <c r="A68" s="4">
        <v>16457043745</v>
      </c>
      <c r="B68" s="4" t="s">
        <v>25</v>
      </c>
      <c r="C68" s="4" t="s">
        <v>26</v>
      </c>
      <c r="D68" s="4" t="s">
        <v>172</v>
      </c>
      <c r="E68" s="4" t="s">
        <v>160</v>
      </c>
      <c r="F68" s="5">
        <v>44472</v>
      </c>
      <c r="G68" s="5">
        <v>44473</v>
      </c>
      <c r="H68" s="4">
        <v>1</v>
      </c>
      <c r="I68" s="4">
        <v>1</v>
      </c>
      <c r="J68" s="4">
        <v>1</v>
      </c>
      <c r="K68" s="4" t="s">
        <v>29</v>
      </c>
      <c r="L68" s="4">
        <v>303.58</v>
      </c>
      <c r="M68" s="4">
        <v>303.58</v>
      </c>
      <c r="N68" s="4" t="s">
        <v>173</v>
      </c>
      <c r="O68" s="4" t="s">
        <v>31</v>
      </c>
      <c r="P68" s="4" t="s">
        <v>32</v>
      </c>
      <c r="Q68" s="4">
        <v>0</v>
      </c>
      <c r="R68" s="6">
        <v>44472</v>
      </c>
      <c r="S68" s="5">
        <v>44488</v>
      </c>
      <c r="T68" s="4" t="s">
        <v>33</v>
      </c>
      <c r="U68" s="4">
        <v>303.58</v>
      </c>
      <c r="V68" s="4">
        <v>0</v>
      </c>
      <c r="W68" s="4">
        <v>0</v>
      </c>
      <c r="X68" s="4"/>
      <c r="Y68" s="4" t="s">
        <v>174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7"/>
  <sheetViews>
    <sheetView tabSelected="1" workbookViewId="0">
      <selection activeCell="A66" sqref="A66:A67"/>
    </sheetView>
  </sheetViews>
  <sheetFormatPr defaultColWidth="9" defaultRowHeight="13.5"/>
  <cols>
    <col min="1" max="1" width="15.75" style="4" customWidth="1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175</v>
      </c>
    </row>
    <row r="2" s="4" customFormat="1" hidden="1" spans="1:9">
      <c r="A2" s="4">
        <v>16236782915</v>
      </c>
      <c r="B2" s="5">
        <v>44471</v>
      </c>
      <c r="C2" s="5">
        <v>44473</v>
      </c>
      <c r="D2" s="4">
        <v>0</v>
      </c>
      <c r="E2" s="4" t="str">
        <f>VLOOKUP(A2,HOP!A:L,12,0)</f>
        <v>1336.00</v>
      </c>
      <c r="F2" s="4" t="str">
        <f>VLOOKUP(A2,HOP!A:C,3,0)</f>
        <v>2247232</v>
      </c>
      <c r="G2" s="4">
        <f>D2-E2</f>
        <v>-1336</v>
      </c>
      <c r="H2" s="4" t="str">
        <f>$H$1&amp;F2</f>
        <v>，2247232</v>
      </c>
      <c r="I2" s="4" t="str">
        <f>VLOOKUP(A2,HOP!A:T,20,0)</f>
        <v>直采</v>
      </c>
    </row>
    <row r="3" s="4" customFormat="1" hidden="1" spans="1:9">
      <c r="A3" s="4">
        <v>16337290693</v>
      </c>
      <c r="B3" s="5">
        <v>44471</v>
      </c>
      <c r="C3" s="5">
        <v>44473</v>
      </c>
      <c r="D3" s="4">
        <v>281.1</v>
      </c>
      <c r="E3" s="4" t="str">
        <f>VLOOKUP(A3,HOP!A:L,12,0)</f>
        <v>281.10</v>
      </c>
      <c r="F3" s="4" t="str">
        <f>VLOOKUP(A3,HOP!A:C,3,0)</f>
        <v>2261024</v>
      </c>
      <c r="G3" s="4">
        <f t="shared" ref="G3:G34" si="0">D3-E3</f>
        <v>0</v>
      </c>
      <c r="H3" s="4" t="str">
        <f t="shared" ref="H3:H34" si="1">$H$1&amp;F3</f>
        <v>，2261024</v>
      </c>
      <c r="I3" s="4" t="str">
        <f>VLOOKUP(A3,HOP!A:T,20,0)</f>
        <v>直连</v>
      </c>
    </row>
    <row r="4" s="4" customFormat="1" hidden="1" spans="1:9">
      <c r="A4" s="4">
        <v>16340136907</v>
      </c>
      <c r="B4" s="5">
        <v>44472</v>
      </c>
      <c r="C4" s="5">
        <v>44473</v>
      </c>
      <c r="D4" s="4">
        <v>304.55</v>
      </c>
      <c r="E4" s="4" t="str">
        <f>VLOOKUP(A4,HOP!A:L,12,0)</f>
        <v>304.55</v>
      </c>
      <c r="F4" s="4" t="str">
        <f>VLOOKUP(A4,HOP!A:C,3,0)</f>
        <v>2261146</v>
      </c>
      <c r="G4" s="4">
        <f t="shared" si="0"/>
        <v>0</v>
      </c>
      <c r="H4" s="4" t="str">
        <f t="shared" si="1"/>
        <v>，2261146</v>
      </c>
      <c r="I4" s="4" t="str">
        <f>VLOOKUP(A4,HOP!A:T,20,0)</f>
        <v>直连</v>
      </c>
    </row>
    <row r="5" s="4" customFormat="1" hidden="1" spans="1:9">
      <c r="A5" s="4">
        <v>16335046782</v>
      </c>
      <c r="B5" s="5">
        <v>44472</v>
      </c>
      <c r="C5" s="5">
        <v>44473</v>
      </c>
      <c r="D5" s="4">
        <v>0</v>
      </c>
      <c r="E5" s="4" t="str">
        <f>VLOOKUP(A5,HOP!A:L,12,0)</f>
        <v>78.00</v>
      </c>
      <c r="F5" s="4" t="str">
        <f>VLOOKUP(A5,HOP!A:C,3,0)</f>
        <v>2260590</v>
      </c>
      <c r="G5" s="4">
        <f t="shared" si="0"/>
        <v>-78</v>
      </c>
      <c r="H5" s="4" t="str">
        <f t="shared" si="1"/>
        <v>，2260590</v>
      </c>
      <c r="I5" s="4" t="str">
        <f>VLOOKUP(A5,HOP!A:T,20,0)</f>
        <v>直连</v>
      </c>
    </row>
    <row r="6" s="4" customFormat="1" hidden="1" spans="1:10">
      <c r="A6" s="4">
        <v>16360488296</v>
      </c>
      <c r="B6" s="5">
        <v>44472</v>
      </c>
      <c r="C6" s="5">
        <v>44473</v>
      </c>
      <c r="D6" s="4">
        <v>78</v>
      </c>
      <c r="E6" s="4">
        <v>78</v>
      </c>
      <c r="F6" s="4">
        <v>2260590</v>
      </c>
      <c r="G6" s="4">
        <f t="shared" si="0"/>
        <v>0</v>
      </c>
      <c r="H6" s="4" t="str">
        <f t="shared" si="1"/>
        <v>，2260590</v>
      </c>
      <c r="I6" s="4" t="e">
        <f>VLOOKUP(A6,HOP!A:T,20,0)</f>
        <v>#N/A</v>
      </c>
      <c r="J6" s="4" t="s">
        <v>176</v>
      </c>
    </row>
    <row r="7" s="4" customFormat="1" hidden="1" spans="1:9">
      <c r="A7" s="4">
        <v>16363158183</v>
      </c>
      <c r="B7" s="5">
        <v>44470</v>
      </c>
      <c r="C7" s="5">
        <v>44473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16364221018</v>
      </c>
      <c r="B8" s="5">
        <v>44471</v>
      </c>
      <c r="C8" s="5">
        <v>44473</v>
      </c>
      <c r="D8" s="4">
        <v>4607.05</v>
      </c>
      <c r="E8" s="4" t="str">
        <f>VLOOKUP(A8,HOP!A:L,12,0)</f>
        <v>4607.04</v>
      </c>
      <c r="F8" s="4" t="str">
        <f>VLOOKUP(A8,HOP!A:C,3,0)</f>
        <v>2264065</v>
      </c>
      <c r="G8" s="4">
        <f t="shared" si="0"/>
        <v>0.0100000000002183</v>
      </c>
      <c r="H8" s="4" t="str">
        <f t="shared" si="1"/>
        <v>，2264065</v>
      </c>
      <c r="I8" s="4" t="str">
        <f>VLOOKUP(A8,HOP!A:T,20,0)</f>
        <v>直连</v>
      </c>
    </row>
    <row r="9" s="4" customFormat="1" hidden="1" spans="1:9">
      <c r="A9" s="4">
        <v>16366301344</v>
      </c>
      <c r="B9" s="5">
        <v>44471</v>
      </c>
      <c r="C9" s="5">
        <v>44473</v>
      </c>
      <c r="D9" s="4">
        <v>600.12</v>
      </c>
      <c r="E9" s="4" t="str">
        <f>VLOOKUP(A9,HOP!A:L,12,0)</f>
        <v>600.12</v>
      </c>
      <c r="F9" s="4" t="str">
        <f>VLOOKUP(A9,HOP!A:C,3,0)</f>
        <v>2264424</v>
      </c>
      <c r="G9" s="4">
        <f t="shared" si="0"/>
        <v>0</v>
      </c>
      <c r="H9" s="4" t="str">
        <f t="shared" si="1"/>
        <v>，2264424</v>
      </c>
      <c r="I9" s="4" t="str">
        <f>VLOOKUP(A9,HOP!A:T,20,0)</f>
        <v>直连</v>
      </c>
    </row>
    <row r="10" s="4" customFormat="1" hidden="1" spans="1:9">
      <c r="A10" s="4">
        <v>16372721760</v>
      </c>
      <c r="B10" s="5">
        <v>44472</v>
      </c>
      <c r="C10" s="5">
        <v>44473</v>
      </c>
      <c r="D10" s="4">
        <v>350.93</v>
      </c>
      <c r="E10" s="4" t="str">
        <f>VLOOKUP(A10,HOP!A:L,12,0)</f>
        <v>350.93</v>
      </c>
      <c r="F10" s="4" t="str">
        <f>VLOOKUP(A10,HOP!A:C,3,0)</f>
        <v>2265186</v>
      </c>
      <c r="G10" s="4">
        <f t="shared" si="0"/>
        <v>0</v>
      </c>
      <c r="H10" s="4" t="str">
        <f t="shared" si="1"/>
        <v>，2265186</v>
      </c>
      <c r="I10" s="4" t="str">
        <f>VLOOKUP(A10,HOP!A:T,20,0)</f>
        <v>直连</v>
      </c>
    </row>
    <row r="11" s="4" customFormat="1" hidden="1" spans="1:9">
      <c r="A11" s="4">
        <v>16379591827</v>
      </c>
      <c r="B11" s="5">
        <v>44472</v>
      </c>
      <c r="C11" s="5">
        <v>44473</v>
      </c>
      <c r="D11" s="4">
        <v>0</v>
      </c>
      <c r="E11" s="4" t="str">
        <f>VLOOKUP(A11,HOP!A:L,12,0)</f>
        <v>0.00</v>
      </c>
      <c r="F11" s="4" t="str">
        <f>VLOOKUP(A11,HOP!A:C,3,0)</f>
        <v>2265881</v>
      </c>
      <c r="G11" s="4">
        <f t="shared" si="0"/>
        <v>0</v>
      </c>
      <c r="H11" s="4" t="str">
        <f t="shared" si="1"/>
        <v>，2265881</v>
      </c>
      <c r="I11" s="4" t="str">
        <f>VLOOKUP(A11,HOP!A:T,20,0)</f>
        <v>直连</v>
      </c>
    </row>
    <row r="12" s="4" customFormat="1" hidden="1" spans="1:9">
      <c r="A12" s="4">
        <v>16387064410</v>
      </c>
      <c r="B12" s="5">
        <v>44472</v>
      </c>
      <c r="C12" s="5">
        <v>44473</v>
      </c>
      <c r="D12" s="4">
        <v>224.96</v>
      </c>
      <c r="E12" s="4" t="str">
        <f>VLOOKUP(A12,HOP!A:L,12,0)</f>
        <v>224.96</v>
      </c>
      <c r="F12" s="4" t="str">
        <f>VLOOKUP(A12,HOP!A:C,3,0)</f>
        <v>2266782</v>
      </c>
      <c r="G12" s="4">
        <f t="shared" si="0"/>
        <v>0</v>
      </c>
      <c r="H12" s="4" t="str">
        <f t="shared" si="1"/>
        <v>，2266782</v>
      </c>
      <c r="I12" s="4" t="str">
        <f>VLOOKUP(A12,HOP!A:T,20,0)</f>
        <v>直连</v>
      </c>
    </row>
    <row r="13" s="4" customFormat="1" hidden="1" spans="1:9">
      <c r="A13" s="4">
        <v>16390959279</v>
      </c>
      <c r="B13" s="5">
        <v>44472</v>
      </c>
      <c r="C13" s="5">
        <v>44473</v>
      </c>
      <c r="D13" s="4">
        <v>263.38</v>
      </c>
      <c r="E13" s="4" t="str">
        <f>VLOOKUP(A13,HOP!A:L,12,0)</f>
        <v>263.38</v>
      </c>
      <c r="F13" s="4" t="str">
        <f>VLOOKUP(A13,HOP!A:C,3,0)</f>
        <v>2267083</v>
      </c>
      <c r="G13" s="4">
        <f t="shared" si="0"/>
        <v>0</v>
      </c>
      <c r="H13" s="4" t="str">
        <f t="shared" si="1"/>
        <v>，2267083</v>
      </c>
      <c r="I13" s="4" t="str">
        <f>VLOOKUP(A13,HOP!A:T,20,0)</f>
        <v>直连</v>
      </c>
    </row>
    <row r="14" s="4" customFormat="1" hidden="1" spans="1:9">
      <c r="A14" s="4">
        <v>16399629802</v>
      </c>
      <c r="B14" s="5">
        <v>44472</v>
      </c>
      <c r="C14" s="5">
        <v>44473</v>
      </c>
      <c r="D14" s="4">
        <v>131.95</v>
      </c>
      <c r="E14" s="4" t="str">
        <f>VLOOKUP(A14,HOP!A:L,12,0)</f>
        <v>131.95</v>
      </c>
      <c r="F14" s="4" t="str">
        <f>VLOOKUP(A14,HOP!A:C,3,0)</f>
        <v>2268111</v>
      </c>
      <c r="G14" s="4">
        <f t="shared" si="0"/>
        <v>0</v>
      </c>
      <c r="H14" s="4" t="str">
        <f t="shared" si="1"/>
        <v>，2268111</v>
      </c>
      <c r="I14" s="4" t="str">
        <f>VLOOKUP(A14,HOP!A:T,20,0)</f>
        <v>直连</v>
      </c>
    </row>
    <row r="15" s="4" customFormat="1" hidden="1" spans="1:9">
      <c r="A15" s="4">
        <v>16400170099</v>
      </c>
      <c r="B15" s="5">
        <v>44471</v>
      </c>
      <c r="C15" s="5">
        <v>44473</v>
      </c>
      <c r="D15" s="4">
        <v>720.26</v>
      </c>
      <c r="E15" s="4" t="str">
        <f>VLOOKUP(A15,HOP!A:L,12,0)</f>
        <v>720.26</v>
      </c>
      <c r="F15" s="4" t="str">
        <f>VLOOKUP(A15,HOP!A:C,3,0)</f>
        <v>2268244</v>
      </c>
      <c r="G15" s="4">
        <f t="shared" si="0"/>
        <v>0</v>
      </c>
      <c r="H15" s="4" t="str">
        <f t="shared" si="1"/>
        <v>，2268244</v>
      </c>
      <c r="I15" s="4" t="str">
        <f>VLOOKUP(A15,HOP!A:T,20,0)</f>
        <v>直连</v>
      </c>
    </row>
    <row r="16" s="4" customFormat="1" hidden="1" spans="1:9">
      <c r="A16" s="4">
        <v>16403831073</v>
      </c>
      <c r="B16" s="5">
        <v>44471</v>
      </c>
      <c r="C16" s="5">
        <v>44473</v>
      </c>
      <c r="D16" s="4">
        <v>654.42</v>
      </c>
      <c r="E16" s="4" t="str">
        <f>VLOOKUP(A16,HOP!A:L,12,0)</f>
        <v>654.42</v>
      </c>
      <c r="F16" s="4" t="str">
        <f>VLOOKUP(A16,HOP!A:C,3,0)</f>
        <v>2268592</v>
      </c>
      <c r="G16" s="4">
        <f t="shared" si="0"/>
        <v>0</v>
      </c>
      <c r="H16" s="4" t="str">
        <f t="shared" si="1"/>
        <v>，2268592</v>
      </c>
      <c r="I16" s="4" t="str">
        <f>VLOOKUP(A16,HOP!A:T,20,0)</f>
        <v>直连</v>
      </c>
    </row>
    <row r="17" s="4" customFormat="1" hidden="1" spans="1:9">
      <c r="A17" s="4">
        <v>16411315883</v>
      </c>
      <c r="B17" s="5">
        <v>44472</v>
      </c>
      <c r="C17" s="5">
        <v>44473</v>
      </c>
      <c r="D17" s="4">
        <v>326.68</v>
      </c>
      <c r="E17" s="4" t="str">
        <f>VLOOKUP(A17,HOP!A:L,12,0)</f>
        <v>326.68</v>
      </c>
      <c r="F17" s="4" t="str">
        <f>VLOOKUP(A17,HOP!A:C,3,0)</f>
        <v>2269310</v>
      </c>
      <c r="G17" s="4">
        <f t="shared" si="0"/>
        <v>0</v>
      </c>
      <c r="H17" s="4" t="str">
        <f t="shared" si="1"/>
        <v>，2269310</v>
      </c>
      <c r="I17" s="4" t="str">
        <f>VLOOKUP(A17,HOP!A:T,20,0)</f>
        <v>直连</v>
      </c>
    </row>
    <row r="18" s="4" customFormat="1" hidden="1" spans="1:9">
      <c r="A18" s="4">
        <v>16420684303</v>
      </c>
      <c r="B18" s="5">
        <v>44472</v>
      </c>
      <c r="C18" s="5">
        <v>44473</v>
      </c>
      <c r="D18" s="4">
        <v>244.03</v>
      </c>
      <c r="E18" s="4" t="str">
        <f>VLOOKUP(A18,HOP!A:L,12,0)</f>
        <v>244.03</v>
      </c>
      <c r="F18" s="4" t="str">
        <f>VLOOKUP(A18,HOP!A:C,3,0)</f>
        <v>2270194</v>
      </c>
      <c r="G18" s="4">
        <f t="shared" si="0"/>
        <v>0</v>
      </c>
      <c r="H18" s="4" t="str">
        <f t="shared" si="1"/>
        <v>，2270194</v>
      </c>
      <c r="I18" s="4" t="str">
        <f>VLOOKUP(A18,HOP!A:T,20,0)</f>
        <v>直连</v>
      </c>
    </row>
    <row r="19" s="4" customFormat="1" spans="1:9">
      <c r="A19" s="4">
        <v>16431288595</v>
      </c>
      <c r="B19" s="5">
        <v>44471</v>
      </c>
      <c r="C19" s="5">
        <v>44473</v>
      </c>
      <c r="D19" s="4">
        <v>901.39</v>
      </c>
      <c r="E19" s="4" t="str">
        <f>VLOOKUP(A19,HOP!A:L,12,0)</f>
        <v>901.38</v>
      </c>
      <c r="F19" s="4" t="str">
        <f>VLOOKUP(A19,HOP!A:C,3,0)</f>
        <v>2270711</v>
      </c>
      <c r="G19" s="4">
        <f t="shared" si="0"/>
        <v>0.00999999999999091</v>
      </c>
      <c r="H19" s="4" t="str">
        <f t="shared" si="1"/>
        <v>，2270711</v>
      </c>
      <c r="I19" s="4" t="str">
        <f>VLOOKUP(A19,HOP!A:T,20,0)</f>
        <v>直连</v>
      </c>
    </row>
    <row r="20" s="4" customFormat="1" hidden="1" spans="1:9">
      <c r="A20" s="4">
        <v>16438921764</v>
      </c>
      <c r="B20" s="5">
        <v>44472</v>
      </c>
      <c r="C20" s="5">
        <v>44473</v>
      </c>
      <c r="D20" s="4">
        <v>151.98</v>
      </c>
      <c r="E20" s="4" t="str">
        <f>VLOOKUP(A20,HOP!A:L,12,0)</f>
        <v>151.98</v>
      </c>
      <c r="F20" s="4" t="str">
        <f>VLOOKUP(A20,HOP!A:C,3,0)</f>
        <v>2271229</v>
      </c>
      <c r="G20" s="4">
        <f t="shared" si="0"/>
        <v>0</v>
      </c>
      <c r="H20" s="4" t="str">
        <f t="shared" si="1"/>
        <v>，2271229</v>
      </c>
      <c r="I20" s="4" t="str">
        <f>VLOOKUP(A20,HOP!A:T,20,0)</f>
        <v>直连</v>
      </c>
    </row>
    <row r="21" s="4" customFormat="1" hidden="1" spans="1:9">
      <c r="A21" s="4">
        <v>16447130411</v>
      </c>
      <c r="B21" s="5">
        <v>44472</v>
      </c>
      <c r="C21" s="5">
        <v>44473</v>
      </c>
      <c r="D21" s="4">
        <v>267.72</v>
      </c>
      <c r="E21" s="4" t="str">
        <f>VLOOKUP(A21,HOP!A:L,12,0)</f>
        <v>267.72</v>
      </c>
      <c r="F21" s="4" t="str">
        <f>VLOOKUP(A21,HOP!A:C,3,0)</f>
        <v>2271712</v>
      </c>
      <c r="G21" s="4">
        <f t="shared" si="0"/>
        <v>0</v>
      </c>
      <c r="H21" s="4" t="str">
        <f t="shared" si="1"/>
        <v>，2271712</v>
      </c>
      <c r="I21" s="4" t="str">
        <f>VLOOKUP(A21,HOP!A:T,20,0)</f>
        <v>直连</v>
      </c>
    </row>
    <row r="22" s="4" customFormat="1" hidden="1" spans="1:9">
      <c r="A22" s="4">
        <v>16447548986</v>
      </c>
      <c r="B22" s="5">
        <v>44472</v>
      </c>
      <c r="C22" s="5">
        <v>44473</v>
      </c>
      <c r="D22" s="4">
        <v>199.92</v>
      </c>
      <c r="E22" s="4" t="str">
        <f>VLOOKUP(A22,HOP!A:L,12,0)</f>
        <v>199.92</v>
      </c>
      <c r="F22" s="4" t="str">
        <f>VLOOKUP(A22,HOP!A:C,3,0)</f>
        <v>2271751</v>
      </c>
      <c r="G22" s="4">
        <f t="shared" si="0"/>
        <v>0</v>
      </c>
      <c r="H22" s="4" t="str">
        <f t="shared" si="1"/>
        <v>，2271751</v>
      </c>
      <c r="I22" s="4" t="str">
        <f>VLOOKUP(A22,HOP!A:T,20,0)</f>
        <v>直连</v>
      </c>
    </row>
    <row r="23" s="4" customFormat="1" hidden="1" spans="1:9">
      <c r="A23" s="4">
        <v>16447831795</v>
      </c>
      <c r="B23" s="5">
        <v>44472</v>
      </c>
      <c r="C23" s="5">
        <v>44473</v>
      </c>
      <c r="D23" s="4">
        <v>300.03</v>
      </c>
      <c r="E23" s="4" t="str">
        <f>VLOOKUP(A23,HOP!A:L,12,0)</f>
        <v>300.03</v>
      </c>
      <c r="F23" s="4" t="str">
        <f>VLOOKUP(A23,HOP!A:C,3,0)</f>
        <v>2271778</v>
      </c>
      <c r="G23" s="4">
        <f t="shared" si="0"/>
        <v>0</v>
      </c>
      <c r="H23" s="4" t="str">
        <f t="shared" si="1"/>
        <v>，2271778</v>
      </c>
      <c r="I23" s="4" t="str">
        <f>VLOOKUP(A23,HOP!A:T,20,0)</f>
        <v>直连</v>
      </c>
    </row>
    <row r="24" s="4" customFormat="1" hidden="1" spans="1:9">
      <c r="A24" s="4">
        <v>16447939699</v>
      </c>
      <c r="B24" s="5">
        <v>44472</v>
      </c>
      <c r="C24" s="5">
        <v>44473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16448098068</v>
      </c>
      <c r="B25" s="5">
        <v>44472</v>
      </c>
      <c r="C25" s="5">
        <v>44473</v>
      </c>
      <c r="D25" s="4">
        <v>739.6</v>
      </c>
      <c r="E25" s="4" t="str">
        <f>VLOOKUP(A25,HOP!A:L,12,0)</f>
        <v>739.60</v>
      </c>
      <c r="F25" s="4" t="str">
        <f>VLOOKUP(A25,HOP!A:C,3,0)</f>
        <v>2271811</v>
      </c>
      <c r="G25" s="4">
        <f t="shared" si="0"/>
        <v>0</v>
      </c>
      <c r="H25" s="4" t="str">
        <f t="shared" si="1"/>
        <v>，2271811</v>
      </c>
      <c r="I25" s="4" t="str">
        <f>VLOOKUP(A25,HOP!A:T,20,0)</f>
        <v>直连</v>
      </c>
    </row>
    <row r="26" s="4" customFormat="1" hidden="1" spans="1:9">
      <c r="A26" s="4">
        <v>16448152778</v>
      </c>
      <c r="B26" s="5">
        <v>44472</v>
      </c>
      <c r="C26" s="5">
        <v>44473</v>
      </c>
      <c r="D26" s="4">
        <v>139.75</v>
      </c>
      <c r="E26" s="4" t="str">
        <f>VLOOKUP(A26,HOP!A:L,12,0)</f>
        <v>139.75</v>
      </c>
      <c r="F26" s="4" t="str">
        <f>VLOOKUP(A26,HOP!A:C,3,0)</f>
        <v>2271824</v>
      </c>
      <c r="G26" s="4">
        <f t="shared" si="0"/>
        <v>0</v>
      </c>
      <c r="H26" s="4" t="str">
        <f t="shared" si="1"/>
        <v>，2271824</v>
      </c>
      <c r="I26" s="4" t="str">
        <f>VLOOKUP(A26,HOP!A:T,20,0)</f>
        <v>直连</v>
      </c>
    </row>
    <row r="27" s="4" customFormat="1" hidden="1" spans="1:9">
      <c r="A27" s="4">
        <v>16448236941</v>
      </c>
      <c r="B27" s="5">
        <v>44472</v>
      </c>
      <c r="C27" s="5">
        <v>44473</v>
      </c>
      <c r="D27" s="4">
        <v>155.88</v>
      </c>
      <c r="E27" s="4" t="str">
        <f>VLOOKUP(A27,HOP!A:L,12,0)</f>
        <v>155.88</v>
      </c>
      <c r="F27" s="4" t="str">
        <f>VLOOKUP(A27,HOP!A:C,3,0)</f>
        <v>2271840</v>
      </c>
      <c r="G27" s="4">
        <f t="shared" si="0"/>
        <v>0</v>
      </c>
      <c r="H27" s="4" t="str">
        <f t="shared" si="1"/>
        <v>，2271840</v>
      </c>
      <c r="I27" s="4" t="str">
        <f>VLOOKUP(A27,HOP!A:T,20,0)</f>
        <v>直连</v>
      </c>
    </row>
    <row r="28" s="4" customFormat="1" hidden="1" spans="1:9">
      <c r="A28" s="4">
        <v>16448284640</v>
      </c>
      <c r="B28" s="5">
        <v>44472</v>
      </c>
      <c r="C28" s="5">
        <v>44473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16448511697</v>
      </c>
      <c r="B29" s="5">
        <v>44472</v>
      </c>
      <c r="C29" s="5">
        <v>44473</v>
      </c>
      <c r="D29" s="4">
        <v>267.72</v>
      </c>
      <c r="E29" s="4" t="str">
        <f>VLOOKUP(A29,HOP!A:L,12,0)</f>
        <v>267.72</v>
      </c>
      <c r="F29" s="4" t="str">
        <f>VLOOKUP(A29,HOP!A:C,3,0)</f>
        <v>2271877</v>
      </c>
      <c r="G29" s="4">
        <f t="shared" si="0"/>
        <v>0</v>
      </c>
      <c r="H29" s="4" t="str">
        <f t="shared" si="1"/>
        <v>，2271877</v>
      </c>
      <c r="I29" s="4" t="str">
        <f>VLOOKUP(A29,HOP!A:T,20,0)</f>
        <v>直连</v>
      </c>
    </row>
    <row r="30" s="4" customFormat="1" hidden="1" spans="1:9">
      <c r="A30" s="4">
        <v>16448709562</v>
      </c>
      <c r="B30" s="5">
        <v>44472</v>
      </c>
      <c r="C30" s="5">
        <v>44473</v>
      </c>
      <c r="D30" s="4">
        <v>370.1</v>
      </c>
      <c r="E30" s="4" t="str">
        <f>VLOOKUP(A30,HOP!A:L,12,0)</f>
        <v>370.10</v>
      </c>
      <c r="F30" s="4" t="str">
        <f>VLOOKUP(A30,HOP!A:C,3,0)</f>
        <v>2271889</v>
      </c>
      <c r="G30" s="4">
        <f t="shared" si="0"/>
        <v>0</v>
      </c>
      <c r="H30" s="4" t="str">
        <f t="shared" si="1"/>
        <v>，2271889</v>
      </c>
      <c r="I30" s="4" t="str">
        <f>VLOOKUP(A30,HOP!A:T,20,0)</f>
        <v>直连</v>
      </c>
    </row>
    <row r="31" s="4" customFormat="1" hidden="1" spans="1:9">
      <c r="A31" s="4">
        <v>16448814223</v>
      </c>
      <c r="B31" s="5">
        <v>44472</v>
      </c>
      <c r="C31" s="5">
        <v>44473</v>
      </c>
      <c r="D31" s="4">
        <v>438.33</v>
      </c>
      <c r="E31" s="4" t="str">
        <f>VLOOKUP(A31,HOP!A:L,12,0)</f>
        <v>438.33</v>
      </c>
      <c r="F31" s="4" t="str">
        <f>VLOOKUP(A31,HOP!A:C,3,0)</f>
        <v>2271897</v>
      </c>
      <c r="G31" s="4">
        <f t="shared" si="0"/>
        <v>0</v>
      </c>
      <c r="H31" s="4" t="str">
        <f t="shared" si="1"/>
        <v>，2271897</v>
      </c>
      <c r="I31" s="4" t="str">
        <f>VLOOKUP(A31,HOP!A:T,20,0)</f>
        <v>直连</v>
      </c>
    </row>
    <row r="32" s="4" customFormat="1" hidden="1" spans="1:9">
      <c r="A32" s="4">
        <v>16448823638</v>
      </c>
      <c r="B32" s="5">
        <v>44472</v>
      </c>
      <c r="C32" s="5">
        <v>44473</v>
      </c>
      <c r="D32" s="4">
        <v>438.33</v>
      </c>
      <c r="E32" s="4" t="str">
        <f>VLOOKUP(A32,HOP!A:L,12,0)</f>
        <v>438.33</v>
      </c>
      <c r="F32" s="4" t="str">
        <f>VLOOKUP(A32,HOP!A:C,3,0)</f>
        <v>2271899</v>
      </c>
      <c r="G32" s="4">
        <f t="shared" si="0"/>
        <v>0</v>
      </c>
      <c r="H32" s="4" t="str">
        <f t="shared" si="1"/>
        <v>，2271899</v>
      </c>
      <c r="I32" s="4" t="str">
        <f>VLOOKUP(A32,HOP!A:T,20,0)</f>
        <v>直连</v>
      </c>
    </row>
    <row r="33" s="4" customFormat="1" hidden="1" spans="1:9">
      <c r="A33" s="4">
        <v>16449000233</v>
      </c>
      <c r="B33" s="5">
        <v>44472</v>
      </c>
      <c r="C33" s="5">
        <v>44473</v>
      </c>
      <c r="D33" s="4">
        <v>371.09</v>
      </c>
      <c r="E33" s="4" t="str">
        <f>VLOOKUP(A33,HOP!A:L,12,0)</f>
        <v>371.09</v>
      </c>
      <c r="F33" s="4" t="str">
        <f>VLOOKUP(A33,HOP!A:C,3,0)</f>
        <v>2271908</v>
      </c>
      <c r="G33" s="4">
        <f t="shared" si="0"/>
        <v>0</v>
      </c>
      <c r="H33" s="4" t="str">
        <f t="shared" si="1"/>
        <v>，2271908</v>
      </c>
      <c r="I33" s="4" t="str">
        <f>VLOOKUP(A33,HOP!A:T,20,0)</f>
        <v>直连</v>
      </c>
    </row>
    <row r="34" s="4" customFormat="1" hidden="1" spans="1:9">
      <c r="A34" s="4">
        <v>16449167480</v>
      </c>
      <c r="B34" s="5">
        <v>44472</v>
      </c>
      <c r="C34" s="5">
        <v>44473</v>
      </c>
      <c r="D34" s="4">
        <v>438.33</v>
      </c>
      <c r="E34" s="4" t="str">
        <f>VLOOKUP(A34,HOP!A:L,12,0)</f>
        <v>438.33</v>
      </c>
      <c r="F34" s="4" t="str">
        <f>VLOOKUP(A34,HOP!A:C,3,0)</f>
        <v>2271922</v>
      </c>
      <c r="G34" s="4">
        <f t="shared" si="0"/>
        <v>0</v>
      </c>
      <c r="H34" s="4" t="str">
        <f t="shared" si="1"/>
        <v>，2271922</v>
      </c>
      <c r="I34" s="4" t="str">
        <f>VLOOKUP(A34,HOP!A:T,20,0)</f>
        <v>直连</v>
      </c>
    </row>
    <row r="35" s="4" customFormat="1" hidden="1" spans="1:9">
      <c r="A35" s="4">
        <v>16449460690</v>
      </c>
      <c r="B35" s="5">
        <v>44472</v>
      </c>
      <c r="C35" s="5">
        <v>44473</v>
      </c>
      <c r="D35" s="4">
        <v>438.33</v>
      </c>
      <c r="E35" s="4" t="str">
        <f>VLOOKUP(A35,HOP!A:L,12,0)</f>
        <v>438.33</v>
      </c>
      <c r="F35" s="4" t="str">
        <f>VLOOKUP(A35,HOP!A:C,3,0)</f>
        <v>2271942</v>
      </c>
      <c r="G35" s="4">
        <f t="shared" ref="G35:G60" si="2">D35-E35</f>
        <v>0</v>
      </c>
      <c r="H35" s="4" t="str">
        <f t="shared" ref="H35:H60" si="3">$H$1&amp;F35</f>
        <v>，2271942</v>
      </c>
      <c r="I35" s="4" t="str">
        <f>VLOOKUP(A35,HOP!A:T,20,0)</f>
        <v>直连</v>
      </c>
    </row>
    <row r="36" s="4" customFormat="1" hidden="1" spans="1:9">
      <c r="A36" s="4">
        <v>16449538679</v>
      </c>
      <c r="B36" s="5">
        <v>44472</v>
      </c>
      <c r="C36" s="5">
        <v>44473</v>
      </c>
      <c r="D36" s="4">
        <v>291.98</v>
      </c>
      <c r="E36" s="4" t="str">
        <f>VLOOKUP(A36,HOP!A:L,12,0)</f>
        <v>291.98</v>
      </c>
      <c r="F36" s="4" t="str">
        <f>VLOOKUP(A36,HOP!A:C,3,0)</f>
        <v>2271948</v>
      </c>
      <c r="G36" s="4">
        <f t="shared" si="2"/>
        <v>0</v>
      </c>
      <c r="H36" s="4" t="str">
        <f t="shared" si="3"/>
        <v>，2271948</v>
      </c>
      <c r="I36" s="4" t="str">
        <f>VLOOKUP(A36,HOP!A:T,20,0)</f>
        <v>直连</v>
      </c>
    </row>
    <row r="37" s="4" customFormat="1" hidden="1" spans="1:9">
      <c r="A37" s="4">
        <v>16449697328</v>
      </c>
      <c r="B37" s="5">
        <v>44472</v>
      </c>
      <c r="C37" s="5">
        <v>44473</v>
      </c>
      <c r="D37" s="4">
        <v>199.92</v>
      </c>
      <c r="E37" s="4" t="str">
        <f>VLOOKUP(A37,HOP!A:L,12,0)</f>
        <v>199.92</v>
      </c>
      <c r="F37" s="4" t="str">
        <f>VLOOKUP(A37,HOP!A:C,3,0)</f>
        <v>2271962</v>
      </c>
      <c r="G37" s="4">
        <f t="shared" si="2"/>
        <v>0</v>
      </c>
      <c r="H37" s="4" t="str">
        <f t="shared" si="3"/>
        <v>，2271962</v>
      </c>
      <c r="I37" s="4" t="str">
        <f>VLOOKUP(A37,HOP!A:T,20,0)</f>
        <v>直连</v>
      </c>
    </row>
    <row r="38" s="4" customFormat="1" hidden="1" spans="1:9">
      <c r="A38" s="4">
        <v>16449834194</v>
      </c>
      <c r="B38" s="5">
        <v>44472</v>
      </c>
      <c r="C38" s="5">
        <v>44473</v>
      </c>
      <c r="D38" s="4">
        <v>438.33</v>
      </c>
      <c r="E38" s="4" t="str">
        <f>VLOOKUP(A38,HOP!A:L,12,0)</f>
        <v>438.33</v>
      </c>
      <c r="F38" s="4" t="str">
        <f>VLOOKUP(A38,HOP!A:C,3,0)</f>
        <v>2271972</v>
      </c>
      <c r="G38" s="4">
        <f t="shared" si="2"/>
        <v>0</v>
      </c>
      <c r="H38" s="4" t="str">
        <f t="shared" si="3"/>
        <v>，2271972</v>
      </c>
      <c r="I38" s="4" t="str">
        <f>VLOOKUP(A38,HOP!A:T,20,0)</f>
        <v>直连</v>
      </c>
    </row>
    <row r="39" s="4" customFormat="1" hidden="1" spans="1:9">
      <c r="A39" s="4">
        <v>16449904821</v>
      </c>
      <c r="B39" s="5">
        <v>44472</v>
      </c>
      <c r="C39" s="5">
        <v>44473</v>
      </c>
      <c r="D39" s="4">
        <v>377.01</v>
      </c>
      <c r="E39" s="4" t="str">
        <f>VLOOKUP(A39,HOP!A:L,12,0)</f>
        <v>377.01</v>
      </c>
      <c r="F39" s="4" t="str">
        <f>VLOOKUP(A39,HOP!A:C,3,0)</f>
        <v>2271978</v>
      </c>
      <c r="G39" s="4">
        <f t="shared" si="2"/>
        <v>0</v>
      </c>
      <c r="H39" s="4" t="str">
        <f t="shared" si="3"/>
        <v>，2271978</v>
      </c>
      <c r="I39" s="4" t="str">
        <f>VLOOKUP(A39,HOP!A:T,20,0)</f>
        <v>直连</v>
      </c>
    </row>
    <row r="40" s="4" customFormat="1" hidden="1" spans="1:9">
      <c r="A40" s="4">
        <v>16450053584</v>
      </c>
      <c r="B40" s="5">
        <v>44472</v>
      </c>
      <c r="C40" s="5">
        <v>44473</v>
      </c>
      <c r="D40" s="4">
        <v>438.33</v>
      </c>
      <c r="E40" s="4" t="str">
        <f>VLOOKUP(A40,HOP!A:L,12,0)</f>
        <v>438.33</v>
      </c>
      <c r="F40" s="4" t="str">
        <f>VLOOKUP(A40,HOP!A:C,3,0)</f>
        <v>2271986</v>
      </c>
      <c r="G40" s="4">
        <f t="shared" si="2"/>
        <v>0</v>
      </c>
      <c r="H40" s="4" t="str">
        <f t="shared" si="3"/>
        <v>，2271986</v>
      </c>
      <c r="I40" s="4" t="str">
        <f>VLOOKUP(A40,HOP!A:T,20,0)</f>
        <v>直连</v>
      </c>
    </row>
    <row r="41" s="4" customFormat="1" hidden="1" spans="1:9">
      <c r="A41" s="4">
        <v>16450093787</v>
      </c>
      <c r="B41" s="5">
        <v>44472</v>
      </c>
      <c r="C41" s="5">
        <v>44473</v>
      </c>
      <c r="D41" s="4">
        <v>267.72</v>
      </c>
      <c r="E41" s="4" t="str">
        <f>VLOOKUP(A41,HOP!A:L,12,0)</f>
        <v>267.72</v>
      </c>
      <c r="F41" s="4" t="str">
        <f>VLOOKUP(A41,HOP!A:C,3,0)</f>
        <v>2271990</v>
      </c>
      <c r="G41" s="4">
        <f t="shared" si="2"/>
        <v>0</v>
      </c>
      <c r="H41" s="4" t="str">
        <f t="shared" si="3"/>
        <v>，2271990</v>
      </c>
      <c r="I41" s="4" t="str">
        <f>VLOOKUP(A41,HOP!A:T,20,0)</f>
        <v>直连</v>
      </c>
    </row>
    <row r="42" s="4" customFormat="1" hidden="1" spans="1:9">
      <c r="A42" s="4">
        <v>16450291919</v>
      </c>
      <c r="B42" s="5">
        <v>44472</v>
      </c>
      <c r="C42" s="5">
        <v>44473</v>
      </c>
      <c r="D42" s="4">
        <v>438.33</v>
      </c>
      <c r="E42" s="4" t="str">
        <f>VLOOKUP(A42,HOP!A:L,12,0)</f>
        <v>438.33</v>
      </c>
      <c r="F42" s="4" t="str">
        <f>VLOOKUP(A42,HOP!A:C,3,0)</f>
        <v>2272013</v>
      </c>
      <c r="G42" s="4">
        <f t="shared" si="2"/>
        <v>0</v>
      </c>
      <c r="H42" s="4" t="str">
        <f t="shared" si="3"/>
        <v>，2272013</v>
      </c>
      <c r="I42" s="4" t="str">
        <f>VLOOKUP(A42,HOP!A:T,20,0)</f>
        <v>直连</v>
      </c>
    </row>
    <row r="43" s="4" customFormat="1" hidden="1" spans="1:9">
      <c r="A43" s="4">
        <v>16450292993</v>
      </c>
      <c r="B43" s="5">
        <v>44472</v>
      </c>
      <c r="C43" s="5">
        <v>44473</v>
      </c>
      <c r="D43" s="4">
        <v>438.33</v>
      </c>
      <c r="E43" s="4" t="str">
        <f>VLOOKUP(A43,HOP!A:L,12,0)</f>
        <v>438.33</v>
      </c>
      <c r="F43" s="4" t="str">
        <f>VLOOKUP(A43,HOP!A:C,3,0)</f>
        <v>2272014</v>
      </c>
      <c r="G43" s="4">
        <f t="shared" si="2"/>
        <v>0</v>
      </c>
      <c r="H43" s="4" t="str">
        <f t="shared" si="3"/>
        <v>，2272014</v>
      </c>
      <c r="I43" s="4" t="str">
        <f>VLOOKUP(A43,HOP!A:T,20,0)</f>
        <v>直连</v>
      </c>
    </row>
    <row r="44" s="4" customFormat="1" hidden="1" spans="1:9">
      <c r="A44" s="4">
        <v>16450304668</v>
      </c>
      <c r="B44" s="5">
        <v>44472</v>
      </c>
      <c r="C44" s="5">
        <v>44473</v>
      </c>
      <c r="D44" s="4">
        <v>529.05</v>
      </c>
      <c r="E44" s="4" t="str">
        <f>VLOOKUP(A44,HOP!A:L,12,0)</f>
        <v>529.05</v>
      </c>
      <c r="F44" s="4" t="str">
        <f>VLOOKUP(A44,HOP!A:C,3,0)</f>
        <v>2272016</v>
      </c>
      <c r="G44" s="4">
        <f t="shared" si="2"/>
        <v>0</v>
      </c>
      <c r="H44" s="4" t="str">
        <f t="shared" si="3"/>
        <v>，2272016</v>
      </c>
      <c r="I44" s="4" t="str">
        <f>VLOOKUP(A44,HOP!A:T,20,0)</f>
        <v>直连</v>
      </c>
    </row>
    <row r="45" s="4" customFormat="1" hidden="1" spans="1:9">
      <c r="A45" s="4">
        <v>16450461289</v>
      </c>
      <c r="B45" s="5">
        <v>44472</v>
      </c>
      <c r="C45" s="5">
        <v>44473</v>
      </c>
      <c r="D45" s="4">
        <v>352.22</v>
      </c>
      <c r="E45" s="4" t="str">
        <f>VLOOKUP(A45,HOP!A:L,12,0)</f>
        <v>352.22</v>
      </c>
      <c r="F45" s="4" t="str">
        <f>VLOOKUP(A45,HOP!A:C,3,0)</f>
        <v>2272027</v>
      </c>
      <c r="G45" s="4">
        <f t="shared" si="2"/>
        <v>0</v>
      </c>
      <c r="H45" s="4" t="str">
        <f t="shared" si="3"/>
        <v>，2272027</v>
      </c>
      <c r="I45" s="4" t="str">
        <f>VLOOKUP(A45,HOP!A:T,20,0)</f>
        <v>直连</v>
      </c>
    </row>
    <row r="46" s="4" customFormat="1" hidden="1" spans="1:9">
      <c r="A46" s="4">
        <v>16450505184</v>
      </c>
      <c r="B46" s="5">
        <v>44472</v>
      </c>
      <c r="C46" s="5">
        <v>44473</v>
      </c>
      <c r="D46" s="4">
        <v>529.05</v>
      </c>
      <c r="E46" s="4" t="str">
        <f>VLOOKUP(A46,HOP!A:L,12,0)</f>
        <v>529.05</v>
      </c>
      <c r="F46" s="4" t="str">
        <f>VLOOKUP(A46,HOP!A:C,3,0)</f>
        <v>2272032</v>
      </c>
      <c r="G46" s="4">
        <f t="shared" si="2"/>
        <v>0</v>
      </c>
      <c r="H46" s="4" t="str">
        <f t="shared" si="3"/>
        <v>，2272032</v>
      </c>
      <c r="I46" s="4" t="str">
        <f>VLOOKUP(A46,HOP!A:T,20,0)</f>
        <v>直连</v>
      </c>
    </row>
    <row r="47" s="4" customFormat="1" hidden="1" spans="1:9">
      <c r="A47" s="4">
        <v>16450600375</v>
      </c>
      <c r="B47" s="5">
        <v>44472</v>
      </c>
      <c r="C47" s="5">
        <v>44473</v>
      </c>
      <c r="D47" s="4">
        <v>370.1</v>
      </c>
      <c r="E47" s="4" t="str">
        <f>VLOOKUP(A47,HOP!A:L,12,0)</f>
        <v>370.10</v>
      </c>
      <c r="F47" s="4" t="str">
        <f>VLOOKUP(A47,HOP!A:C,3,0)</f>
        <v>2272038</v>
      </c>
      <c r="G47" s="4">
        <f t="shared" si="2"/>
        <v>0</v>
      </c>
      <c r="H47" s="4" t="str">
        <f t="shared" si="3"/>
        <v>，2272038</v>
      </c>
      <c r="I47" s="4" t="str">
        <f>VLOOKUP(A47,HOP!A:T,20,0)</f>
        <v>直连</v>
      </c>
    </row>
    <row r="48" s="4" customFormat="1" hidden="1" spans="1:9">
      <c r="A48" s="4">
        <v>16450798555</v>
      </c>
      <c r="B48" s="5">
        <v>44472</v>
      </c>
      <c r="C48" s="5">
        <v>44473</v>
      </c>
      <c r="D48" s="4">
        <v>267.72</v>
      </c>
      <c r="E48" s="4" t="str">
        <f>VLOOKUP(A48,HOP!A:L,12,0)</f>
        <v>267.72</v>
      </c>
      <c r="F48" s="4" t="str">
        <f>VLOOKUP(A48,HOP!A:C,3,0)</f>
        <v>2272051</v>
      </c>
      <c r="G48" s="4">
        <f t="shared" si="2"/>
        <v>0</v>
      </c>
      <c r="H48" s="4" t="str">
        <f t="shared" si="3"/>
        <v>，2272051</v>
      </c>
      <c r="I48" s="4" t="str">
        <f>VLOOKUP(A48,HOP!A:T,20,0)</f>
        <v>直连</v>
      </c>
    </row>
    <row r="49" s="4" customFormat="1" hidden="1" spans="1:9">
      <c r="A49" s="4">
        <v>16451014417</v>
      </c>
      <c r="B49" s="5">
        <v>44472</v>
      </c>
      <c r="C49" s="5">
        <v>44473</v>
      </c>
      <c r="D49" s="4">
        <v>166.26</v>
      </c>
      <c r="E49" s="4" t="str">
        <f>VLOOKUP(A49,HOP!A:L,12,0)</f>
        <v>166.26</v>
      </c>
      <c r="F49" s="4" t="str">
        <f>VLOOKUP(A49,HOP!A:C,3,0)</f>
        <v>2272071</v>
      </c>
      <c r="G49" s="4">
        <f t="shared" si="2"/>
        <v>0</v>
      </c>
      <c r="H49" s="4" t="str">
        <f t="shared" si="3"/>
        <v>，2272071</v>
      </c>
      <c r="I49" s="4" t="str">
        <f>VLOOKUP(A49,HOP!A:T,20,0)</f>
        <v>直连</v>
      </c>
    </row>
    <row r="50" s="4" customFormat="1" hidden="1" spans="1:9">
      <c r="A50" s="4">
        <v>16451204055</v>
      </c>
      <c r="B50" s="5">
        <v>44472</v>
      </c>
      <c r="C50" s="5">
        <v>44473</v>
      </c>
      <c r="D50" s="4">
        <v>438.33</v>
      </c>
      <c r="E50" s="4" t="str">
        <f>VLOOKUP(A50,HOP!A:L,12,0)</f>
        <v>438.33</v>
      </c>
      <c r="F50" s="4" t="str">
        <f>VLOOKUP(A50,HOP!A:C,3,0)</f>
        <v>2272089</v>
      </c>
      <c r="G50" s="4">
        <f t="shared" si="2"/>
        <v>0</v>
      </c>
      <c r="H50" s="4" t="str">
        <f t="shared" si="3"/>
        <v>，2272089</v>
      </c>
      <c r="I50" s="4" t="str">
        <f>VLOOKUP(A50,HOP!A:T,20,0)</f>
        <v>直连</v>
      </c>
    </row>
    <row r="51" s="4" customFormat="1" hidden="1" spans="1:9">
      <c r="A51" s="4">
        <v>16453868317</v>
      </c>
      <c r="B51" s="5">
        <v>44472</v>
      </c>
      <c r="C51" s="5">
        <v>44473</v>
      </c>
      <c r="D51" s="4">
        <v>876.66</v>
      </c>
      <c r="E51" s="4" t="str">
        <f>VLOOKUP(A51,HOP!A:L,12,0)</f>
        <v>876.66</v>
      </c>
      <c r="F51" s="4" t="str">
        <f>VLOOKUP(A51,HOP!A:C,3,0)</f>
        <v>2272118</v>
      </c>
      <c r="G51" s="4">
        <f t="shared" si="2"/>
        <v>0</v>
      </c>
      <c r="H51" s="4" t="str">
        <f t="shared" si="3"/>
        <v>，2272118</v>
      </c>
      <c r="I51" s="4" t="str">
        <f>VLOOKUP(A51,HOP!A:T,20,0)</f>
        <v>直连</v>
      </c>
    </row>
    <row r="52" s="4" customFormat="1" hidden="1" spans="1:9">
      <c r="A52" s="4">
        <v>16454383708</v>
      </c>
      <c r="B52" s="5">
        <v>44472</v>
      </c>
      <c r="C52" s="5">
        <v>44473</v>
      </c>
      <c r="D52" s="4">
        <v>140.76</v>
      </c>
      <c r="E52" s="4" t="str">
        <f>VLOOKUP(A52,HOP!A:L,12,0)</f>
        <v>140.76</v>
      </c>
      <c r="F52" s="4" t="str">
        <f>VLOOKUP(A52,HOP!A:C,3,0)</f>
        <v>2272147</v>
      </c>
      <c r="G52" s="4">
        <f t="shared" si="2"/>
        <v>0</v>
      </c>
      <c r="H52" s="4" t="str">
        <f t="shared" si="3"/>
        <v>，2272147</v>
      </c>
      <c r="I52" s="4" t="str">
        <f>VLOOKUP(A52,HOP!A:T,20,0)</f>
        <v>直连</v>
      </c>
    </row>
    <row r="53" s="4" customFormat="1" hidden="1" spans="1:9">
      <c r="A53" s="4">
        <v>16454441999</v>
      </c>
      <c r="B53" s="5">
        <v>44472</v>
      </c>
      <c r="C53" s="5">
        <v>44473</v>
      </c>
      <c r="D53" s="4">
        <v>477.36</v>
      </c>
      <c r="E53" s="4" t="str">
        <f>VLOOKUP(A53,HOP!A:L,12,0)</f>
        <v>477.36</v>
      </c>
      <c r="F53" s="4" t="str">
        <f>VLOOKUP(A53,HOP!A:C,3,0)</f>
        <v>2272152</v>
      </c>
      <c r="G53" s="4">
        <f t="shared" si="2"/>
        <v>0</v>
      </c>
      <c r="H53" s="4" t="str">
        <f t="shared" si="3"/>
        <v>，2272152</v>
      </c>
      <c r="I53" s="4" t="str">
        <f>VLOOKUP(A53,HOP!A:T,20,0)</f>
        <v>直连</v>
      </c>
    </row>
    <row r="54" s="4" customFormat="1" hidden="1" spans="1:9">
      <c r="A54" s="4">
        <v>16454606077</v>
      </c>
      <c r="B54" s="5">
        <v>44472</v>
      </c>
      <c r="C54" s="5">
        <v>44473</v>
      </c>
      <c r="D54" s="4">
        <v>202.85</v>
      </c>
      <c r="E54" s="4" t="str">
        <f>VLOOKUP(A54,HOP!A:L,12,0)</f>
        <v>202.85</v>
      </c>
      <c r="F54" s="4" t="str">
        <f>VLOOKUP(A54,HOP!A:C,3,0)</f>
        <v>2272158</v>
      </c>
      <c r="G54" s="4">
        <f t="shared" si="2"/>
        <v>0</v>
      </c>
      <c r="H54" s="4" t="str">
        <f t="shared" si="3"/>
        <v>，2272158</v>
      </c>
      <c r="I54" s="4" t="str">
        <f>VLOOKUP(A54,HOP!A:T,20,0)</f>
        <v>直连</v>
      </c>
    </row>
    <row r="55" s="4" customFormat="1" hidden="1" spans="1:9">
      <c r="A55" s="4">
        <v>16454740309</v>
      </c>
      <c r="B55" s="5">
        <v>44472</v>
      </c>
      <c r="C55" s="5">
        <v>44473</v>
      </c>
      <c r="D55" s="4">
        <v>149.32</v>
      </c>
      <c r="E55" s="4" t="str">
        <f>VLOOKUP(A55,HOP!A:L,12,0)</f>
        <v>149.32</v>
      </c>
      <c r="F55" s="4" t="str">
        <f>VLOOKUP(A55,HOP!A:C,3,0)</f>
        <v>2272168</v>
      </c>
      <c r="G55" s="4">
        <f t="shared" si="2"/>
        <v>0</v>
      </c>
      <c r="H55" s="4" t="str">
        <f t="shared" si="3"/>
        <v>，2272168</v>
      </c>
      <c r="I55" s="4" t="str">
        <f>VLOOKUP(A55,HOP!A:T,20,0)</f>
        <v>直连</v>
      </c>
    </row>
    <row r="56" s="4" customFormat="1" hidden="1" spans="1:9">
      <c r="A56" s="4">
        <v>16454645829</v>
      </c>
      <c r="B56" s="5">
        <v>44472</v>
      </c>
      <c r="C56" s="5">
        <v>44473</v>
      </c>
      <c r="D56" s="4">
        <v>768.75</v>
      </c>
      <c r="E56" s="4" t="str">
        <f>VLOOKUP(A56,HOP!A:L,12,0)</f>
        <v>768.75</v>
      </c>
      <c r="F56" s="4" t="str">
        <f>VLOOKUP(A56,HOP!A:C,3,0)</f>
        <v>2272164</v>
      </c>
      <c r="G56" s="4">
        <f t="shared" si="2"/>
        <v>0</v>
      </c>
      <c r="H56" s="4" t="str">
        <f t="shared" si="3"/>
        <v>，2272164</v>
      </c>
      <c r="I56" s="4" t="str">
        <f>VLOOKUP(A56,HOP!A:T,20,0)</f>
        <v>直连</v>
      </c>
    </row>
    <row r="57" s="4" customFormat="1" hidden="1" spans="1:9">
      <c r="A57" s="4">
        <v>16455496762</v>
      </c>
      <c r="B57" s="5">
        <v>44472</v>
      </c>
      <c r="C57" s="5">
        <v>44473</v>
      </c>
      <c r="D57" s="4">
        <v>172</v>
      </c>
      <c r="E57" s="4" t="str">
        <f>VLOOKUP(A57,HOP!A:L,12,0)</f>
        <v>172.00</v>
      </c>
      <c r="F57" s="4" t="str">
        <f>VLOOKUP(A57,HOP!A:C,3,0)</f>
        <v>2272219</v>
      </c>
      <c r="G57" s="4">
        <f t="shared" si="2"/>
        <v>0</v>
      </c>
      <c r="H57" s="4" t="str">
        <f t="shared" si="3"/>
        <v>，2272219</v>
      </c>
      <c r="I57" s="4" t="str">
        <f>VLOOKUP(A57,HOP!A:T,20,0)</f>
        <v>直连</v>
      </c>
    </row>
    <row r="58" s="4" customFormat="1" hidden="1" spans="1:9">
      <c r="A58" s="4">
        <v>16456585275</v>
      </c>
      <c r="B58" s="5">
        <v>44472</v>
      </c>
      <c r="C58" s="5">
        <v>44473</v>
      </c>
      <c r="D58" s="4">
        <v>302</v>
      </c>
      <c r="E58" s="4" t="str">
        <f>VLOOKUP(A58,HOP!A:L,12,0)</f>
        <v>302.00</v>
      </c>
      <c r="F58" s="4" t="str">
        <f>VLOOKUP(A58,HOP!A:C,3,0)</f>
        <v>2272281</v>
      </c>
      <c r="G58" s="4">
        <f t="shared" si="2"/>
        <v>0</v>
      </c>
      <c r="H58" s="4" t="str">
        <f t="shared" si="3"/>
        <v>，2272281</v>
      </c>
      <c r="I58" s="4" t="str">
        <f>VLOOKUP(A58,HOP!A:T,20,0)</f>
        <v>直连</v>
      </c>
    </row>
    <row r="59" s="4" customFormat="1" hidden="1" spans="1:9">
      <c r="A59" s="4">
        <v>16456633464</v>
      </c>
      <c r="B59" s="5">
        <v>44472</v>
      </c>
      <c r="C59" s="5">
        <v>44473</v>
      </c>
      <c r="D59" s="4">
        <v>175.1</v>
      </c>
      <c r="E59" s="4" t="str">
        <f>VLOOKUP(A59,HOP!A:L,12,0)</f>
        <v>175.10</v>
      </c>
      <c r="F59" s="4" t="str">
        <f>VLOOKUP(A59,HOP!A:C,3,0)</f>
        <v>2272284</v>
      </c>
      <c r="G59" s="4">
        <f t="shared" si="2"/>
        <v>0</v>
      </c>
      <c r="H59" s="4" t="str">
        <f t="shared" si="3"/>
        <v>，2272284</v>
      </c>
      <c r="I59" s="4" t="str">
        <f>VLOOKUP(A59,HOP!A:T,20,0)</f>
        <v>直连</v>
      </c>
    </row>
    <row r="60" s="4" customFormat="1" hidden="1" spans="1:9">
      <c r="A60" s="4">
        <v>16457043745</v>
      </c>
      <c r="B60" s="5">
        <v>44472</v>
      </c>
      <c r="C60" s="5">
        <v>44473</v>
      </c>
      <c r="D60" s="4">
        <v>303.58</v>
      </c>
      <c r="E60" s="4" t="str">
        <f>VLOOKUP(A60,HOP!A:L,12,0)</f>
        <v>303.58</v>
      </c>
      <c r="F60" s="4" t="str">
        <f>VLOOKUP(A60,HOP!A:C,3,0)</f>
        <v>2272322</v>
      </c>
      <c r="G60" s="4">
        <f t="shared" si="2"/>
        <v>0</v>
      </c>
      <c r="H60" s="4" t="str">
        <f t="shared" si="3"/>
        <v>，2272322</v>
      </c>
      <c r="I60" s="4" t="str">
        <f>VLOOKUP(A60,HOP!A:T,20,0)</f>
        <v>直连</v>
      </c>
    </row>
    <row r="62" spans="4:4">
      <c r="D62" s="4">
        <f>SUM(D2:D61)</f>
        <v>23516.99</v>
      </c>
    </row>
    <row r="63" spans="4:4">
      <c r="D63" s="4" t="s">
        <v>177</v>
      </c>
    </row>
    <row r="66" spans="1:1">
      <c r="A66" s="4" t="s">
        <v>178</v>
      </c>
    </row>
    <row r="67" spans="1:1">
      <c r="A67" s="4" t="s">
        <v>179</v>
      </c>
    </row>
  </sheetData>
  <autoFilter ref="A1:XFD63">
    <filterColumn colId="3">
      <filters blank="1">
        <filter val="199.92"/>
        <filter val="600.12"/>
        <filter val="350.93"/>
        <filter val="131.95"/>
        <filter val="304.55"/>
        <filter val="4607.05"/>
        <filter val="224.96"/>
        <filter val="151.98"/>
        <filter val="291.98"/>
        <filter val="303.58"/>
        <filter val="175.1"/>
        <filter val="281.1"/>
        <filter val="370.1"/>
        <filter val="352.22"/>
        <filter val="739.6"/>
        <filter val="166.26"/>
        <filter val="720.26"/>
        <filter val="876.66"/>
        <filter val="326.68"/>
        <filter val="23516.99"/>
        <filter val="172"/>
        <filter val="149.32"/>
        <filter val="267.72"/>
        <filter val="438.33"/>
        <filter val="139.75"/>
        <filter val="768.75"/>
        <filter val="140.76"/>
        <filter val="477.36"/>
        <filter val="78"/>
        <filter val="263.38"/>
        <filter val="23516.99 CNY"/>
        <filter val="901.39"/>
        <filter val="377.01"/>
        <filter val="302"/>
        <filter val="654.42"/>
        <filter val="244.03"/>
        <filter val="300.03"/>
        <filter val="202.85"/>
        <filter val="529.05"/>
        <filter val="155.88"/>
        <filter val="371.09"/>
      </filters>
    </filterColumn>
    <filterColumn colId="6">
      <customFilters>
        <customFilter operator="equal" val=""/>
        <customFilter operator="equal" val="0.01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180</v>
      </c>
      <c r="B1" s="2" t="s">
        <v>181</v>
      </c>
      <c r="C1" s="2" t="s">
        <v>182</v>
      </c>
      <c r="D1" s="2" t="s">
        <v>183</v>
      </c>
      <c r="E1" s="2" t="s">
        <v>13</v>
      </c>
      <c r="F1" s="2" t="s">
        <v>5</v>
      </c>
      <c r="G1" s="2" t="s">
        <v>6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</row>
    <row r="2" s="1" customFormat="1" spans="1:20">
      <c r="A2" s="3">
        <v>16457043745</v>
      </c>
      <c r="B2" s="1" t="s">
        <v>197</v>
      </c>
      <c r="C2" s="1" t="s">
        <v>198</v>
      </c>
      <c r="D2" s="1" t="s">
        <v>199</v>
      </c>
      <c r="E2" s="1" t="s">
        <v>173</v>
      </c>
      <c r="F2" s="1" t="s">
        <v>197</v>
      </c>
      <c r="G2" s="1" t="s">
        <v>200</v>
      </c>
      <c r="H2" s="1" t="s">
        <v>201</v>
      </c>
      <c r="I2" s="1" t="s">
        <v>202</v>
      </c>
      <c r="J2" s="1" t="s">
        <v>203</v>
      </c>
      <c r="K2" s="1" t="s">
        <v>202</v>
      </c>
      <c r="L2" s="1" t="s">
        <v>202</v>
      </c>
      <c r="M2" s="1" t="s">
        <v>204</v>
      </c>
      <c r="N2" s="1" t="s">
        <v>204</v>
      </c>
      <c r="O2" s="1" t="s">
        <v>205</v>
      </c>
      <c r="P2" s="1" t="s">
        <v>206</v>
      </c>
      <c r="Q2" s="1" t="s">
        <v>207</v>
      </c>
      <c r="R2" s="1" t="s">
        <v>208</v>
      </c>
      <c r="S2" s="1" t="s">
        <v>209</v>
      </c>
      <c r="T2" s="1" t="s">
        <v>210</v>
      </c>
    </row>
    <row r="3" s="1" customFormat="1" spans="1:20">
      <c r="A3" s="3">
        <v>16456633464</v>
      </c>
      <c r="B3" s="1" t="s">
        <v>197</v>
      </c>
      <c r="C3" s="1" t="s">
        <v>211</v>
      </c>
      <c r="D3" s="1" t="s">
        <v>212</v>
      </c>
      <c r="E3" s="1" t="s">
        <v>171</v>
      </c>
      <c r="F3" s="1" t="s">
        <v>197</v>
      </c>
      <c r="G3" s="1" t="s">
        <v>200</v>
      </c>
      <c r="H3" s="1" t="s">
        <v>201</v>
      </c>
      <c r="I3" s="1" t="s">
        <v>213</v>
      </c>
      <c r="J3" s="1" t="s">
        <v>203</v>
      </c>
      <c r="K3" s="1" t="s">
        <v>213</v>
      </c>
      <c r="L3" s="1" t="s">
        <v>213</v>
      </c>
      <c r="M3" s="1" t="s">
        <v>204</v>
      </c>
      <c r="N3" s="1" t="s">
        <v>204</v>
      </c>
      <c r="O3" s="1" t="s">
        <v>205</v>
      </c>
      <c r="P3" s="1" t="s">
        <v>206</v>
      </c>
      <c r="Q3" s="1" t="s">
        <v>214</v>
      </c>
      <c r="R3" s="1" t="s">
        <v>208</v>
      </c>
      <c r="S3" s="1" t="s">
        <v>209</v>
      </c>
      <c r="T3" s="1" t="s">
        <v>210</v>
      </c>
    </row>
    <row r="4" s="1" customFormat="1" spans="1:20">
      <c r="A4" s="3">
        <v>16456585275</v>
      </c>
      <c r="B4" s="1" t="s">
        <v>197</v>
      </c>
      <c r="C4" s="1" t="s">
        <v>215</v>
      </c>
      <c r="D4" s="1" t="s">
        <v>216</v>
      </c>
      <c r="E4" s="1" t="s">
        <v>168</v>
      </c>
      <c r="F4" s="1" t="s">
        <v>197</v>
      </c>
      <c r="G4" s="1" t="s">
        <v>200</v>
      </c>
      <c r="H4" s="1" t="s">
        <v>201</v>
      </c>
      <c r="I4" s="1" t="s">
        <v>217</v>
      </c>
      <c r="J4" s="1" t="s">
        <v>203</v>
      </c>
      <c r="K4" s="1" t="s">
        <v>217</v>
      </c>
      <c r="L4" s="1" t="s">
        <v>217</v>
      </c>
      <c r="M4" s="1" t="s">
        <v>204</v>
      </c>
      <c r="N4" s="1" t="s">
        <v>204</v>
      </c>
      <c r="O4" s="1" t="s">
        <v>205</v>
      </c>
      <c r="P4" s="1" t="s">
        <v>206</v>
      </c>
      <c r="Q4" s="1" t="s">
        <v>218</v>
      </c>
      <c r="R4" s="1" t="s">
        <v>208</v>
      </c>
      <c r="S4" s="1" t="s">
        <v>209</v>
      </c>
      <c r="T4" s="1" t="s">
        <v>210</v>
      </c>
    </row>
    <row r="5" s="1" customFormat="1" spans="1:20">
      <c r="A5" s="3">
        <v>16455496762</v>
      </c>
      <c r="B5" s="1" t="s">
        <v>197</v>
      </c>
      <c r="C5" s="1" t="s">
        <v>219</v>
      </c>
      <c r="D5" s="1" t="s">
        <v>220</v>
      </c>
      <c r="E5" s="1" t="s">
        <v>165</v>
      </c>
      <c r="F5" s="1" t="s">
        <v>197</v>
      </c>
      <c r="G5" s="1" t="s">
        <v>200</v>
      </c>
      <c r="H5" s="1" t="s">
        <v>201</v>
      </c>
      <c r="I5" s="1" t="s">
        <v>221</v>
      </c>
      <c r="J5" s="1" t="s">
        <v>203</v>
      </c>
      <c r="K5" s="1" t="s">
        <v>221</v>
      </c>
      <c r="L5" s="1" t="s">
        <v>221</v>
      </c>
      <c r="M5" s="1" t="s">
        <v>204</v>
      </c>
      <c r="N5" s="1" t="s">
        <v>204</v>
      </c>
      <c r="O5" s="1" t="s">
        <v>205</v>
      </c>
      <c r="P5" s="1" t="s">
        <v>206</v>
      </c>
      <c r="Q5" s="1" t="s">
        <v>222</v>
      </c>
      <c r="R5" s="1" t="s">
        <v>208</v>
      </c>
      <c r="S5" s="1" t="s">
        <v>209</v>
      </c>
      <c r="T5" s="1" t="s">
        <v>210</v>
      </c>
    </row>
    <row r="6" s="1" customFormat="1" spans="1:20">
      <c r="A6" s="3">
        <v>16454740309</v>
      </c>
      <c r="B6" s="1" t="s">
        <v>197</v>
      </c>
      <c r="C6" s="1" t="s">
        <v>223</v>
      </c>
      <c r="D6" s="1" t="s">
        <v>224</v>
      </c>
      <c r="E6" s="1" t="s">
        <v>157</v>
      </c>
      <c r="F6" s="1" t="s">
        <v>197</v>
      </c>
      <c r="G6" s="1" t="s">
        <v>200</v>
      </c>
      <c r="H6" s="1" t="s">
        <v>201</v>
      </c>
      <c r="I6" s="1" t="s">
        <v>225</v>
      </c>
      <c r="J6" s="1" t="s">
        <v>203</v>
      </c>
      <c r="K6" s="1" t="s">
        <v>225</v>
      </c>
      <c r="L6" s="1" t="s">
        <v>225</v>
      </c>
      <c r="M6" s="1" t="s">
        <v>204</v>
      </c>
      <c r="N6" s="1" t="s">
        <v>204</v>
      </c>
      <c r="O6" s="1" t="s">
        <v>205</v>
      </c>
      <c r="P6" s="1" t="s">
        <v>206</v>
      </c>
      <c r="Q6" s="1" t="s">
        <v>226</v>
      </c>
      <c r="R6" s="1" t="s">
        <v>208</v>
      </c>
      <c r="S6" s="1" t="s">
        <v>209</v>
      </c>
      <c r="T6" s="1" t="s">
        <v>210</v>
      </c>
    </row>
    <row r="7" s="1" customFormat="1" spans="1:20">
      <c r="A7" s="3">
        <v>16454645829</v>
      </c>
      <c r="B7" s="1" t="s">
        <v>197</v>
      </c>
      <c r="C7" s="1" t="s">
        <v>227</v>
      </c>
      <c r="D7" s="1" t="s">
        <v>228</v>
      </c>
      <c r="E7" s="1" t="s">
        <v>161</v>
      </c>
      <c r="F7" s="1" t="s">
        <v>197</v>
      </c>
      <c r="G7" s="1" t="s">
        <v>200</v>
      </c>
      <c r="H7" s="1" t="s">
        <v>201</v>
      </c>
      <c r="I7" s="1" t="s">
        <v>229</v>
      </c>
      <c r="J7" s="1" t="s">
        <v>203</v>
      </c>
      <c r="K7" s="1" t="s">
        <v>229</v>
      </c>
      <c r="L7" s="1" t="s">
        <v>229</v>
      </c>
      <c r="M7" s="1" t="s">
        <v>204</v>
      </c>
      <c r="N7" s="1" t="s">
        <v>204</v>
      </c>
      <c r="O7" s="1" t="s">
        <v>205</v>
      </c>
      <c r="P7" s="1" t="s">
        <v>206</v>
      </c>
      <c r="Q7" s="1" t="s">
        <v>230</v>
      </c>
      <c r="R7" s="1" t="s">
        <v>208</v>
      </c>
      <c r="S7" s="1" t="s">
        <v>209</v>
      </c>
      <c r="T7" s="1" t="s">
        <v>210</v>
      </c>
    </row>
    <row r="8" s="1" customFormat="1" spans="1:20">
      <c r="A8" s="3">
        <v>16454606077</v>
      </c>
      <c r="B8" s="1" t="s">
        <v>197</v>
      </c>
      <c r="C8" s="1" t="s">
        <v>231</v>
      </c>
      <c r="D8" s="1" t="s">
        <v>232</v>
      </c>
      <c r="E8" s="1" t="s">
        <v>153</v>
      </c>
      <c r="F8" s="1" t="s">
        <v>197</v>
      </c>
      <c r="G8" s="1" t="s">
        <v>200</v>
      </c>
      <c r="H8" s="1" t="s">
        <v>201</v>
      </c>
      <c r="I8" s="1" t="s">
        <v>233</v>
      </c>
      <c r="J8" s="1" t="s">
        <v>203</v>
      </c>
      <c r="K8" s="1" t="s">
        <v>233</v>
      </c>
      <c r="L8" s="1" t="s">
        <v>233</v>
      </c>
      <c r="M8" s="1" t="s">
        <v>204</v>
      </c>
      <c r="N8" s="1" t="s">
        <v>204</v>
      </c>
      <c r="O8" s="1" t="s">
        <v>205</v>
      </c>
      <c r="P8" s="1" t="s">
        <v>206</v>
      </c>
      <c r="Q8" s="1" t="s">
        <v>234</v>
      </c>
      <c r="R8" s="1" t="s">
        <v>208</v>
      </c>
      <c r="S8" s="1" t="s">
        <v>209</v>
      </c>
      <c r="T8" s="1" t="s">
        <v>210</v>
      </c>
    </row>
    <row r="9" s="1" customFormat="1" spans="1:20">
      <c r="A9" s="3">
        <v>16454441999</v>
      </c>
      <c r="B9" s="1" t="s">
        <v>197</v>
      </c>
      <c r="C9" s="1" t="s">
        <v>235</v>
      </c>
      <c r="D9" s="1" t="s">
        <v>236</v>
      </c>
      <c r="E9" s="1" t="s">
        <v>150</v>
      </c>
      <c r="F9" s="1" t="s">
        <v>197</v>
      </c>
      <c r="G9" s="1" t="s">
        <v>200</v>
      </c>
      <c r="H9" s="1" t="s">
        <v>201</v>
      </c>
      <c r="I9" s="1" t="s">
        <v>237</v>
      </c>
      <c r="J9" s="1" t="s">
        <v>203</v>
      </c>
      <c r="K9" s="1" t="s">
        <v>237</v>
      </c>
      <c r="L9" s="1" t="s">
        <v>237</v>
      </c>
      <c r="M9" s="1" t="s">
        <v>204</v>
      </c>
      <c r="N9" s="1" t="s">
        <v>204</v>
      </c>
      <c r="O9" s="1" t="s">
        <v>205</v>
      </c>
      <c r="P9" s="1" t="s">
        <v>206</v>
      </c>
      <c r="Q9" s="1" t="s">
        <v>238</v>
      </c>
      <c r="R9" s="1" t="s">
        <v>208</v>
      </c>
      <c r="S9" s="1" t="s">
        <v>209</v>
      </c>
      <c r="T9" s="1" t="s">
        <v>210</v>
      </c>
    </row>
    <row r="10" s="1" customFormat="1" spans="1:20">
      <c r="A10" s="3">
        <v>16454383708</v>
      </c>
      <c r="B10" s="1" t="s">
        <v>197</v>
      </c>
      <c r="C10" s="1" t="s">
        <v>239</v>
      </c>
      <c r="D10" s="1" t="s">
        <v>240</v>
      </c>
      <c r="E10" s="1" t="s">
        <v>148</v>
      </c>
      <c r="F10" s="1" t="s">
        <v>197</v>
      </c>
      <c r="G10" s="1" t="s">
        <v>200</v>
      </c>
      <c r="H10" s="1" t="s">
        <v>201</v>
      </c>
      <c r="I10" s="1" t="s">
        <v>241</v>
      </c>
      <c r="J10" s="1" t="s">
        <v>203</v>
      </c>
      <c r="K10" s="1" t="s">
        <v>241</v>
      </c>
      <c r="L10" s="1" t="s">
        <v>241</v>
      </c>
      <c r="M10" s="1" t="s">
        <v>204</v>
      </c>
      <c r="N10" s="1" t="s">
        <v>204</v>
      </c>
      <c r="O10" s="1" t="s">
        <v>205</v>
      </c>
      <c r="P10" s="1" t="s">
        <v>206</v>
      </c>
      <c r="Q10" s="1" t="s">
        <v>242</v>
      </c>
      <c r="R10" s="1" t="s">
        <v>208</v>
      </c>
      <c r="S10" s="1" t="s">
        <v>209</v>
      </c>
      <c r="T10" s="1" t="s">
        <v>210</v>
      </c>
    </row>
    <row r="11" s="1" customFormat="1" spans="1:20">
      <c r="A11" s="3">
        <v>16453868317</v>
      </c>
      <c r="B11" s="1" t="s">
        <v>197</v>
      </c>
      <c r="C11" s="1" t="s">
        <v>243</v>
      </c>
      <c r="D11" s="1" t="s">
        <v>244</v>
      </c>
      <c r="E11" s="1" t="s">
        <v>145</v>
      </c>
      <c r="F11" s="1" t="s">
        <v>197</v>
      </c>
      <c r="G11" s="1" t="s">
        <v>200</v>
      </c>
      <c r="H11" s="1" t="s">
        <v>201</v>
      </c>
      <c r="I11" s="1" t="s">
        <v>245</v>
      </c>
      <c r="J11" s="1" t="s">
        <v>203</v>
      </c>
      <c r="K11" s="1" t="s">
        <v>245</v>
      </c>
      <c r="L11" s="1" t="s">
        <v>245</v>
      </c>
      <c r="M11" s="1" t="s">
        <v>204</v>
      </c>
      <c r="N11" s="1" t="s">
        <v>204</v>
      </c>
      <c r="O11" s="1" t="s">
        <v>205</v>
      </c>
      <c r="P11" s="1" t="s">
        <v>206</v>
      </c>
      <c r="Q11" s="1" t="s">
        <v>246</v>
      </c>
      <c r="R11" s="1" t="s">
        <v>208</v>
      </c>
      <c r="S11" s="1" t="s">
        <v>209</v>
      </c>
      <c r="T11" s="1" t="s">
        <v>210</v>
      </c>
    </row>
    <row r="12" s="1" customFormat="1" spans="1:20">
      <c r="A12" s="3">
        <v>16451204055</v>
      </c>
      <c r="B12" s="1" t="s">
        <v>197</v>
      </c>
      <c r="C12" s="1" t="s">
        <v>247</v>
      </c>
      <c r="D12" s="1" t="s">
        <v>244</v>
      </c>
      <c r="E12" s="1" t="s">
        <v>144</v>
      </c>
      <c r="F12" s="1" t="s">
        <v>197</v>
      </c>
      <c r="G12" s="1" t="s">
        <v>200</v>
      </c>
      <c r="H12" s="1" t="s">
        <v>201</v>
      </c>
      <c r="I12" s="1" t="s">
        <v>248</v>
      </c>
      <c r="J12" s="1" t="s">
        <v>203</v>
      </c>
      <c r="K12" s="1" t="s">
        <v>248</v>
      </c>
      <c r="L12" s="1" t="s">
        <v>248</v>
      </c>
      <c r="M12" s="1" t="s">
        <v>204</v>
      </c>
      <c r="N12" s="1" t="s">
        <v>204</v>
      </c>
      <c r="O12" s="1" t="s">
        <v>205</v>
      </c>
      <c r="P12" s="1" t="s">
        <v>206</v>
      </c>
      <c r="Q12" s="1" t="s">
        <v>249</v>
      </c>
      <c r="R12" s="1" t="s">
        <v>208</v>
      </c>
      <c r="S12" s="1" t="s">
        <v>209</v>
      </c>
      <c r="T12" s="1" t="s">
        <v>210</v>
      </c>
    </row>
    <row r="13" s="1" customFormat="1" spans="1:20">
      <c r="A13" s="3">
        <v>16451014417</v>
      </c>
      <c r="B13" s="1" t="s">
        <v>197</v>
      </c>
      <c r="C13" s="1" t="s">
        <v>250</v>
      </c>
      <c r="D13" s="1" t="s">
        <v>251</v>
      </c>
      <c r="E13" s="1" t="s">
        <v>143</v>
      </c>
      <c r="F13" s="1" t="s">
        <v>197</v>
      </c>
      <c r="G13" s="1" t="s">
        <v>200</v>
      </c>
      <c r="H13" s="1" t="s">
        <v>201</v>
      </c>
      <c r="I13" s="1" t="s">
        <v>252</v>
      </c>
      <c r="J13" s="1" t="s">
        <v>203</v>
      </c>
      <c r="K13" s="1" t="s">
        <v>252</v>
      </c>
      <c r="L13" s="1" t="s">
        <v>252</v>
      </c>
      <c r="M13" s="1" t="s">
        <v>204</v>
      </c>
      <c r="N13" s="1" t="s">
        <v>204</v>
      </c>
      <c r="O13" s="1" t="s">
        <v>205</v>
      </c>
      <c r="P13" s="1" t="s">
        <v>206</v>
      </c>
      <c r="Q13" s="1" t="s">
        <v>253</v>
      </c>
      <c r="R13" s="1" t="s">
        <v>208</v>
      </c>
      <c r="S13" s="1" t="s">
        <v>209</v>
      </c>
      <c r="T13" s="1" t="s">
        <v>210</v>
      </c>
    </row>
    <row r="14" s="1" customFormat="1" spans="1:20">
      <c r="A14" s="3">
        <v>16450798555</v>
      </c>
      <c r="B14" s="1" t="s">
        <v>197</v>
      </c>
      <c r="C14" s="1" t="s">
        <v>254</v>
      </c>
      <c r="D14" s="1" t="s">
        <v>255</v>
      </c>
      <c r="E14" s="1" t="s">
        <v>140</v>
      </c>
      <c r="F14" s="1" t="s">
        <v>197</v>
      </c>
      <c r="G14" s="1" t="s">
        <v>200</v>
      </c>
      <c r="H14" s="1" t="s">
        <v>201</v>
      </c>
      <c r="I14" s="1" t="s">
        <v>256</v>
      </c>
      <c r="J14" s="1" t="s">
        <v>203</v>
      </c>
      <c r="K14" s="1" t="s">
        <v>256</v>
      </c>
      <c r="L14" s="1" t="s">
        <v>256</v>
      </c>
      <c r="M14" s="1" t="s">
        <v>204</v>
      </c>
      <c r="N14" s="1" t="s">
        <v>204</v>
      </c>
      <c r="O14" s="1" t="s">
        <v>205</v>
      </c>
      <c r="P14" s="1" t="s">
        <v>206</v>
      </c>
      <c r="Q14" s="1" t="s">
        <v>257</v>
      </c>
      <c r="R14" s="1" t="s">
        <v>208</v>
      </c>
      <c r="S14" s="1" t="s">
        <v>209</v>
      </c>
      <c r="T14" s="1" t="s">
        <v>210</v>
      </c>
    </row>
    <row r="15" s="1" customFormat="1" spans="1:20">
      <c r="A15" s="3">
        <v>16450600375</v>
      </c>
      <c r="B15" s="1" t="s">
        <v>197</v>
      </c>
      <c r="C15" s="1" t="s">
        <v>258</v>
      </c>
      <c r="D15" s="1" t="s">
        <v>255</v>
      </c>
      <c r="E15" s="1" t="s">
        <v>139</v>
      </c>
      <c r="F15" s="1" t="s">
        <v>197</v>
      </c>
      <c r="G15" s="1" t="s">
        <v>200</v>
      </c>
      <c r="H15" s="1" t="s">
        <v>201</v>
      </c>
      <c r="I15" s="1" t="s">
        <v>259</v>
      </c>
      <c r="J15" s="1" t="s">
        <v>203</v>
      </c>
      <c r="K15" s="1" t="s">
        <v>259</v>
      </c>
      <c r="L15" s="1" t="s">
        <v>259</v>
      </c>
      <c r="M15" s="1" t="s">
        <v>204</v>
      </c>
      <c r="N15" s="1" t="s">
        <v>204</v>
      </c>
      <c r="O15" s="1" t="s">
        <v>205</v>
      </c>
      <c r="P15" s="1" t="s">
        <v>206</v>
      </c>
      <c r="Q15" s="1" t="s">
        <v>260</v>
      </c>
      <c r="R15" s="1" t="s">
        <v>208</v>
      </c>
      <c r="S15" s="1" t="s">
        <v>209</v>
      </c>
      <c r="T15" s="1" t="s">
        <v>210</v>
      </c>
    </row>
    <row r="16" s="1" customFormat="1" spans="1:20">
      <c r="A16" s="3">
        <v>16450505184</v>
      </c>
      <c r="B16" s="1" t="s">
        <v>197</v>
      </c>
      <c r="C16" s="1" t="s">
        <v>261</v>
      </c>
      <c r="D16" s="1" t="s">
        <v>244</v>
      </c>
      <c r="E16" s="1" t="s">
        <v>138</v>
      </c>
      <c r="F16" s="1" t="s">
        <v>197</v>
      </c>
      <c r="G16" s="1" t="s">
        <v>200</v>
      </c>
      <c r="H16" s="1" t="s">
        <v>201</v>
      </c>
      <c r="I16" s="1" t="s">
        <v>262</v>
      </c>
      <c r="J16" s="1" t="s">
        <v>203</v>
      </c>
      <c r="K16" s="1" t="s">
        <v>262</v>
      </c>
      <c r="L16" s="1" t="s">
        <v>262</v>
      </c>
      <c r="M16" s="1" t="s">
        <v>204</v>
      </c>
      <c r="N16" s="1" t="s">
        <v>204</v>
      </c>
      <c r="O16" s="1" t="s">
        <v>205</v>
      </c>
      <c r="P16" s="1" t="s">
        <v>206</v>
      </c>
      <c r="Q16" s="1" t="s">
        <v>263</v>
      </c>
      <c r="R16" s="1" t="s">
        <v>208</v>
      </c>
      <c r="S16" s="1" t="s">
        <v>209</v>
      </c>
      <c r="T16" s="1" t="s">
        <v>210</v>
      </c>
    </row>
    <row r="17" s="1" customFormat="1" spans="1:20">
      <c r="A17" s="3">
        <v>16450461289</v>
      </c>
      <c r="B17" s="1" t="s">
        <v>197</v>
      </c>
      <c r="C17" s="1" t="s">
        <v>264</v>
      </c>
      <c r="D17" s="1" t="s">
        <v>265</v>
      </c>
      <c r="E17" s="1" t="s">
        <v>137</v>
      </c>
      <c r="F17" s="1" t="s">
        <v>197</v>
      </c>
      <c r="G17" s="1" t="s">
        <v>200</v>
      </c>
      <c r="H17" s="1" t="s">
        <v>201</v>
      </c>
      <c r="I17" s="1" t="s">
        <v>266</v>
      </c>
      <c r="J17" s="1" t="s">
        <v>203</v>
      </c>
      <c r="K17" s="1" t="s">
        <v>266</v>
      </c>
      <c r="L17" s="1" t="s">
        <v>266</v>
      </c>
      <c r="M17" s="1" t="s">
        <v>204</v>
      </c>
      <c r="N17" s="1" t="s">
        <v>204</v>
      </c>
      <c r="O17" s="1" t="s">
        <v>205</v>
      </c>
      <c r="P17" s="1" t="s">
        <v>206</v>
      </c>
      <c r="Q17" s="1" t="s">
        <v>267</v>
      </c>
      <c r="R17" s="1" t="s">
        <v>208</v>
      </c>
      <c r="S17" s="1" t="s">
        <v>209</v>
      </c>
      <c r="T17" s="1" t="s">
        <v>210</v>
      </c>
    </row>
    <row r="18" s="1" customFormat="1" spans="1:20">
      <c r="A18" s="3">
        <v>16450304668</v>
      </c>
      <c r="B18" s="1" t="s">
        <v>197</v>
      </c>
      <c r="C18" s="1" t="s">
        <v>268</v>
      </c>
      <c r="D18" s="1" t="s">
        <v>244</v>
      </c>
      <c r="E18" s="1" t="s">
        <v>134</v>
      </c>
      <c r="F18" s="1" t="s">
        <v>197</v>
      </c>
      <c r="G18" s="1" t="s">
        <v>200</v>
      </c>
      <c r="H18" s="1" t="s">
        <v>201</v>
      </c>
      <c r="I18" s="1" t="s">
        <v>262</v>
      </c>
      <c r="J18" s="1" t="s">
        <v>203</v>
      </c>
      <c r="K18" s="1" t="s">
        <v>262</v>
      </c>
      <c r="L18" s="1" t="s">
        <v>262</v>
      </c>
      <c r="M18" s="1" t="s">
        <v>204</v>
      </c>
      <c r="N18" s="1" t="s">
        <v>204</v>
      </c>
      <c r="O18" s="1" t="s">
        <v>205</v>
      </c>
      <c r="P18" s="1" t="s">
        <v>206</v>
      </c>
      <c r="Q18" s="1" t="s">
        <v>269</v>
      </c>
      <c r="R18" s="1" t="s">
        <v>208</v>
      </c>
      <c r="S18" s="1" t="s">
        <v>209</v>
      </c>
      <c r="T18" s="1" t="s">
        <v>210</v>
      </c>
    </row>
    <row r="19" s="1" customFormat="1" spans="1:20">
      <c r="A19" s="3">
        <v>16450292993</v>
      </c>
      <c r="B19" s="1" t="s">
        <v>197</v>
      </c>
      <c r="C19" s="1" t="s">
        <v>270</v>
      </c>
      <c r="D19" s="1" t="s">
        <v>244</v>
      </c>
      <c r="E19" s="1" t="s">
        <v>134</v>
      </c>
      <c r="F19" s="1" t="s">
        <v>197</v>
      </c>
      <c r="G19" s="1" t="s">
        <v>200</v>
      </c>
      <c r="H19" s="1" t="s">
        <v>201</v>
      </c>
      <c r="I19" s="1" t="s">
        <v>248</v>
      </c>
      <c r="J19" s="1" t="s">
        <v>203</v>
      </c>
      <c r="K19" s="1" t="s">
        <v>248</v>
      </c>
      <c r="L19" s="1" t="s">
        <v>248</v>
      </c>
      <c r="M19" s="1" t="s">
        <v>204</v>
      </c>
      <c r="N19" s="1" t="s">
        <v>204</v>
      </c>
      <c r="O19" s="1" t="s">
        <v>205</v>
      </c>
      <c r="P19" s="1" t="s">
        <v>206</v>
      </c>
      <c r="Q19" s="1" t="s">
        <v>271</v>
      </c>
      <c r="R19" s="1" t="s">
        <v>208</v>
      </c>
      <c r="S19" s="1" t="s">
        <v>209</v>
      </c>
      <c r="T19" s="1" t="s">
        <v>210</v>
      </c>
    </row>
    <row r="20" s="1" customFormat="1" spans="1:20">
      <c r="A20" s="3">
        <v>16450291919</v>
      </c>
      <c r="B20" s="1" t="s">
        <v>197</v>
      </c>
      <c r="C20" s="1" t="s">
        <v>272</v>
      </c>
      <c r="D20" s="1" t="s">
        <v>244</v>
      </c>
      <c r="E20" s="1" t="s">
        <v>133</v>
      </c>
      <c r="F20" s="1" t="s">
        <v>197</v>
      </c>
      <c r="G20" s="1" t="s">
        <v>200</v>
      </c>
      <c r="H20" s="1" t="s">
        <v>201</v>
      </c>
      <c r="I20" s="1" t="s">
        <v>248</v>
      </c>
      <c r="J20" s="1" t="s">
        <v>203</v>
      </c>
      <c r="K20" s="1" t="s">
        <v>248</v>
      </c>
      <c r="L20" s="1" t="s">
        <v>248</v>
      </c>
      <c r="M20" s="1" t="s">
        <v>204</v>
      </c>
      <c r="N20" s="1" t="s">
        <v>204</v>
      </c>
      <c r="O20" s="1" t="s">
        <v>205</v>
      </c>
      <c r="P20" s="1" t="s">
        <v>206</v>
      </c>
      <c r="Q20" s="1" t="s">
        <v>273</v>
      </c>
      <c r="R20" s="1" t="s">
        <v>208</v>
      </c>
      <c r="S20" s="1" t="s">
        <v>209</v>
      </c>
      <c r="T20" s="1" t="s">
        <v>210</v>
      </c>
    </row>
    <row r="21" s="1" customFormat="1" spans="1:20">
      <c r="A21" s="3">
        <v>16450093787</v>
      </c>
      <c r="B21" s="1" t="s">
        <v>197</v>
      </c>
      <c r="C21" s="1" t="s">
        <v>274</v>
      </c>
      <c r="D21" s="1" t="s">
        <v>255</v>
      </c>
      <c r="E21" s="1" t="s">
        <v>132</v>
      </c>
      <c r="F21" s="1" t="s">
        <v>197</v>
      </c>
      <c r="G21" s="1" t="s">
        <v>200</v>
      </c>
      <c r="H21" s="1" t="s">
        <v>201</v>
      </c>
      <c r="I21" s="1" t="s">
        <v>256</v>
      </c>
      <c r="J21" s="1" t="s">
        <v>203</v>
      </c>
      <c r="K21" s="1" t="s">
        <v>256</v>
      </c>
      <c r="L21" s="1" t="s">
        <v>256</v>
      </c>
      <c r="M21" s="1" t="s">
        <v>204</v>
      </c>
      <c r="N21" s="1" t="s">
        <v>204</v>
      </c>
      <c r="O21" s="1" t="s">
        <v>205</v>
      </c>
      <c r="P21" s="1" t="s">
        <v>206</v>
      </c>
      <c r="Q21" s="1" t="s">
        <v>275</v>
      </c>
      <c r="R21" s="1" t="s">
        <v>208</v>
      </c>
      <c r="S21" s="1" t="s">
        <v>209</v>
      </c>
      <c r="T21" s="1" t="s">
        <v>210</v>
      </c>
    </row>
    <row r="22" s="1" customFormat="1" spans="1:20">
      <c r="A22" s="3">
        <v>16450053584</v>
      </c>
      <c r="B22" s="1" t="s">
        <v>197</v>
      </c>
      <c r="C22" s="1" t="s">
        <v>276</v>
      </c>
      <c r="D22" s="1" t="s">
        <v>244</v>
      </c>
      <c r="E22" s="1" t="s">
        <v>131</v>
      </c>
      <c r="F22" s="1" t="s">
        <v>197</v>
      </c>
      <c r="G22" s="1" t="s">
        <v>200</v>
      </c>
      <c r="H22" s="1" t="s">
        <v>201</v>
      </c>
      <c r="I22" s="1" t="s">
        <v>248</v>
      </c>
      <c r="J22" s="1" t="s">
        <v>203</v>
      </c>
      <c r="K22" s="1" t="s">
        <v>248</v>
      </c>
      <c r="L22" s="1" t="s">
        <v>248</v>
      </c>
      <c r="M22" s="1" t="s">
        <v>204</v>
      </c>
      <c r="N22" s="1" t="s">
        <v>204</v>
      </c>
      <c r="O22" s="1" t="s">
        <v>205</v>
      </c>
      <c r="P22" s="1" t="s">
        <v>206</v>
      </c>
      <c r="Q22" s="1" t="s">
        <v>277</v>
      </c>
      <c r="R22" s="1" t="s">
        <v>208</v>
      </c>
      <c r="S22" s="1" t="s">
        <v>209</v>
      </c>
      <c r="T22" s="1" t="s">
        <v>210</v>
      </c>
    </row>
    <row r="23" s="1" customFormat="1" spans="1:20">
      <c r="A23" s="3">
        <v>16449904821</v>
      </c>
      <c r="B23" s="1" t="s">
        <v>197</v>
      </c>
      <c r="C23" s="1" t="s">
        <v>278</v>
      </c>
      <c r="D23" s="1" t="s">
        <v>279</v>
      </c>
      <c r="E23" s="1" t="s">
        <v>280</v>
      </c>
      <c r="F23" s="1" t="s">
        <v>197</v>
      </c>
      <c r="G23" s="1" t="s">
        <v>200</v>
      </c>
      <c r="H23" s="1" t="s">
        <v>201</v>
      </c>
      <c r="I23" s="1" t="s">
        <v>281</v>
      </c>
      <c r="J23" s="1" t="s">
        <v>203</v>
      </c>
      <c r="K23" s="1" t="s">
        <v>281</v>
      </c>
      <c r="L23" s="1" t="s">
        <v>281</v>
      </c>
      <c r="M23" s="1" t="s">
        <v>204</v>
      </c>
      <c r="N23" s="1" t="s">
        <v>204</v>
      </c>
      <c r="O23" s="1" t="s">
        <v>205</v>
      </c>
      <c r="P23" s="1" t="s">
        <v>206</v>
      </c>
      <c r="Q23" s="1" t="s">
        <v>282</v>
      </c>
      <c r="R23" s="1" t="s">
        <v>208</v>
      </c>
      <c r="S23" s="1" t="s">
        <v>209</v>
      </c>
      <c r="T23" s="1" t="s">
        <v>210</v>
      </c>
    </row>
    <row r="24" s="1" customFormat="1" spans="1:20">
      <c r="A24" s="3">
        <v>16449834194</v>
      </c>
      <c r="B24" s="1" t="s">
        <v>197</v>
      </c>
      <c r="C24" s="1" t="s">
        <v>283</v>
      </c>
      <c r="D24" s="1" t="s">
        <v>244</v>
      </c>
      <c r="E24" s="1" t="s">
        <v>128</v>
      </c>
      <c r="F24" s="1" t="s">
        <v>197</v>
      </c>
      <c r="G24" s="1" t="s">
        <v>200</v>
      </c>
      <c r="H24" s="1" t="s">
        <v>201</v>
      </c>
      <c r="I24" s="1" t="s">
        <v>248</v>
      </c>
      <c r="J24" s="1" t="s">
        <v>203</v>
      </c>
      <c r="K24" s="1" t="s">
        <v>248</v>
      </c>
      <c r="L24" s="1" t="s">
        <v>248</v>
      </c>
      <c r="M24" s="1" t="s">
        <v>204</v>
      </c>
      <c r="N24" s="1" t="s">
        <v>204</v>
      </c>
      <c r="O24" s="1" t="s">
        <v>205</v>
      </c>
      <c r="P24" s="1" t="s">
        <v>206</v>
      </c>
      <c r="Q24" s="1" t="s">
        <v>284</v>
      </c>
      <c r="R24" s="1" t="s">
        <v>208</v>
      </c>
      <c r="S24" s="1" t="s">
        <v>209</v>
      </c>
      <c r="T24" s="1" t="s">
        <v>210</v>
      </c>
    </row>
    <row r="25" s="1" customFormat="1" spans="1:20">
      <c r="A25" s="3">
        <v>16449697328</v>
      </c>
      <c r="B25" s="1" t="s">
        <v>197</v>
      </c>
      <c r="C25" s="1" t="s">
        <v>285</v>
      </c>
      <c r="D25" s="1" t="s">
        <v>286</v>
      </c>
      <c r="E25" s="1" t="s">
        <v>127</v>
      </c>
      <c r="F25" s="1" t="s">
        <v>197</v>
      </c>
      <c r="G25" s="1" t="s">
        <v>200</v>
      </c>
      <c r="H25" s="1" t="s">
        <v>201</v>
      </c>
      <c r="I25" s="1" t="s">
        <v>287</v>
      </c>
      <c r="J25" s="1" t="s">
        <v>203</v>
      </c>
      <c r="K25" s="1" t="s">
        <v>287</v>
      </c>
      <c r="L25" s="1" t="s">
        <v>287</v>
      </c>
      <c r="M25" s="1" t="s">
        <v>204</v>
      </c>
      <c r="N25" s="1" t="s">
        <v>204</v>
      </c>
      <c r="O25" s="1" t="s">
        <v>205</v>
      </c>
      <c r="P25" s="1" t="s">
        <v>206</v>
      </c>
      <c r="Q25" s="1" t="s">
        <v>288</v>
      </c>
      <c r="R25" s="1" t="s">
        <v>208</v>
      </c>
      <c r="S25" s="1" t="s">
        <v>209</v>
      </c>
      <c r="T25" s="1" t="s">
        <v>210</v>
      </c>
    </row>
    <row r="26" s="1" customFormat="1" spans="1:20">
      <c r="A26" s="3">
        <v>16449538679</v>
      </c>
      <c r="B26" s="1" t="s">
        <v>197</v>
      </c>
      <c r="C26" s="1" t="s">
        <v>289</v>
      </c>
      <c r="D26" s="1" t="s">
        <v>290</v>
      </c>
      <c r="E26" s="1" t="s">
        <v>291</v>
      </c>
      <c r="F26" s="1" t="s">
        <v>197</v>
      </c>
      <c r="G26" s="1" t="s">
        <v>200</v>
      </c>
      <c r="H26" s="1" t="s">
        <v>201</v>
      </c>
      <c r="I26" s="1" t="s">
        <v>292</v>
      </c>
      <c r="J26" s="1" t="s">
        <v>203</v>
      </c>
      <c r="K26" s="1" t="s">
        <v>292</v>
      </c>
      <c r="L26" s="1" t="s">
        <v>292</v>
      </c>
      <c r="M26" s="1" t="s">
        <v>204</v>
      </c>
      <c r="N26" s="1" t="s">
        <v>204</v>
      </c>
      <c r="O26" s="1" t="s">
        <v>205</v>
      </c>
      <c r="P26" s="1" t="s">
        <v>206</v>
      </c>
      <c r="Q26" s="1" t="s">
        <v>293</v>
      </c>
      <c r="R26" s="1" t="s">
        <v>208</v>
      </c>
      <c r="S26" s="1" t="s">
        <v>209</v>
      </c>
      <c r="T26" s="1" t="s">
        <v>210</v>
      </c>
    </row>
    <row r="27" s="1" customFormat="1" spans="1:20">
      <c r="A27" s="3">
        <v>16449460690</v>
      </c>
      <c r="B27" s="1" t="s">
        <v>197</v>
      </c>
      <c r="C27" s="1" t="s">
        <v>294</v>
      </c>
      <c r="D27" s="1" t="s">
        <v>244</v>
      </c>
      <c r="E27" s="1" t="s">
        <v>125</v>
      </c>
      <c r="F27" s="1" t="s">
        <v>197</v>
      </c>
      <c r="G27" s="1" t="s">
        <v>200</v>
      </c>
      <c r="H27" s="1" t="s">
        <v>201</v>
      </c>
      <c r="I27" s="1" t="s">
        <v>248</v>
      </c>
      <c r="J27" s="1" t="s">
        <v>203</v>
      </c>
      <c r="K27" s="1" t="s">
        <v>248</v>
      </c>
      <c r="L27" s="1" t="s">
        <v>248</v>
      </c>
      <c r="M27" s="1" t="s">
        <v>204</v>
      </c>
      <c r="N27" s="1" t="s">
        <v>204</v>
      </c>
      <c r="O27" s="1" t="s">
        <v>205</v>
      </c>
      <c r="P27" s="1" t="s">
        <v>206</v>
      </c>
      <c r="Q27" s="1" t="s">
        <v>295</v>
      </c>
      <c r="R27" s="1" t="s">
        <v>208</v>
      </c>
      <c r="S27" s="1" t="s">
        <v>209</v>
      </c>
      <c r="T27" s="1" t="s">
        <v>210</v>
      </c>
    </row>
    <row r="28" s="1" customFormat="1" spans="1:20">
      <c r="A28" s="3">
        <v>16449167480</v>
      </c>
      <c r="B28" s="1" t="s">
        <v>197</v>
      </c>
      <c r="C28" s="1" t="s">
        <v>296</v>
      </c>
      <c r="D28" s="1" t="s">
        <v>244</v>
      </c>
      <c r="E28" s="1" t="s">
        <v>124</v>
      </c>
      <c r="F28" s="1" t="s">
        <v>197</v>
      </c>
      <c r="G28" s="1" t="s">
        <v>200</v>
      </c>
      <c r="H28" s="1" t="s">
        <v>201</v>
      </c>
      <c r="I28" s="1" t="s">
        <v>248</v>
      </c>
      <c r="J28" s="1" t="s">
        <v>203</v>
      </c>
      <c r="K28" s="1" t="s">
        <v>248</v>
      </c>
      <c r="L28" s="1" t="s">
        <v>248</v>
      </c>
      <c r="M28" s="1" t="s">
        <v>204</v>
      </c>
      <c r="N28" s="1" t="s">
        <v>204</v>
      </c>
      <c r="O28" s="1" t="s">
        <v>205</v>
      </c>
      <c r="P28" s="1" t="s">
        <v>206</v>
      </c>
      <c r="Q28" s="1" t="s">
        <v>297</v>
      </c>
      <c r="R28" s="1" t="s">
        <v>208</v>
      </c>
      <c r="S28" s="1" t="s">
        <v>209</v>
      </c>
      <c r="T28" s="1" t="s">
        <v>210</v>
      </c>
    </row>
    <row r="29" s="1" customFormat="1" spans="1:20">
      <c r="A29" s="3">
        <v>16449000233</v>
      </c>
      <c r="B29" s="1" t="s">
        <v>197</v>
      </c>
      <c r="C29" s="1" t="s">
        <v>298</v>
      </c>
      <c r="D29" s="1" t="s">
        <v>299</v>
      </c>
      <c r="E29" s="1" t="s">
        <v>123</v>
      </c>
      <c r="F29" s="1" t="s">
        <v>197</v>
      </c>
      <c r="G29" s="1" t="s">
        <v>200</v>
      </c>
      <c r="H29" s="1" t="s">
        <v>201</v>
      </c>
      <c r="I29" s="1" t="s">
        <v>300</v>
      </c>
      <c r="J29" s="1" t="s">
        <v>203</v>
      </c>
      <c r="K29" s="1" t="s">
        <v>300</v>
      </c>
      <c r="L29" s="1" t="s">
        <v>300</v>
      </c>
      <c r="M29" s="1" t="s">
        <v>204</v>
      </c>
      <c r="N29" s="1" t="s">
        <v>204</v>
      </c>
      <c r="O29" s="1" t="s">
        <v>205</v>
      </c>
      <c r="P29" s="1" t="s">
        <v>206</v>
      </c>
      <c r="Q29" s="1" t="s">
        <v>301</v>
      </c>
      <c r="R29" s="1" t="s">
        <v>208</v>
      </c>
      <c r="S29" s="1" t="s">
        <v>209</v>
      </c>
      <c r="T29" s="1" t="s">
        <v>210</v>
      </c>
    </row>
    <row r="30" s="1" customFormat="1" spans="1:20">
      <c r="A30" s="3">
        <v>16448823638</v>
      </c>
      <c r="B30" s="1" t="s">
        <v>197</v>
      </c>
      <c r="C30" s="1" t="s">
        <v>302</v>
      </c>
      <c r="D30" s="1" t="s">
        <v>244</v>
      </c>
      <c r="E30" s="1" t="s">
        <v>120</v>
      </c>
      <c r="F30" s="1" t="s">
        <v>197</v>
      </c>
      <c r="G30" s="1" t="s">
        <v>200</v>
      </c>
      <c r="H30" s="1" t="s">
        <v>201</v>
      </c>
      <c r="I30" s="1" t="s">
        <v>248</v>
      </c>
      <c r="J30" s="1" t="s">
        <v>203</v>
      </c>
      <c r="K30" s="1" t="s">
        <v>248</v>
      </c>
      <c r="L30" s="1" t="s">
        <v>248</v>
      </c>
      <c r="M30" s="1" t="s">
        <v>204</v>
      </c>
      <c r="N30" s="1" t="s">
        <v>204</v>
      </c>
      <c r="O30" s="1" t="s">
        <v>205</v>
      </c>
      <c r="P30" s="1" t="s">
        <v>206</v>
      </c>
      <c r="Q30" s="1" t="s">
        <v>303</v>
      </c>
      <c r="R30" s="1" t="s">
        <v>208</v>
      </c>
      <c r="S30" s="1" t="s">
        <v>209</v>
      </c>
      <c r="T30" s="1" t="s">
        <v>210</v>
      </c>
    </row>
    <row r="31" s="1" customFormat="1" spans="1:20">
      <c r="A31" s="3">
        <v>16448814223</v>
      </c>
      <c r="B31" s="1" t="s">
        <v>197</v>
      </c>
      <c r="C31" s="1" t="s">
        <v>304</v>
      </c>
      <c r="D31" s="1" t="s">
        <v>244</v>
      </c>
      <c r="E31" s="1" t="s">
        <v>118</v>
      </c>
      <c r="F31" s="1" t="s">
        <v>197</v>
      </c>
      <c r="G31" s="1" t="s">
        <v>200</v>
      </c>
      <c r="H31" s="1" t="s">
        <v>201</v>
      </c>
      <c r="I31" s="1" t="s">
        <v>248</v>
      </c>
      <c r="J31" s="1" t="s">
        <v>203</v>
      </c>
      <c r="K31" s="1" t="s">
        <v>248</v>
      </c>
      <c r="L31" s="1" t="s">
        <v>248</v>
      </c>
      <c r="M31" s="1" t="s">
        <v>204</v>
      </c>
      <c r="N31" s="1" t="s">
        <v>204</v>
      </c>
      <c r="O31" s="1" t="s">
        <v>205</v>
      </c>
      <c r="P31" s="1" t="s">
        <v>206</v>
      </c>
      <c r="Q31" s="1" t="s">
        <v>305</v>
      </c>
      <c r="R31" s="1" t="s">
        <v>208</v>
      </c>
      <c r="S31" s="1" t="s">
        <v>209</v>
      </c>
      <c r="T31" s="1" t="s">
        <v>210</v>
      </c>
    </row>
    <row r="32" s="1" customFormat="1" spans="1:20">
      <c r="A32" s="3">
        <v>16448709562</v>
      </c>
      <c r="B32" s="1" t="s">
        <v>197</v>
      </c>
      <c r="C32" s="1" t="s">
        <v>306</v>
      </c>
      <c r="D32" s="1" t="s">
        <v>255</v>
      </c>
      <c r="E32" s="1" t="s">
        <v>115</v>
      </c>
      <c r="F32" s="1" t="s">
        <v>197</v>
      </c>
      <c r="G32" s="1" t="s">
        <v>200</v>
      </c>
      <c r="H32" s="1" t="s">
        <v>201</v>
      </c>
      <c r="I32" s="1" t="s">
        <v>259</v>
      </c>
      <c r="J32" s="1" t="s">
        <v>203</v>
      </c>
      <c r="K32" s="1" t="s">
        <v>259</v>
      </c>
      <c r="L32" s="1" t="s">
        <v>259</v>
      </c>
      <c r="M32" s="1" t="s">
        <v>204</v>
      </c>
      <c r="N32" s="1" t="s">
        <v>204</v>
      </c>
      <c r="O32" s="1" t="s">
        <v>205</v>
      </c>
      <c r="P32" s="1" t="s">
        <v>206</v>
      </c>
      <c r="Q32" s="1" t="s">
        <v>307</v>
      </c>
      <c r="R32" s="1" t="s">
        <v>208</v>
      </c>
      <c r="S32" s="1" t="s">
        <v>209</v>
      </c>
      <c r="T32" s="1" t="s">
        <v>210</v>
      </c>
    </row>
    <row r="33" s="1" customFormat="1" spans="1:20">
      <c r="A33" s="3">
        <v>16448511697</v>
      </c>
      <c r="B33" s="1" t="s">
        <v>197</v>
      </c>
      <c r="C33" s="1" t="s">
        <v>308</v>
      </c>
      <c r="D33" s="1" t="s">
        <v>255</v>
      </c>
      <c r="E33" s="1" t="s">
        <v>113</v>
      </c>
      <c r="F33" s="1" t="s">
        <v>197</v>
      </c>
      <c r="G33" s="1" t="s">
        <v>200</v>
      </c>
      <c r="H33" s="1" t="s">
        <v>201</v>
      </c>
      <c r="I33" s="1" t="s">
        <v>256</v>
      </c>
      <c r="J33" s="1" t="s">
        <v>203</v>
      </c>
      <c r="K33" s="1" t="s">
        <v>256</v>
      </c>
      <c r="L33" s="1" t="s">
        <v>256</v>
      </c>
      <c r="M33" s="1" t="s">
        <v>204</v>
      </c>
      <c r="N33" s="1" t="s">
        <v>204</v>
      </c>
      <c r="O33" s="1" t="s">
        <v>205</v>
      </c>
      <c r="P33" s="1" t="s">
        <v>206</v>
      </c>
      <c r="Q33" s="1" t="s">
        <v>309</v>
      </c>
      <c r="R33" s="1" t="s">
        <v>208</v>
      </c>
      <c r="S33" s="1" t="s">
        <v>209</v>
      </c>
      <c r="T33" s="1" t="s">
        <v>210</v>
      </c>
    </row>
    <row r="34" s="1" customFormat="1" spans="1:20">
      <c r="A34" s="3">
        <v>16448236941</v>
      </c>
      <c r="B34" s="1" t="s">
        <v>197</v>
      </c>
      <c r="C34" s="1" t="s">
        <v>310</v>
      </c>
      <c r="D34" s="1" t="s">
        <v>311</v>
      </c>
      <c r="E34" s="1" t="s">
        <v>111</v>
      </c>
      <c r="F34" s="1" t="s">
        <v>197</v>
      </c>
      <c r="G34" s="1" t="s">
        <v>200</v>
      </c>
      <c r="H34" s="1" t="s">
        <v>201</v>
      </c>
      <c r="I34" s="1" t="s">
        <v>312</v>
      </c>
      <c r="J34" s="1" t="s">
        <v>203</v>
      </c>
      <c r="K34" s="1" t="s">
        <v>312</v>
      </c>
      <c r="L34" s="1" t="s">
        <v>312</v>
      </c>
      <c r="M34" s="1" t="s">
        <v>204</v>
      </c>
      <c r="N34" s="1" t="s">
        <v>204</v>
      </c>
      <c r="O34" s="1" t="s">
        <v>205</v>
      </c>
      <c r="P34" s="1" t="s">
        <v>206</v>
      </c>
      <c r="Q34" s="1" t="s">
        <v>313</v>
      </c>
      <c r="R34" s="1" t="s">
        <v>208</v>
      </c>
      <c r="S34" s="1" t="s">
        <v>209</v>
      </c>
      <c r="T34" s="1" t="s">
        <v>210</v>
      </c>
    </row>
    <row r="35" s="1" customFormat="1" spans="1:20">
      <c r="A35" s="3">
        <v>16448152778</v>
      </c>
      <c r="B35" s="1" t="s">
        <v>197</v>
      </c>
      <c r="C35" s="1" t="s">
        <v>314</v>
      </c>
      <c r="D35" s="1" t="s">
        <v>315</v>
      </c>
      <c r="E35" s="1" t="s">
        <v>109</v>
      </c>
      <c r="F35" s="1" t="s">
        <v>197</v>
      </c>
      <c r="G35" s="1" t="s">
        <v>200</v>
      </c>
      <c r="H35" s="1" t="s">
        <v>201</v>
      </c>
      <c r="I35" s="1" t="s">
        <v>316</v>
      </c>
      <c r="J35" s="1" t="s">
        <v>203</v>
      </c>
      <c r="K35" s="1" t="s">
        <v>316</v>
      </c>
      <c r="L35" s="1" t="s">
        <v>316</v>
      </c>
      <c r="M35" s="1" t="s">
        <v>204</v>
      </c>
      <c r="N35" s="1" t="s">
        <v>204</v>
      </c>
      <c r="O35" s="1" t="s">
        <v>205</v>
      </c>
      <c r="P35" s="1" t="s">
        <v>206</v>
      </c>
      <c r="Q35" s="1" t="s">
        <v>317</v>
      </c>
      <c r="R35" s="1" t="s">
        <v>208</v>
      </c>
      <c r="S35" s="1" t="s">
        <v>209</v>
      </c>
      <c r="T35" s="1" t="s">
        <v>210</v>
      </c>
    </row>
    <row r="36" s="1" customFormat="1" spans="1:20">
      <c r="A36" s="3">
        <v>16448098068</v>
      </c>
      <c r="B36" s="1" t="s">
        <v>197</v>
      </c>
      <c r="C36" s="1" t="s">
        <v>318</v>
      </c>
      <c r="D36" s="1" t="s">
        <v>319</v>
      </c>
      <c r="E36" s="1" t="s">
        <v>106</v>
      </c>
      <c r="F36" s="1" t="s">
        <v>197</v>
      </c>
      <c r="G36" s="1" t="s">
        <v>200</v>
      </c>
      <c r="H36" s="1" t="s">
        <v>201</v>
      </c>
      <c r="I36" s="1" t="s">
        <v>320</v>
      </c>
      <c r="J36" s="1" t="s">
        <v>203</v>
      </c>
      <c r="K36" s="1" t="s">
        <v>320</v>
      </c>
      <c r="L36" s="1" t="s">
        <v>320</v>
      </c>
      <c r="M36" s="1" t="s">
        <v>204</v>
      </c>
      <c r="N36" s="1" t="s">
        <v>204</v>
      </c>
      <c r="O36" s="1" t="s">
        <v>205</v>
      </c>
      <c r="P36" s="1" t="s">
        <v>206</v>
      </c>
      <c r="Q36" s="1" t="s">
        <v>321</v>
      </c>
      <c r="R36" s="1" t="s">
        <v>208</v>
      </c>
      <c r="S36" s="1" t="s">
        <v>209</v>
      </c>
      <c r="T36" s="1" t="s">
        <v>210</v>
      </c>
    </row>
    <row r="37" s="1" customFormat="1" spans="1:20">
      <c r="A37" s="3">
        <v>16447831795</v>
      </c>
      <c r="B37" s="1" t="s">
        <v>197</v>
      </c>
      <c r="C37" s="1" t="s">
        <v>322</v>
      </c>
      <c r="D37" s="1" t="s">
        <v>323</v>
      </c>
      <c r="E37" s="1" t="s">
        <v>324</v>
      </c>
      <c r="F37" s="1" t="s">
        <v>197</v>
      </c>
      <c r="G37" s="1" t="s">
        <v>200</v>
      </c>
      <c r="H37" s="1" t="s">
        <v>201</v>
      </c>
      <c r="I37" s="1" t="s">
        <v>325</v>
      </c>
      <c r="J37" s="1" t="s">
        <v>203</v>
      </c>
      <c r="K37" s="1" t="s">
        <v>325</v>
      </c>
      <c r="L37" s="1" t="s">
        <v>325</v>
      </c>
      <c r="M37" s="1" t="s">
        <v>204</v>
      </c>
      <c r="N37" s="1" t="s">
        <v>204</v>
      </c>
      <c r="O37" s="1" t="s">
        <v>205</v>
      </c>
      <c r="P37" s="1" t="s">
        <v>206</v>
      </c>
      <c r="Q37" s="1" t="s">
        <v>326</v>
      </c>
      <c r="R37" s="1" t="s">
        <v>208</v>
      </c>
      <c r="S37" s="1" t="s">
        <v>209</v>
      </c>
      <c r="T37" s="1" t="s">
        <v>210</v>
      </c>
    </row>
    <row r="38" s="1" customFormat="1" spans="1:20">
      <c r="A38" s="3">
        <v>16447548986</v>
      </c>
      <c r="B38" s="1" t="s">
        <v>327</v>
      </c>
      <c r="C38" s="1" t="s">
        <v>328</v>
      </c>
      <c r="D38" s="1" t="s">
        <v>286</v>
      </c>
      <c r="E38" s="1" t="s">
        <v>97</v>
      </c>
      <c r="F38" s="1" t="s">
        <v>197</v>
      </c>
      <c r="G38" s="1" t="s">
        <v>200</v>
      </c>
      <c r="H38" s="1" t="s">
        <v>201</v>
      </c>
      <c r="I38" s="1" t="s">
        <v>287</v>
      </c>
      <c r="J38" s="1" t="s">
        <v>203</v>
      </c>
      <c r="K38" s="1" t="s">
        <v>287</v>
      </c>
      <c r="L38" s="1" t="s">
        <v>287</v>
      </c>
      <c r="M38" s="1" t="s">
        <v>204</v>
      </c>
      <c r="N38" s="1" t="s">
        <v>204</v>
      </c>
      <c r="O38" s="1" t="s">
        <v>205</v>
      </c>
      <c r="P38" s="1" t="s">
        <v>206</v>
      </c>
      <c r="Q38" s="1" t="s">
        <v>329</v>
      </c>
      <c r="R38" s="1" t="s">
        <v>208</v>
      </c>
      <c r="S38" s="1" t="s">
        <v>209</v>
      </c>
      <c r="T38" s="1" t="s">
        <v>210</v>
      </c>
    </row>
    <row r="39" s="1" customFormat="1" spans="1:20">
      <c r="A39" s="3">
        <v>16447130411</v>
      </c>
      <c r="B39" s="1" t="s">
        <v>327</v>
      </c>
      <c r="C39" s="1" t="s">
        <v>330</v>
      </c>
      <c r="D39" s="1" t="s">
        <v>255</v>
      </c>
      <c r="E39" s="1" t="s">
        <v>95</v>
      </c>
      <c r="F39" s="1" t="s">
        <v>197</v>
      </c>
      <c r="G39" s="1" t="s">
        <v>200</v>
      </c>
      <c r="H39" s="1" t="s">
        <v>201</v>
      </c>
      <c r="I39" s="1" t="s">
        <v>256</v>
      </c>
      <c r="J39" s="1" t="s">
        <v>203</v>
      </c>
      <c r="K39" s="1" t="s">
        <v>256</v>
      </c>
      <c r="L39" s="1" t="s">
        <v>256</v>
      </c>
      <c r="M39" s="1" t="s">
        <v>204</v>
      </c>
      <c r="N39" s="1" t="s">
        <v>204</v>
      </c>
      <c r="O39" s="1" t="s">
        <v>205</v>
      </c>
      <c r="P39" s="1" t="s">
        <v>206</v>
      </c>
      <c r="Q39" s="1" t="s">
        <v>331</v>
      </c>
      <c r="R39" s="1" t="s">
        <v>208</v>
      </c>
      <c r="S39" s="1" t="s">
        <v>209</v>
      </c>
      <c r="T39" s="1" t="s">
        <v>210</v>
      </c>
    </row>
    <row r="40" s="1" customFormat="1" spans="1:20">
      <c r="A40" s="3">
        <v>16438921764</v>
      </c>
      <c r="B40" s="1" t="s">
        <v>327</v>
      </c>
      <c r="C40" s="1" t="s">
        <v>332</v>
      </c>
      <c r="D40" s="1" t="s">
        <v>333</v>
      </c>
      <c r="E40" s="1" t="s">
        <v>92</v>
      </c>
      <c r="F40" s="1" t="s">
        <v>197</v>
      </c>
      <c r="G40" s="1" t="s">
        <v>200</v>
      </c>
      <c r="H40" s="1" t="s">
        <v>201</v>
      </c>
      <c r="I40" s="1" t="s">
        <v>334</v>
      </c>
      <c r="J40" s="1" t="s">
        <v>203</v>
      </c>
      <c r="K40" s="1" t="s">
        <v>334</v>
      </c>
      <c r="L40" s="1" t="s">
        <v>334</v>
      </c>
      <c r="M40" s="1" t="s">
        <v>204</v>
      </c>
      <c r="N40" s="1" t="s">
        <v>204</v>
      </c>
      <c r="O40" s="1" t="s">
        <v>205</v>
      </c>
      <c r="P40" s="1" t="s">
        <v>206</v>
      </c>
      <c r="Q40" s="1" t="s">
        <v>335</v>
      </c>
      <c r="R40" s="1" t="s">
        <v>208</v>
      </c>
      <c r="S40" s="1" t="s">
        <v>209</v>
      </c>
      <c r="T40" s="1" t="s">
        <v>210</v>
      </c>
    </row>
    <row r="41" s="1" customFormat="1" spans="1:20">
      <c r="A41" s="3">
        <v>16431288595</v>
      </c>
      <c r="B41" s="1" t="s">
        <v>336</v>
      </c>
      <c r="C41" s="1" t="s">
        <v>337</v>
      </c>
      <c r="D41" s="1" t="s">
        <v>338</v>
      </c>
      <c r="E41" s="1" t="s">
        <v>88</v>
      </c>
      <c r="F41" s="1" t="s">
        <v>327</v>
      </c>
      <c r="G41" s="1" t="s">
        <v>200</v>
      </c>
      <c r="H41" s="1" t="s">
        <v>201</v>
      </c>
      <c r="I41" s="1" t="s">
        <v>339</v>
      </c>
      <c r="J41" s="1" t="s">
        <v>203</v>
      </c>
      <c r="K41" s="1" t="s">
        <v>339</v>
      </c>
      <c r="L41" s="1" t="s">
        <v>339</v>
      </c>
      <c r="M41" s="1" t="s">
        <v>204</v>
      </c>
      <c r="N41" s="1" t="s">
        <v>204</v>
      </c>
      <c r="O41" s="1" t="s">
        <v>205</v>
      </c>
      <c r="P41" s="1" t="s">
        <v>206</v>
      </c>
      <c r="Q41" s="1" t="s">
        <v>340</v>
      </c>
      <c r="R41" s="1" t="s">
        <v>208</v>
      </c>
      <c r="S41" s="1" t="s">
        <v>209</v>
      </c>
      <c r="T41" s="1" t="s">
        <v>210</v>
      </c>
    </row>
    <row r="42" s="1" customFormat="1" spans="1:20">
      <c r="A42" s="3">
        <v>16420684303</v>
      </c>
      <c r="B42" s="1" t="s">
        <v>336</v>
      </c>
      <c r="C42" s="1" t="s">
        <v>341</v>
      </c>
      <c r="D42" s="1" t="s">
        <v>342</v>
      </c>
      <c r="E42" s="1" t="s">
        <v>85</v>
      </c>
      <c r="F42" s="1" t="s">
        <v>197</v>
      </c>
      <c r="G42" s="1" t="s">
        <v>200</v>
      </c>
      <c r="H42" s="1" t="s">
        <v>201</v>
      </c>
      <c r="I42" s="1" t="s">
        <v>343</v>
      </c>
      <c r="J42" s="1" t="s">
        <v>203</v>
      </c>
      <c r="K42" s="1" t="s">
        <v>343</v>
      </c>
      <c r="L42" s="1" t="s">
        <v>343</v>
      </c>
      <c r="M42" s="1" t="s">
        <v>204</v>
      </c>
      <c r="N42" s="1" t="s">
        <v>204</v>
      </c>
      <c r="O42" s="1" t="s">
        <v>205</v>
      </c>
      <c r="P42" s="1" t="s">
        <v>206</v>
      </c>
      <c r="Q42" s="1" t="s">
        <v>344</v>
      </c>
      <c r="R42" s="1" t="s">
        <v>208</v>
      </c>
      <c r="S42" s="1" t="s">
        <v>209</v>
      </c>
      <c r="T42" s="1" t="s">
        <v>210</v>
      </c>
    </row>
    <row r="43" s="1" customFormat="1" spans="1:20">
      <c r="A43" s="3">
        <v>16411315883</v>
      </c>
      <c r="B43" s="1" t="s">
        <v>345</v>
      </c>
      <c r="C43" s="1" t="s">
        <v>346</v>
      </c>
      <c r="D43" s="1" t="s">
        <v>347</v>
      </c>
      <c r="E43" s="1" t="s">
        <v>81</v>
      </c>
      <c r="F43" s="1" t="s">
        <v>197</v>
      </c>
      <c r="G43" s="1" t="s">
        <v>200</v>
      </c>
      <c r="H43" s="1" t="s">
        <v>201</v>
      </c>
      <c r="I43" s="1" t="s">
        <v>348</v>
      </c>
      <c r="J43" s="1" t="s">
        <v>203</v>
      </c>
      <c r="K43" s="1" t="s">
        <v>348</v>
      </c>
      <c r="L43" s="1" t="s">
        <v>348</v>
      </c>
      <c r="M43" s="1" t="s">
        <v>204</v>
      </c>
      <c r="N43" s="1" t="s">
        <v>204</v>
      </c>
      <c r="O43" s="1" t="s">
        <v>205</v>
      </c>
      <c r="P43" s="1" t="s">
        <v>206</v>
      </c>
      <c r="Q43" s="1" t="s">
        <v>349</v>
      </c>
      <c r="R43" s="1" t="s">
        <v>208</v>
      </c>
      <c r="S43" s="1" t="s">
        <v>209</v>
      </c>
      <c r="T43" s="1" t="s">
        <v>210</v>
      </c>
    </row>
    <row r="44" s="1" customFormat="1" spans="1:20">
      <c r="A44" s="3">
        <v>16403831073</v>
      </c>
      <c r="B44" s="1" t="s">
        <v>350</v>
      </c>
      <c r="C44" s="1" t="s">
        <v>351</v>
      </c>
      <c r="D44" s="1" t="s">
        <v>352</v>
      </c>
      <c r="E44" s="1" t="s">
        <v>77</v>
      </c>
      <c r="F44" s="1" t="s">
        <v>327</v>
      </c>
      <c r="G44" s="1" t="s">
        <v>200</v>
      </c>
      <c r="H44" s="1" t="s">
        <v>201</v>
      </c>
      <c r="I44" s="1" t="s">
        <v>353</v>
      </c>
      <c r="J44" s="1" t="s">
        <v>203</v>
      </c>
      <c r="K44" s="1" t="s">
        <v>353</v>
      </c>
      <c r="L44" s="1" t="s">
        <v>353</v>
      </c>
      <c r="M44" s="1" t="s">
        <v>204</v>
      </c>
      <c r="N44" s="1" t="s">
        <v>204</v>
      </c>
      <c r="O44" s="1" t="s">
        <v>205</v>
      </c>
      <c r="P44" s="1" t="s">
        <v>206</v>
      </c>
      <c r="Q44" s="1" t="s">
        <v>354</v>
      </c>
      <c r="R44" s="1" t="s">
        <v>208</v>
      </c>
      <c r="S44" s="1" t="s">
        <v>209</v>
      </c>
      <c r="T44" s="1" t="s">
        <v>210</v>
      </c>
    </row>
    <row r="45" s="1" customFormat="1" spans="1:20">
      <c r="A45" s="3">
        <v>16400170099</v>
      </c>
      <c r="B45" s="1" t="s">
        <v>350</v>
      </c>
      <c r="C45" s="1" t="s">
        <v>355</v>
      </c>
      <c r="D45" s="1" t="s">
        <v>356</v>
      </c>
      <c r="E45" s="1" t="s">
        <v>74</v>
      </c>
      <c r="F45" s="1" t="s">
        <v>327</v>
      </c>
      <c r="G45" s="1" t="s">
        <v>200</v>
      </c>
      <c r="H45" s="1" t="s">
        <v>201</v>
      </c>
      <c r="I45" s="1" t="s">
        <v>357</v>
      </c>
      <c r="J45" s="1" t="s">
        <v>203</v>
      </c>
      <c r="K45" s="1" t="s">
        <v>357</v>
      </c>
      <c r="L45" s="1" t="s">
        <v>357</v>
      </c>
      <c r="M45" s="1" t="s">
        <v>204</v>
      </c>
      <c r="N45" s="1" t="s">
        <v>204</v>
      </c>
      <c r="O45" s="1" t="s">
        <v>205</v>
      </c>
      <c r="P45" s="1" t="s">
        <v>206</v>
      </c>
      <c r="Q45" s="1" t="s">
        <v>358</v>
      </c>
      <c r="R45" s="1" t="s">
        <v>208</v>
      </c>
      <c r="S45" s="1" t="s">
        <v>209</v>
      </c>
      <c r="T45" s="1" t="s">
        <v>210</v>
      </c>
    </row>
    <row r="46" s="1" customFormat="1" spans="1:20">
      <c r="A46" s="3">
        <v>16399629802</v>
      </c>
      <c r="B46" s="1" t="s">
        <v>359</v>
      </c>
      <c r="C46" s="1" t="s">
        <v>360</v>
      </c>
      <c r="D46" s="1" t="s">
        <v>361</v>
      </c>
      <c r="E46" s="1" t="s">
        <v>71</v>
      </c>
      <c r="F46" s="1" t="s">
        <v>197</v>
      </c>
      <c r="G46" s="1" t="s">
        <v>200</v>
      </c>
      <c r="H46" s="1" t="s">
        <v>201</v>
      </c>
      <c r="I46" s="1" t="s">
        <v>362</v>
      </c>
      <c r="J46" s="1" t="s">
        <v>203</v>
      </c>
      <c r="K46" s="1" t="s">
        <v>362</v>
      </c>
      <c r="L46" s="1" t="s">
        <v>362</v>
      </c>
      <c r="M46" s="1" t="s">
        <v>204</v>
      </c>
      <c r="N46" s="1" t="s">
        <v>204</v>
      </c>
      <c r="O46" s="1" t="s">
        <v>205</v>
      </c>
      <c r="P46" s="1" t="s">
        <v>206</v>
      </c>
      <c r="Q46" s="1" t="s">
        <v>363</v>
      </c>
      <c r="R46" s="1" t="s">
        <v>208</v>
      </c>
      <c r="S46" s="1" t="s">
        <v>209</v>
      </c>
      <c r="T46" s="1" t="s">
        <v>210</v>
      </c>
    </row>
    <row r="47" s="1" customFormat="1" spans="1:20">
      <c r="A47" s="3">
        <v>16390959279</v>
      </c>
      <c r="B47" s="1" t="s">
        <v>364</v>
      </c>
      <c r="C47" s="1" t="s">
        <v>365</v>
      </c>
      <c r="D47" s="1" t="s">
        <v>366</v>
      </c>
      <c r="E47" s="1" t="s">
        <v>68</v>
      </c>
      <c r="F47" s="1" t="s">
        <v>197</v>
      </c>
      <c r="G47" s="1" t="s">
        <v>200</v>
      </c>
      <c r="H47" s="1" t="s">
        <v>201</v>
      </c>
      <c r="I47" s="1" t="s">
        <v>367</v>
      </c>
      <c r="J47" s="1" t="s">
        <v>203</v>
      </c>
      <c r="K47" s="1" t="s">
        <v>367</v>
      </c>
      <c r="L47" s="1" t="s">
        <v>367</v>
      </c>
      <c r="M47" s="1" t="s">
        <v>204</v>
      </c>
      <c r="N47" s="1" t="s">
        <v>204</v>
      </c>
      <c r="O47" s="1" t="s">
        <v>205</v>
      </c>
      <c r="P47" s="1" t="s">
        <v>206</v>
      </c>
      <c r="Q47" s="1" t="s">
        <v>368</v>
      </c>
      <c r="R47" s="1" t="s">
        <v>208</v>
      </c>
      <c r="S47" s="1" t="s">
        <v>209</v>
      </c>
      <c r="T47" s="1" t="s">
        <v>210</v>
      </c>
    </row>
    <row r="48" s="1" customFormat="1" spans="1:20">
      <c r="A48" s="3">
        <v>16387064410</v>
      </c>
      <c r="B48" s="1" t="s">
        <v>364</v>
      </c>
      <c r="C48" s="1" t="s">
        <v>369</v>
      </c>
      <c r="D48" s="1" t="s">
        <v>370</v>
      </c>
      <c r="E48" s="1" t="s">
        <v>64</v>
      </c>
      <c r="F48" s="1" t="s">
        <v>197</v>
      </c>
      <c r="G48" s="1" t="s">
        <v>200</v>
      </c>
      <c r="H48" s="1" t="s">
        <v>201</v>
      </c>
      <c r="I48" s="1" t="s">
        <v>371</v>
      </c>
      <c r="J48" s="1" t="s">
        <v>203</v>
      </c>
      <c r="K48" s="1" t="s">
        <v>371</v>
      </c>
      <c r="L48" s="1" t="s">
        <v>371</v>
      </c>
      <c r="M48" s="1" t="s">
        <v>204</v>
      </c>
      <c r="N48" s="1" t="s">
        <v>204</v>
      </c>
      <c r="O48" s="1" t="s">
        <v>205</v>
      </c>
      <c r="P48" s="1" t="s">
        <v>206</v>
      </c>
      <c r="Q48" s="1" t="s">
        <v>372</v>
      </c>
      <c r="R48" s="1" t="s">
        <v>208</v>
      </c>
      <c r="S48" s="1" t="s">
        <v>209</v>
      </c>
      <c r="T48" s="1" t="s">
        <v>210</v>
      </c>
    </row>
    <row r="49" s="1" customFormat="1" spans="1:20">
      <c r="A49" s="3">
        <v>16379591827</v>
      </c>
      <c r="B49" s="1" t="s">
        <v>373</v>
      </c>
      <c r="C49" s="1" t="s">
        <v>374</v>
      </c>
      <c r="D49" s="1" t="s">
        <v>375</v>
      </c>
      <c r="E49" s="1" t="s">
        <v>376</v>
      </c>
      <c r="F49" s="1" t="s">
        <v>197</v>
      </c>
      <c r="G49" s="1" t="s">
        <v>200</v>
      </c>
      <c r="H49" s="1" t="s">
        <v>201</v>
      </c>
      <c r="I49" s="1" t="s">
        <v>205</v>
      </c>
      <c r="J49" s="1" t="s">
        <v>203</v>
      </c>
      <c r="K49" s="1" t="s">
        <v>205</v>
      </c>
      <c r="L49" s="1" t="s">
        <v>205</v>
      </c>
      <c r="M49" s="1" t="s">
        <v>204</v>
      </c>
      <c r="N49" s="1" t="s">
        <v>204</v>
      </c>
      <c r="O49" s="1" t="s">
        <v>205</v>
      </c>
      <c r="P49" s="1" t="s">
        <v>206</v>
      </c>
      <c r="Q49" s="1" t="s">
        <v>377</v>
      </c>
      <c r="R49" s="1" t="s">
        <v>208</v>
      </c>
      <c r="S49" s="1" t="s">
        <v>209</v>
      </c>
      <c r="T49" s="1" t="s">
        <v>210</v>
      </c>
    </row>
    <row r="50" s="1" customFormat="1" spans="1:20">
      <c r="A50" s="3">
        <v>16372721760</v>
      </c>
      <c r="B50" s="1" t="s">
        <v>373</v>
      </c>
      <c r="C50" s="1" t="s">
        <v>378</v>
      </c>
      <c r="D50" s="1" t="s">
        <v>379</v>
      </c>
      <c r="E50" s="1" t="s">
        <v>61</v>
      </c>
      <c r="F50" s="1" t="s">
        <v>197</v>
      </c>
      <c r="G50" s="1" t="s">
        <v>200</v>
      </c>
      <c r="H50" s="1" t="s">
        <v>201</v>
      </c>
      <c r="I50" s="1" t="s">
        <v>380</v>
      </c>
      <c r="J50" s="1" t="s">
        <v>203</v>
      </c>
      <c r="K50" s="1" t="s">
        <v>380</v>
      </c>
      <c r="L50" s="1" t="s">
        <v>380</v>
      </c>
      <c r="M50" s="1" t="s">
        <v>204</v>
      </c>
      <c r="N50" s="1" t="s">
        <v>204</v>
      </c>
      <c r="O50" s="1" t="s">
        <v>205</v>
      </c>
      <c r="P50" s="1" t="s">
        <v>206</v>
      </c>
      <c r="Q50" s="1" t="s">
        <v>381</v>
      </c>
      <c r="R50" s="1" t="s">
        <v>208</v>
      </c>
      <c r="S50" s="1" t="s">
        <v>209</v>
      </c>
      <c r="T50" s="1" t="s">
        <v>210</v>
      </c>
    </row>
    <row r="51" s="1" customFormat="1" spans="1:20">
      <c r="A51" s="3">
        <v>16366301344</v>
      </c>
      <c r="B51" s="1" t="s">
        <v>382</v>
      </c>
      <c r="C51" s="1" t="s">
        <v>383</v>
      </c>
      <c r="D51" s="1" t="s">
        <v>384</v>
      </c>
      <c r="E51" s="1" t="s">
        <v>57</v>
      </c>
      <c r="F51" s="1" t="s">
        <v>327</v>
      </c>
      <c r="G51" s="1" t="s">
        <v>200</v>
      </c>
      <c r="H51" s="1" t="s">
        <v>201</v>
      </c>
      <c r="I51" s="1" t="s">
        <v>385</v>
      </c>
      <c r="J51" s="1" t="s">
        <v>203</v>
      </c>
      <c r="K51" s="1" t="s">
        <v>385</v>
      </c>
      <c r="L51" s="1" t="s">
        <v>385</v>
      </c>
      <c r="M51" s="1" t="s">
        <v>204</v>
      </c>
      <c r="N51" s="1" t="s">
        <v>204</v>
      </c>
      <c r="O51" s="1" t="s">
        <v>205</v>
      </c>
      <c r="P51" s="1" t="s">
        <v>206</v>
      </c>
      <c r="Q51" s="1" t="s">
        <v>386</v>
      </c>
      <c r="R51" s="1" t="s">
        <v>208</v>
      </c>
      <c r="S51" s="1" t="s">
        <v>209</v>
      </c>
      <c r="T51" s="1" t="s">
        <v>210</v>
      </c>
    </row>
    <row r="52" s="1" customFormat="1" spans="1:20">
      <c r="A52" s="3">
        <v>16364221018</v>
      </c>
      <c r="B52" s="1" t="s">
        <v>382</v>
      </c>
      <c r="C52" s="1" t="s">
        <v>387</v>
      </c>
      <c r="D52" s="1" t="s">
        <v>388</v>
      </c>
      <c r="E52" s="1" t="s">
        <v>54</v>
      </c>
      <c r="F52" s="1" t="s">
        <v>327</v>
      </c>
      <c r="G52" s="1" t="s">
        <v>200</v>
      </c>
      <c r="H52" s="1" t="s">
        <v>201</v>
      </c>
      <c r="I52" s="1" t="s">
        <v>389</v>
      </c>
      <c r="J52" s="1" t="s">
        <v>203</v>
      </c>
      <c r="K52" s="1" t="s">
        <v>389</v>
      </c>
      <c r="L52" s="1" t="s">
        <v>389</v>
      </c>
      <c r="M52" s="1" t="s">
        <v>204</v>
      </c>
      <c r="N52" s="1" t="s">
        <v>204</v>
      </c>
      <c r="O52" s="1" t="s">
        <v>205</v>
      </c>
      <c r="P52" s="1" t="s">
        <v>206</v>
      </c>
      <c r="Q52" s="1" t="s">
        <v>390</v>
      </c>
      <c r="R52" s="1" t="s">
        <v>208</v>
      </c>
      <c r="S52" s="1" t="s">
        <v>209</v>
      </c>
      <c r="T52" s="1" t="s">
        <v>210</v>
      </c>
    </row>
    <row r="53" s="1" customFormat="1" spans="1:20">
      <c r="A53" s="3">
        <v>16340136907</v>
      </c>
      <c r="B53" s="1" t="s">
        <v>391</v>
      </c>
      <c r="C53" s="1" t="s">
        <v>392</v>
      </c>
      <c r="D53" s="1" t="s">
        <v>393</v>
      </c>
      <c r="E53" s="1" t="s">
        <v>44</v>
      </c>
      <c r="F53" s="1" t="s">
        <v>197</v>
      </c>
      <c r="G53" s="1" t="s">
        <v>200</v>
      </c>
      <c r="H53" s="1" t="s">
        <v>201</v>
      </c>
      <c r="I53" s="1" t="s">
        <v>394</v>
      </c>
      <c r="J53" s="1" t="s">
        <v>203</v>
      </c>
      <c r="K53" s="1" t="s">
        <v>394</v>
      </c>
      <c r="L53" s="1" t="s">
        <v>394</v>
      </c>
      <c r="M53" s="1" t="s">
        <v>204</v>
      </c>
      <c r="N53" s="1" t="s">
        <v>204</v>
      </c>
      <c r="O53" s="1" t="s">
        <v>205</v>
      </c>
      <c r="P53" s="1" t="s">
        <v>206</v>
      </c>
      <c r="Q53" s="1" t="s">
        <v>395</v>
      </c>
      <c r="R53" s="1" t="s">
        <v>208</v>
      </c>
      <c r="S53" s="1" t="s">
        <v>209</v>
      </c>
      <c r="T53" s="1" t="s">
        <v>210</v>
      </c>
    </row>
    <row r="54" s="1" customFormat="1" spans="1:20">
      <c r="A54" s="3">
        <v>16337290693</v>
      </c>
      <c r="B54" s="1" t="s">
        <v>391</v>
      </c>
      <c r="C54" s="1" t="s">
        <v>396</v>
      </c>
      <c r="D54" s="1" t="s">
        <v>397</v>
      </c>
      <c r="E54" s="1" t="s">
        <v>40</v>
      </c>
      <c r="F54" s="1" t="s">
        <v>327</v>
      </c>
      <c r="G54" s="1" t="s">
        <v>200</v>
      </c>
      <c r="H54" s="1" t="s">
        <v>201</v>
      </c>
      <c r="I54" s="1" t="s">
        <v>398</v>
      </c>
      <c r="J54" s="1" t="s">
        <v>203</v>
      </c>
      <c r="K54" s="1" t="s">
        <v>398</v>
      </c>
      <c r="L54" s="1" t="s">
        <v>398</v>
      </c>
      <c r="M54" s="1" t="s">
        <v>204</v>
      </c>
      <c r="N54" s="1" t="s">
        <v>204</v>
      </c>
      <c r="O54" s="1" t="s">
        <v>205</v>
      </c>
      <c r="P54" s="1" t="s">
        <v>206</v>
      </c>
      <c r="Q54" s="1" t="s">
        <v>399</v>
      </c>
      <c r="R54" s="1" t="s">
        <v>208</v>
      </c>
      <c r="S54" s="1" t="s">
        <v>209</v>
      </c>
      <c r="T54" s="1" t="s">
        <v>210</v>
      </c>
    </row>
    <row r="55" s="1" customFormat="1" spans="1:20">
      <c r="A55" s="3">
        <v>16335046782</v>
      </c>
      <c r="B55" s="1" t="s">
        <v>400</v>
      </c>
      <c r="C55" s="1" t="s">
        <v>401</v>
      </c>
      <c r="D55" s="1" t="s">
        <v>402</v>
      </c>
      <c r="E55" s="1" t="s">
        <v>36</v>
      </c>
      <c r="F55" s="1" t="s">
        <v>197</v>
      </c>
      <c r="G55" s="1" t="s">
        <v>200</v>
      </c>
      <c r="H55" s="1" t="s">
        <v>201</v>
      </c>
      <c r="I55" s="1" t="s">
        <v>403</v>
      </c>
      <c r="J55" s="1" t="s">
        <v>203</v>
      </c>
      <c r="K55" s="1" t="s">
        <v>403</v>
      </c>
      <c r="L55" s="1" t="s">
        <v>404</v>
      </c>
      <c r="M55" s="1" t="s">
        <v>405</v>
      </c>
      <c r="N55" s="1" t="s">
        <v>405</v>
      </c>
      <c r="O55" s="1" t="s">
        <v>205</v>
      </c>
      <c r="P55" s="1" t="s">
        <v>206</v>
      </c>
      <c r="Q55" s="1" t="s">
        <v>406</v>
      </c>
      <c r="R55" s="1" t="s">
        <v>208</v>
      </c>
      <c r="S55" s="1" t="s">
        <v>209</v>
      </c>
      <c r="T55" s="1" t="s">
        <v>210</v>
      </c>
    </row>
    <row r="56" s="1" customFormat="1" spans="1:20">
      <c r="A56" s="3">
        <v>16236782915</v>
      </c>
      <c r="B56" s="1" t="s">
        <v>407</v>
      </c>
      <c r="C56" s="1" t="s">
        <v>408</v>
      </c>
      <c r="D56" s="1" t="s">
        <v>409</v>
      </c>
      <c r="E56" s="1" t="s">
        <v>30</v>
      </c>
      <c r="F56" s="1" t="s">
        <v>327</v>
      </c>
      <c r="G56" s="1" t="s">
        <v>200</v>
      </c>
      <c r="H56" s="1" t="s">
        <v>201</v>
      </c>
      <c r="I56" s="1" t="s">
        <v>410</v>
      </c>
      <c r="J56" s="1" t="s">
        <v>203</v>
      </c>
      <c r="K56" s="1" t="s">
        <v>410</v>
      </c>
      <c r="L56" s="1" t="s">
        <v>410</v>
      </c>
      <c r="M56" s="1" t="s">
        <v>204</v>
      </c>
      <c r="N56" s="1" t="s">
        <v>204</v>
      </c>
      <c r="O56" s="1" t="s">
        <v>205</v>
      </c>
      <c r="P56" s="1" t="s">
        <v>206</v>
      </c>
      <c r="Q56" s="1" t="s">
        <v>411</v>
      </c>
      <c r="R56" s="1" t="s">
        <v>208</v>
      </c>
      <c r="S56" s="1" t="s">
        <v>209</v>
      </c>
      <c r="T56" s="1" t="s">
        <v>412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2021-10-19T02:10:16Z</dcterms:created>
  <dcterms:modified xsi:type="dcterms:W3CDTF">2021-10-19T02:17:45Z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2B2E3AF658684045936E97183C8FF120</vt:lpwstr>
  </property>
  <property fmtid="{D5CDD505-2E9C-101B-9397-08002B2CF9AE}" pid="3" name="KSOProductBuildVer">
    <vt:lpwstr>2052-11.1.0.10938</vt:lpwstr>
  </property>
</Properties>
</file>