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<sst xmlns="http://schemas.openxmlformats.org/spreadsheetml/2006/main" count="1246" uniqueCount="364">
  <si>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</si>
  <si>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</si>
  <si>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</si>
  <si>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</si>
  <si>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</si>
  <si>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</si>
  <si>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</si>
  <si>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</si>
  <si>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</si>
  <si>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</si>
  <si>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</si>
  <si>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</si>
  <si>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</si>
  <si>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</si>
  <si>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</si>
  <si>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</si>
  <si>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</si>
  <si>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</si>
  <si>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</si>
  <si>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</si>
  <si>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</si>
  <si>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</si>
  <si>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</si>
  <si>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</si>
  <si>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</si>
  <si>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</si>
  <si>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</si>
  <si>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[苏州]苏州文旅花间堂·探花府(80250953)</t>
  </si>
  <si>
    <t>名门园景大床房&lt;2人入住&gt;&lt;早餐&gt;</t>
  </si>
  <si>
    <t>CNY</t>
  </si>
  <si>
    <t>朱铖</t>
  </si>
  <si>
    <t>CA13744211020CNY</t>
  </si>
  <si>
    <t>未提现</t>
  </si>
  <si>
    <t>携程开票</t>
  </si>
  <si>
    <t>R8000484065188756001</t>
  </si>
  <si>
    <t>[北京]格林豪泰(北京十里河地铁站店)(68606537)</t>
  </si>
  <si>
    <t>商务大床房&lt;2人入住&gt;</t>
  </si>
  <si>
    <t>李永军</t>
  </si>
  <si>
    <t>(GRT)71514442;</t>
  </si>
  <si>
    <t>[汕尾]维也纳国际酒店(汕尾城区店)(80896234)</t>
  </si>
  <si>
    <t>高级大床房&lt;2人入住&gt;</t>
  </si>
  <si>
    <t>庄威帆</t>
  </si>
  <si>
    <t>取消</t>
  </si>
  <si>
    <t>[天津]锦江之星(天津中新生态城店)(80895397)</t>
  </si>
  <si>
    <t>商务房C&lt;2人入住&gt;&lt;早餐&gt;</t>
  </si>
  <si>
    <t>芦涛,芦宇阳</t>
  </si>
  <si>
    <t>[启东]白玉兰酒店(启东吕四港店)(80896447)</t>
  </si>
  <si>
    <t>舒雅双床房&lt;2人入住&gt;</t>
  </si>
  <si>
    <t>刘菁,刘华</t>
  </si>
  <si>
    <t>[上海]全季酒店(上海康桥秀沿路店)(77170636)</t>
  </si>
  <si>
    <t>大床房&lt;2人入住&gt;&lt;早餐&gt;</t>
  </si>
  <si>
    <t>黄金玉</t>
  </si>
  <si>
    <t>R2013157065535537001</t>
  </si>
  <si>
    <t>董璐</t>
  </si>
  <si>
    <t>R2013157065576262001</t>
  </si>
  <si>
    <t>[北京]北京日出东方凯宾斯基酒店(80243355)</t>
  </si>
  <si>
    <t>豪华城景大床房&lt;2人入住&gt;&lt;早餐&gt;</t>
  </si>
  <si>
    <t>侯慧芳</t>
  </si>
  <si>
    <t>76712SC068973</t>
  </si>
  <si>
    <t>[昆山]全季酒店(昆山水秀路店)(76446311)</t>
  </si>
  <si>
    <t>双床房&lt;2人入住&gt;</t>
  </si>
  <si>
    <t>史博文</t>
  </si>
  <si>
    <t>R2153163065724203001</t>
  </si>
  <si>
    <t>[null](80896010)</t>
  </si>
  <si>
    <t>[香港]香港客舍酒店(Hotel Hart)(80243696)</t>
  </si>
  <si>
    <t>标准双人间&lt;2人入住&gt;</t>
  </si>
  <si>
    <t>Tang/Po Kit</t>
  </si>
  <si>
    <t>朱苏燕</t>
  </si>
  <si>
    <t>R2153163065786534001</t>
  </si>
  <si>
    <t>[淄博]7天酒店(淄博火车站广场店)(80895709)</t>
  </si>
  <si>
    <t>经济房&lt;2人入住&gt;&lt;早餐&gt;</t>
  </si>
  <si>
    <t>周欢</t>
  </si>
  <si>
    <t>[韶关]韶关摩尔城假日酒店(80894894)</t>
  </si>
  <si>
    <t>假日高级房&lt;2人入住&gt;</t>
  </si>
  <si>
    <t>陶培源</t>
  </si>
  <si>
    <t>[null](79042762)</t>
  </si>
  <si>
    <t>[菏泽]菏泽希尔顿花园酒店(80249855)</t>
  </si>
  <si>
    <t>花园大床房&lt;2人入住&gt;</t>
  </si>
  <si>
    <t>苗壮</t>
  </si>
  <si>
    <t>[null](80895852)</t>
  </si>
  <si>
    <t>豪华大床房&lt;2人入住&gt;</t>
  </si>
  <si>
    <t>刘阳阳</t>
  </si>
  <si>
    <t>[宿州]锦江都城酒店(宿州华夏店)(80246185)</t>
  </si>
  <si>
    <t>时尚商务房&lt;2人入住&gt;&lt;早餐&gt;</t>
  </si>
  <si>
    <t>邱国杰</t>
  </si>
  <si>
    <t>[合肥]格美酒店(合肥淮河路步行街三孝口店)(80895283)</t>
  </si>
  <si>
    <t>朱天乐</t>
  </si>
  <si>
    <t>[北京]锦江之星品尚(北京密云开发区店)(80243803)</t>
  </si>
  <si>
    <t>商务房C&lt;2人入住&gt;</t>
  </si>
  <si>
    <t>霍瑞</t>
  </si>
  <si>
    <t>[绍兴]维也纳酒店（绍兴柯桥店）(80896045)</t>
  </si>
  <si>
    <t>高级双床房&lt;2人入住&gt;&lt;早餐&gt;</t>
  </si>
  <si>
    <t>彭景,韩也</t>
  </si>
  <si>
    <t>[淮安]锦江之星品尚(淮安河下古镇翔宇大道店)(80246225)</t>
  </si>
  <si>
    <t>商务房A&lt;2人入住&gt;&lt;早餐&gt;</t>
  </si>
  <si>
    <t>罗保利</t>
  </si>
  <si>
    <t>[香港]香港港丽酒店(Conrad Hong Kong)(80243534)</t>
  </si>
  <si>
    <t>豪华特大床房&lt;2人入住&gt;</t>
  </si>
  <si>
    <t>yau/Garrison</t>
  </si>
  <si>
    <t>[南京]白玉兰酒店(南京航空航天大学胜太西路店)(80895699)</t>
  </si>
  <si>
    <t>蓝牙商务房&lt;2人入住&gt;</t>
  </si>
  <si>
    <t>秦雪文</t>
  </si>
  <si>
    <t>[高雄]高雄窝饭店(Wo Hotel)(80941601)</t>
  </si>
  <si>
    <t>豪华客房&lt;2人入住&gt;&lt;早餐&gt;</t>
  </si>
  <si>
    <t>LIU/WEI HSI,LIU/WEI HSI</t>
  </si>
  <si>
    <t>EXP-1838539516</t>
  </si>
  <si>
    <t>陈崇行</t>
  </si>
  <si>
    <t>[茂名]维也纳国际酒店(茂名万达广场店)(68348501)</t>
  </si>
  <si>
    <t>标准双床房&lt;2人入住&gt;</t>
  </si>
  <si>
    <t>吴政</t>
  </si>
  <si>
    <t>[杭州]尚客优连锁酒店(杭州西湖欧路堡广场店)(80245856)</t>
  </si>
  <si>
    <t>标准间&lt;2人入住&gt;</t>
  </si>
  <si>
    <t>陈水莲</t>
  </si>
  <si>
    <t>[防城港]格林豪泰酒店(防城港高铁北站店)(80248850)</t>
  </si>
  <si>
    <t>商务双床房&lt;2人入住&gt;</t>
  </si>
  <si>
    <t>王永雄</t>
  </si>
  <si>
    <t>(GRT)71795305;</t>
  </si>
  <si>
    <t>[苏州]尚客优快捷酒店(苏州通安店)(80247198)</t>
  </si>
  <si>
    <t>特惠大床房&lt;2人入住&gt;</t>
  </si>
  <si>
    <t>周仕府</t>
  </si>
  <si>
    <t>[香港]悦品酒店(荃湾店)(Hotel COZi Oasis)(80243687)</t>
  </si>
  <si>
    <t>高级悦品客房&lt;2人入住&gt;</t>
  </si>
  <si>
    <t>Lau/Kayui</t>
  </si>
  <si>
    <t>[威海]格林豪泰(威海山大海水浴场店)(68615688)</t>
  </si>
  <si>
    <t>刘玉生</t>
  </si>
  <si>
    <t>(GRT)71798665;</t>
  </si>
  <si>
    <t>[闽侯]格林豪泰(福州软件园江景店)(80895096)</t>
  </si>
  <si>
    <t>1.5米景观大床房&lt;2人入住&gt;</t>
  </si>
  <si>
    <t>吴祥宝</t>
  </si>
  <si>
    <t>[徐州]锦江都城(徐州彭城广场地铁站金盾店)(76438936)</t>
  </si>
  <si>
    <t>风雅商务房&lt;2人入住&gt;</t>
  </si>
  <si>
    <t>李霄翔,李杰</t>
  </si>
  <si>
    <t>[重庆]7天连锁酒店(开县开州大道中心店)(80244466)</t>
  </si>
  <si>
    <t>李垠林</t>
  </si>
  <si>
    <t>[长治]格林豪泰(长治英雄南路解放西街店)(80248946)</t>
  </si>
  <si>
    <t>马玉龙</t>
  </si>
  <si>
    <t>(GRT)71804090;</t>
  </si>
  <si>
    <t>[马鞍山]格林豪泰(马鞍山红旗南路蒙牛乳业店)(80245923)</t>
  </si>
  <si>
    <t>大床房&lt;2人入住&gt;</t>
  </si>
  <si>
    <t>陈玲琳</t>
  </si>
  <si>
    <t>(GRT)71805092;</t>
  </si>
  <si>
    <t>[张家港]张家港保税区智选假日酒店(80895136)</t>
  </si>
  <si>
    <t>智选高级套房&lt;2人入住&gt;&lt;早餐&gt;</t>
  </si>
  <si>
    <t>黄敏</t>
  </si>
  <si>
    <t>[南通]尚客优酒店（南通开发区工业博览城店）(80249496)</t>
  </si>
  <si>
    <t>特惠大床房（无窗）&lt;2人入住&gt;</t>
  </si>
  <si>
    <t>张锐</t>
  </si>
  <si>
    <t>(THK)YD06423211004213425874;</t>
  </si>
  <si>
    <t>[上海]全季酒店(上海张江路地铁站店)(76446176)</t>
  </si>
  <si>
    <t>零压高级大床房&lt;2人入住&gt;</t>
  </si>
  <si>
    <t>吴彧</t>
  </si>
  <si>
    <t>R2012101066088086001</t>
  </si>
  <si>
    <t>[佛山]佛山顺德皇帝酒店(80244126)</t>
  </si>
  <si>
    <t>豪华大床房&lt;2人入住&gt;&lt;早餐&gt;</t>
  </si>
  <si>
    <t>曾森强</t>
  </si>
  <si>
    <t>[无锡]格林豪泰(无锡大通路周新商务店)(68615805)</t>
  </si>
  <si>
    <t>景观大床房&lt;2人入住&gt;</t>
  </si>
  <si>
    <t>冯健锋</t>
  </si>
  <si>
    <t>(GRT)71816178;</t>
  </si>
  <si>
    <t>，</t>
  </si>
  <si>
    <t>22913.46 CNY</t>
  </si>
  <si>
    <t>A211020105404481</t>
  </si>
  <si>
    <t>总计：22913.46元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</si>
  <si>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</si>
  <si>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</si>
  <si>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</si>
  <si>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</si>
  <si>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</si>
  <si>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</si>
  <si>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</si>
  <si>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</si>
  <si>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</si>
  <si>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</si>
  <si>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</si>
  <si>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</si>
  <si>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</si>
  <si>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</si>
  <si>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</si>
  <si>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</si>
  <si>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</si>
  <si>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2021-09-24</t>
  </si>
  <si>
    <t>2263023</t>
  </si>
  <si>
    <t>苏州文旅花间堂·探花府</t>
  </si>
  <si>
    <t>2021-10-04</t>
  </si>
  <si>
    <t>2021-10-05</t>
  </si>
  <si>
    <t>退房日月结</t>
  </si>
  <si>
    <t>2176.49</t>
  </si>
  <si>
    <t>RMB</t>
  </si>
  <si>
    <t>0</t>
  </si>
  <si>
    <t>0.00</t>
  </si>
  <si>
    <t>携程汇登国内直连</t>
  </si>
  <si>
    <t>2021-09-24 11:59:17</t>
  </si>
  <si>
    <t>否</t>
  </si>
  <si>
    <t>广州汇登信息科技有限公司</t>
  </si>
  <si>
    <t>直连</t>
  </si>
  <si>
    <t>2021-09-25</t>
  </si>
  <si>
    <t>2264841</t>
  </si>
  <si>
    <t>格林豪泰(北京十里河古玩城店)</t>
  </si>
  <si>
    <t>299.51</t>
  </si>
  <si>
    <t>2021-09-25 22:40:03</t>
  </si>
  <si>
    <t>2021-09-28</t>
  </si>
  <si>
    <t>2267172</t>
  </si>
  <si>
    <t>锦江之星(天津中新生态城店)</t>
  </si>
  <si>
    <t>2021-10-03</t>
  </si>
  <si>
    <t>1264.20</t>
  </si>
  <si>
    <t>2021-09-28 00:32:48</t>
  </si>
  <si>
    <t>2267514</t>
  </si>
  <si>
    <t>全季酒店(上海康桥秀沿路店)</t>
  </si>
  <si>
    <t>844.82</t>
  </si>
  <si>
    <t>2021-09-28 12:19:00</t>
  </si>
  <si>
    <t>2268200</t>
  </si>
  <si>
    <t>2021-10-01</t>
  </si>
  <si>
    <t>1680.92</t>
  </si>
  <si>
    <t>2021-09-28 23:37:44</t>
  </si>
  <si>
    <t>2021-09-29</t>
  </si>
  <si>
    <t>2268396</t>
  </si>
  <si>
    <t>北京日出东方凯宾斯基酒店</t>
  </si>
  <si>
    <t>3632.29</t>
  </si>
  <si>
    <t>2021-09-29 07:44:14</t>
  </si>
  <si>
    <t>2021-09-30</t>
  </si>
  <si>
    <t>2269727</t>
  </si>
  <si>
    <t>全季酒店(昆山水秀路店)</t>
  </si>
  <si>
    <t>304.52</t>
  </si>
  <si>
    <t>2021-09-30 16:43:26</t>
  </si>
  <si>
    <t>2270197</t>
  </si>
  <si>
    <t>香港客舍酒店</t>
  </si>
  <si>
    <t>Tang Po Kit</t>
  </si>
  <si>
    <t>190.93</t>
  </si>
  <si>
    <t>2021-10-01 01:47:22</t>
  </si>
  <si>
    <t>2270202</t>
  </si>
  <si>
    <t>白玉兰吴江万宝广场店</t>
  </si>
  <si>
    <t>张琳</t>
  </si>
  <si>
    <t>334.33</t>
  </si>
  <si>
    <t>2021-10-01 01:38:23</t>
  </si>
  <si>
    <t>2270348</t>
  </si>
  <si>
    <t>303.58</t>
  </si>
  <si>
    <t>2021-10-01 10:02:17</t>
  </si>
  <si>
    <t>2021-10-02</t>
  </si>
  <si>
    <t>2270983</t>
  </si>
  <si>
    <t>7天酒店(淄博火车站广场店)</t>
  </si>
  <si>
    <t>232.20</t>
  </si>
  <si>
    <t>2021-10-02 01:08:37</t>
  </si>
  <si>
    <t>2271307</t>
  </si>
  <si>
    <t>韶关摩尔城假日酒店</t>
  </si>
  <si>
    <t>864.96</t>
  </si>
  <si>
    <t>2021-10-02 14:06:50</t>
  </si>
  <si>
    <t>2271335</t>
  </si>
  <si>
    <t>尚客优快捷酒店(南昌红谷滩凤凰洲店)</t>
  </si>
  <si>
    <t>麦世洁</t>
  </si>
  <si>
    <t>536.52</t>
  </si>
  <si>
    <t>2021-10-02 14:47:10</t>
  </si>
  <si>
    <t>2271730</t>
  </si>
  <si>
    <t>菏泽希尔顿花园酒店</t>
  </si>
  <si>
    <t>271.94</t>
  </si>
  <si>
    <t>2021-10-02 23:03:49</t>
  </si>
  <si>
    <t>2271818</t>
  </si>
  <si>
    <t>维也纳国际酒店（重庆北站店）</t>
  </si>
  <si>
    <t>陈程</t>
  </si>
  <si>
    <t>639.62</t>
  </si>
  <si>
    <t>2021-10-03 02:23:37</t>
  </si>
  <si>
    <t>2271839</t>
  </si>
  <si>
    <t>748.70</t>
  </si>
  <si>
    <t>2021-10-03 04:21:15</t>
  </si>
  <si>
    <t>2271847</t>
  </si>
  <si>
    <t>锦江都城酒店(宿州华夏店)</t>
  </si>
  <si>
    <t>210.70</t>
  </si>
  <si>
    <t>2021-10-03 05:28:37</t>
  </si>
  <si>
    <t>2272323</t>
  </si>
  <si>
    <t>格美酒店(合肥淮河路步行街三孝口店)</t>
  </si>
  <si>
    <t>202.98</t>
  </si>
  <si>
    <t>2021-10-03 23:10:07</t>
  </si>
  <si>
    <t>2272346</t>
  </si>
  <si>
    <t>锦江之星品尚(北京密云开发区店)</t>
  </si>
  <si>
    <t>380.45</t>
  </si>
  <si>
    <t>2021-10-03 23:53:15</t>
  </si>
  <si>
    <t>2272406</t>
  </si>
  <si>
    <t>维也纳酒店（绍兴柯桥店）</t>
  </si>
  <si>
    <t>612.76</t>
  </si>
  <si>
    <t>2021-10-04 04:32:43</t>
  </si>
  <si>
    <t>2272414</t>
  </si>
  <si>
    <t>锦江之星品尚(淮安河下古镇翔宇大道店)</t>
  </si>
  <si>
    <t>263.38</t>
  </si>
  <si>
    <t>2021-10-04 05:24:49</t>
  </si>
  <si>
    <t>2272425</t>
  </si>
  <si>
    <t>香港港丽酒店</t>
  </si>
  <si>
    <t>yau Garrison</t>
  </si>
  <si>
    <t>1019.85</t>
  </si>
  <si>
    <t>2021-10-04 07:02:34</t>
  </si>
  <si>
    <t>2272436</t>
  </si>
  <si>
    <t>白玉兰酒店(南京航空航天大学胜太西路店)</t>
  </si>
  <si>
    <t>457.32</t>
  </si>
  <si>
    <t>2021-10-04 07:59:31</t>
  </si>
  <si>
    <t>2272445</t>
  </si>
  <si>
    <t>高雄窝饭店</t>
  </si>
  <si>
    <t>LIU WEI HSI,LIU WEI HSI</t>
  </si>
  <si>
    <t>381.42</t>
  </si>
  <si>
    <t>2021-10-04 08:25:30</t>
  </si>
  <si>
    <t>2272483</t>
  </si>
  <si>
    <t>203.98</t>
  </si>
  <si>
    <t>2021-10-04 10:15:14</t>
  </si>
  <si>
    <t>2272538</t>
  </si>
  <si>
    <t>维也纳国际酒店(茂名万达广场店)</t>
  </si>
  <si>
    <t>2021-10-04 12:24:50</t>
  </si>
  <si>
    <t>2272539</t>
  </si>
  <si>
    <t>尚客优连锁酒店(杭州西湖欧路堡广场店)</t>
  </si>
  <si>
    <t>198.85</t>
  </si>
  <si>
    <t>2021-10-04 12:25:07</t>
  </si>
  <si>
    <t>2272544</t>
  </si>
  <si>
    <t>格林豪泰酒店(防城港高铁北站店)</t>
  </si>
  <si>
    <t>265.41</t>
  </si>
  <si>
    <t>2021-10-04 12:36:03</t>
  </si>
  <si>
    <t>2272562</t>
  </si>
  <si>
    <t>尚客优快捷酒店(苏州通安店)</t>
  </si>
  <si>
    <t>143.50</t>
  </si>
  <si>
    <t>2021-10-04 13:35:33</t>
  </si>
  <si>
    <t>2272568</t>
  </si>
  <si>
    <t>悦品酒店(荃湾店)</t>
  </si>
  <si>
    <t>Lau Kayui</t>
  </si>
  <si>
    <t>306.48</t>
  </si>
  <si>
    <t>2021-10-04 14:07:14</t>
  </si>
  <si>
    <t>2272573</t>
  </si>
  <si>
    <t>格林豪泰(威海山大海水浴场店)</t>
  </si>
  <si>
    <t>283.01</t>
  </si>
  <si>
    <t>2021-10-04 14:19:55</t>
  </si>
  <si>
    <t>2272608</t>
  </si>
  <si>
    <t>格林豪泰(福州软件园江景店)</t>
  </si>
  <si>
    <t>253.18</t>
  </si>
  <si>
    <t>2021-10-04 15:29:41</t>
  </si>
  <si>
    <t>2272612</t>
  </si>
  <si>
    <t>锦江都城(徐州彭城广场地铁站金盾店)</t>
  </si>
  <si>
    <t>691.82</t>
  </si>
  <si>
    <t>2021-10-04 15:43:55</t>
  </si>
  <si>
    <t>2272641</t>
  </si>
  <si>
    <t>7天连锁酒店(开县开州大道中心店)</t>
  </si>
  <si>
    <t>199.71</t>
  </si>
  <si>
    <t>2021-10-04 16:51:59</t>
  </si>
  <si>
    <t>2272653</t>
  </si>
  <si>
    <t>格林豪泰快捷酒店（长治城区解放西街英雄南路店）</t>
  </si>
  <si>
    <t>157.23</t>
  </si>
  <si>
    <t>2021-10-04 17:10:34</t>
  </si>
  <si>
    <t>2272668</t>
  </si>
  <si>
    <t>格林豪泰(马鞍山红旗南路蒙牛乳业店)</t>
  </si>
  <si>
    <t>166.00</t>
  </si>
  <si>
    <t>2021-10-04 17:37:46</t>
  </si>
  <si>
    <t>2272671</t>
  </si>
  <si>
    <t>张家港保税区智选假日酒店</t>
  </si>
  <si>
    <t>447.36</t>
  </si>
  <si>
    <t>2021-10-04 17:45:24</t>
  </si>
  <si>
    <t>2272788</t>
  </si>
  <si>
    <t>尚客优酒店（南通开发区工业博览城店）</t>
  </si>
  <si>
    <t>149.39</t>
  </si>
  <si>
    <t>2021-10-04 21:34:27</t>
  </si>
  <si>
    <t>2272797</t>
  </si>
  <si>
    <t>全季酒店(上海张江路地铁站店)</t>
  </si>
  <si>
    <t>423.17</t>
  </si>
  <si>
    <t>2021-10-04 21:48:10</t>
  </si>
  <si>
    <t>2272810</t>
  </si>
  <si>
    <t>佛山顺德皇帝酒店</t>
  </si>
  <si>
    <t>448.42</t>
  </si>
  <si>
    <t>2021-10-04 22:08:40</t>
  </si>
  <si>
    <t>2272841</t>
  </si>
  <si>
    <t>格林豪泰(无锡大通路周新商务店)</t>
  </si>
  <si>
    <t>341.09</t>
  </si>
  <si>
    <t>2021-10-04 23:12:06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</si>
</sst>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16354921434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44473</v>
      </c>
      <c r="G2" s="5">
        <v>44474</v>
      </c>
      <c r="H2" s="4">
        <v>1</v>
      </c>
      <c r="I2" s="4">
        <v>1</v>
      </c>
      <c r="J2" s="4">
        <v>1</v>
      </c>
      <c r="K2" s="4" t="s">
        <v>29</v>
      </c>
      <c r="L2" s="4">
        <v>2176.49</v>
      </c>
      <c r="M2" s="4">
        <v>2176.49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44489</v>
      </c>
      <c r="T2" s="4" t="s">
        <v>33</v>
      </c>
      <c r="U2" s="4">
        <v>2176.49</v>
      </c>
      <c r="V2" s="4">
        <v>0</v>
      </c>
      <c r="W2" s="4">
        <v>0</v>
      </c>
      <c r="X2" s="4">
        <v>2263023</v>
      </c>
      <c r="Y2" s="4" t="s">
        <v>34</v>
      </c>
    </row>
    <row r="3" s="4" customFormat="1" spans="1:25">
      <c r="A3" s="4">
        <v>16371037682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44473</v>
      </c>
      <c r="G3" s="5">
        <v>44474</v>
      </c>
      <c r="H3" s="4">
        <v>1</v>
      </c>
      <c r="I3" s="4">
        <v>1</v>
      </c>
      <c r="J3" s="4">
        <v>1</v>
      </c>
      <c r="K3" s="4" t="s">
        <v>29</v>
      </c>
      <c r="L3" s="4">
        <v>299.51</v>
      </c>
      <c r="M3" s="4">
        <v>299.51</v>
      </c>
      <c r="N3" s="4" t="s">
        <v>37</v>
      </c>
      <c r="O3" s="4" t="s">
        <v>31</v>
      </c>
      <c r="P3" s="4" t="s">
        <v>32</v>
      </c>
      <c r="Q3" s="4">
        <v>0</v>
      </c>
      <c r="R3" s="6">
        <v>44464</v>
      </c>
      <c r="S3" s="5">
        <v>44489</v>
      </c>
      <c r="T3" s="4" t="s">
        <v>33</v>
      </c>
      <c r="U3" s="4">
        <v>299.51</v>
      </c>
      <c r="V3" s="4">
        <v>0</v>
      </c>
      <c r="W3" s="4">
        <v>0</v>
      </c>
      <c r="X3" s="4">
        <v>2264841</v>
      </c>
      <c r="Y3" s="4" t="s">
        <v>38</v>
      </c>
    </row>
    <row r="4" s="4" customFormat="1" spans="1:24">
      <c r="A4" s="4">
        <v>16388005425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44473</v>
      </c>
      <c r="G4" s="5">
        <v>44474</v>
      </c>
      <c r="H4" s="4">
        <v>1</v>
      </c>
      <c r="I4" s="4">
        <v>1</v>
      </c>
      <c r="J4" s="4">
        <v>1</v>
      </c>
      <c r="K4" s="4" t="s">
        <v>29</v>
      </c>
      <c r="L4" s="4">
        <v>304.15</v>
      </c>
      <c r="M4" s="4">
        <v>304.15</v>
      </c>
      <c r="N4" s="4" t="s">
        <v>41</v>
      </c>
      <c r="O4" s="4" t="s">
        <v>31</v>
      </c>
      <c r="P4" s="4" t="s">
        <v>32</v>
      </c>
      <c r="Q4" s="4">
        <v>0</v>
      </c>
      <c r="R4" s="6">
        <v>44466</v>
      </c>
      <c r="S4" s="5">
        <v>44489</v>
      </c>
      <c r="T4" s="4" t="s">
        <v>33</v>
      </c>
      <c r="U4" s="4">
        <v>304.15</v>
      </c>
      <c r="V4" s="4">
        <v>0</v>
      </c>
      <c r="W4" s="4">
        <v>0</v>
      </c>
      <c r="X4" s="4">
        <v>2266937</v>
      </c>
    </row>
    <row r="5" s="4" customFormat="1" spans="1:24">
      <c r="A5" s="4">
        <v>16388005425</v>
      </c>
      <c r="B5" s="4" t="s">
        <v>25</v>
      </c>
      <c r="C5" s="4" t="s">
        <v>42</v>
      </c>
      <c r="D5" s="4" t="s">
        <v>39</v>
      </c>
      <c r="E5" s="4" t="s">
        <v>40</v>
      </c>
      <c r="F5" s="5">
        <v>44473</v>
      </c>
      <c r="G5" s="5">
        <v>44474</v>
      </c>
      <c r="H5" s="4">
        <v>1</v>
      </c>
      <c r="I5" s="4">
        <v>1</v>
      </c>
      <c r="J5" s="4">
        <v>1</v>
      </c>
      <c r="K5" s="4" t="s">
        <v>29</v>
      </c>
      <c r="L5" s="4">
        <v>-304.15</v>
      </c>
      <c r="M5" s="4">
        <v>-304.15</v>
      </c>
      <c r="N5" s="4" t="s">
        <v>41</v>
      </c>
      <c r="O5" s="4" t="s">
        <v>31</v>
      </c>
      <c r="P5" s="4" t="s">
        <v>32</v>
      </c>
      <c r="Q5" s="4">
        <v>0</v>
      </c>
      <c r="R5" s="6">
        <v>44466</v>
      </c>
      <c r="S5" s="5">
        <v>44489</v>
      </c>
      <c r="T5" s="4" t="s">
        <v>33</v>
      </c>
      <c r="U5" s="4">
        <v>-304.15</v>
      </c>
      <c r="V5" s="4">
        <v>0</v>
      </c>
      <c r="W5" s="4">
        <v>0</v>
      </c>
      <c r="X5" s="4">
        <v>2266937</v>
      </c>
    </row>
    <row r="6" s="4" customFormat="1" spans="1:23">
      <c r="A6" s="4">
        <v>16391357224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44472</v>
      </c>
      <c r="G6" s="5">
        <v>44474</v>
      </c>
      <c r="H6" s="4">
        <v>2</v>
      </c>
      <c r="I6" s="4">
        <v>2</v>
      </c>
      <c r="J6" s="4">
        <v>4</v>
      </c>
      <c r="K6" s="4" t="s">
        <v>29</v>
      </c>
      <c r="L6" s="4">
        <v>1264.2</v>
      </c>
      <c r="M6" s="4">
        <v>1264.2</v>
      </c>
      <c r="N6" s="4" t="s">
        <v>45</v>
      </c>
      <c r="O6" s="4" t="s">
        <v>31</v>
      </c>
      <c r="P6" s="4" t="s">
        <v>32</v>
      </c>
      <c r="Q6" s="4">
        <v>0</v>
      </c>
      <c r="R6" s="6">
        <v>44467</v>
      </c>
      <c r="S6" s="5">
        <v>44489</v>
      </c>
      <c r="T6" s="4" t="s">
        <v>33</v>
      </c>
      <c r="U6" s="4">
        <v>1264.2</v>
      </c>
      <c r="V6" s="4">
        <v>0</v>
      </c>
      <c r="W6" s="4">
        <v>0</v>
      </c>
    </row>
    <row r="7" s="4" customFormat="1" spans="1:24">
      <c r="A7" s="4">
        <v>16391707580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44473</v>
      </c>
      <c r="G7" s="5">
        <v>44474</v>
      </c>
      <c r="H7" s="4">
        <v>2</v>
      </c>
      <c r="I7" s="4">
        <v>1</v>
      </c>
      <c r="J7" s="4">
        <v>2</v>
      </c>
      <c r="K7" s="4" t="s">
        <v>29</v>
      </c>
      <c r="L7" s="4">
        <v>756.8</v>
      </c>
      <c r="M7" s="4">
        <v>756.8</v>
      </c>
      <c r="N7" s="4" t="s">
        <v>48</v>
      </c>
      <c r="O7" s="4" t="s">
        <v>31</v>
      </c>
      <c r="P7" s="4" t="s">
        <v>32</v>
      </c>
      <c r="Q7" s="4">
        <v>0</v>
      </c>
      <c r="R7" s="6">
        <v>44467</v>
      </c>
      <c r="S7" s="5">
        <v>44489</v>
      </c>
      <c r="T7" s="4" t="s">
        <v>33</v>
      </c>
      <c r="U7" s="4">
        <v>756.8</v>
      </c>
      <c r="V7" s="4">
        <v>0</v>
      </c>
      <c r="W7" s="4">
        <v>0</v>
      </c>
      <c r="X7" s="4">
        <v>2267309</v>
      </c>
    </row>
    <row r="8" s="4" customFormat="1" spans="1:25">
      <c r="A8" s="4">
        <v>16393007381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44472</v>
      </c>
      <c r="G8" s="5">
        <v>44474</v>
      </c>
      <c r="H8" s="4">
        <v>1</v>
      </c>
      <c r="I8" s="4">
        <v>2</v>
      </c>
      <c r="J8" s="4">
        <v>2</v>
      </c>
      <c r="K8" s="4" t="s">
        <v>29</v>
      </c>
      <c r="L8" s="4">
        <v>844.82</v>
      </c>
      <c r="M8" s="4">
        <v>844.82</v>
      </c>
      <c r="N8" s="4" t="s">
        <v>51</v>
      </c>
      <c r="O8" s="4" t="s">
        <v>31</v>
      </c>
      <c r="P8" s="4" t="s">
        <v>32</v>
      </c>
      <c r="Q8" s="4">
        <v>0</v>
      </c>
      <c r="R8" s="6">
        <v>44467</v>
      </c>
      <c r="S8" s="5">
        <v>44489</v>
      </c>
      <c r="T8" s="4" t="s">
        <v>33</v>
      </c>
      <c r="U8" s="4">
        <v>844.82</v>
      </c>
      <c r="V8" s="4">
        <v>0</v>
      </c>
      <c r="W8" s="4">
        <v>0</v>
      </c>
      <c r="X8" s="4"/>
      <c r="Y8" s="4" t="s">
        <v>52</v>
      </c>
    </row>
    <row r="9" s="4" customFormat="1" spans="1:25">
      <c r="A9" s="4">
        <v>16400000461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44470</v>
      </c>
      <c r="G9" s="5">
        <v>44474</v>
      </c>
      <c r="H9" s="4">
        <v>1</v>
      </c>
      <c r="I9" s="4">
        <v>4</v>
      </c>
      <c r="J9" s="4">
        <v>4</v>
      </c>
      <c r="K9" s="4" t="s">
        <v>29</v>
      </c>
      <c r="L9" s="4">
        <v>1680.92</v>
      </c>
      <c r="M9" s="4">
        <v>1680.92</v>
      </c>
      <c r="N9" s="4" t="s">
        <v>53</v>
      </c>
      <c r="O9" s="4" t="s">
        <v>31</v>
      </c>
      <c r="P9" s="4" t="s">
        <v>32</v>
      </c>
      <c r="Q9" s="4">
        <v>0</v>
      </c>
      <c r="R9" s="6">
        <v>44467</v>
      </c>
      <c r="S9" s="5">
        <v>44489</v>
      </c>
      <c r="T9" s="4" t="s">
        <v>33</v>
      </c>
      <c r="U9" s="4">
        <v>1680.92</v>
      </c>
      <c r="V9" s="4">
        <v>0</v>
      </c>
      <c r="W9" s="4">
        <v>0</v>
      </c>
      <c r="X9" s="4"/>
      <c r="Y9" s="4" t="s">
        <v>54</v>
      </c>
    </row>
    <row r="10" s="4" customFormat="1" spans="1:25">
      <c r="A10" s="4">
        <v>16400693156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44473</v>
      </c>
      <c r="G10" s="5">
        <v>44474</v>
      </c>
      <c r="H10" s="4">
        <v>1</v>
      </c>
      <c r="I10" s="4">
        <v>1</v>
      </c>
      <c r="J10" s="4">
        <v>1</v>
      </c>
      <c r="K10" s="4" t="s">
        <v>29</v>
      </c>
      <c r="L10" s="4">
        <v>3632.29</v>
      </c>
      <c r="M10" s="4">
        <v>3632.29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44468</v>
      </c>
      <c r="S10" s="5">
        <v>44489</v>
      </c>
      <c r="T10" s="4" t="s">
        <v>33</v>
      </c>
      <c r="U10" s="4">
        <v>3632.29</v>
      </c>
      <c r="V10" s="4">
        <v>0</v>
      </c>
      <c r="W10" s="4">
        <v>0</v>
      </c>
      <c r="X10" s="4"/>
      <c r="Y10" s="4" t="s">
        <v>58</v>
      </c>
    </row>
    <row r="11" s="4" customFormat="1" spans="1:24">
      <c r="A11" s="4">
        <v>16391707580</v>
      </c>
      <c r="B11" s="4" t="s">
        <v>25</v>
      </c>
      <c r="C11" s="4" t="s">
        <v>42</v>
      </c>
      <c r="D11" s="4" t="s">
        <v>46</v>
      </c>
      <c r="E11" s="4" t="s">
        <v>47</v>
      </c>
      <c r="F11" s="5">
        <v>44473</v>
      </c>
      <c r="G11" s="5">
        <v>44474</v>
      </c>
      <c r="H11" s="4">
        <v>2</v>
      </c>
      <c r="I11" s="4">
        <v>1</v>
      </c>
      <c r="J11" s="4">
        <v>2</v>
      </c>
      <c r="K11" s="4" t="s">
        <v>29</v>
      </c>
      <c r="L11" s="4">
        <v>-756.8</v>
      </c>
      <c r="M11" s="4">
        <v>-756.8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44467</v>
      </c>
      <c r="S11" s="5">
        <v>44489</v>
      </c>
      <c r="T11" s="4" t="s">
        <v>33</v>
      </c>
      <c r="U11" s="4">
        <v>-756.8</v>
      </c>
      <c r="V11" s="4">
        <v>0</v>
      </c>
      <c r="W11" s="4">
        <v>0</v>
      </c>
      <c r="X11" s="4">
        <v>2267309</v>
      </c>
    </row>
    <row r="12" s="4" customFormat="1" spans="1:25">
      <c r="A12" s="4">
        <v>16416694839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44473</v>
      </c>
      <c r="G12" s="5">
        <v>44474</v>
      </c>
      <c r="H12" s="4">
        <v>1</v>
      </c>
      <c r="I12" s="4">
        <v>1</v>
      </c>
      <c r="J12" s="4">
        <v>1</v>
      </c>
      <c r="K12" s="4" t="s">
        <v>29</v>
      </c>
      <c r="L12" s="4">
        <v>304.52</v>
      </c>
      <c r="M12" s="4">
        <v>304.52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44469</v>
      </c>
      <c r="S12" s="5">
        <v>44489</v>
      </c>
      <c r="T12" s="4" t="s">
        <v>33</v>
      </c>
      <c r="U12" s="4">
        <v>304.52</v>
      </c>
      <c r="V12" s="4">
        <v>0</v>
      </c>
      <c r="W12" s="4">
        <v>0</v>
      </c>
      <c r="X12" s="4"/>
      <c r="Y12" s="4" t="s">
        <v>62</v>
      </c>
    </row>
    <row r="13" s="4" customFormat="1" spans="1:23">
      <c r="A13" s="4">
        <v>16422924802</v>
      </c>
      <c r="B13" s="4" t="s">
        <v>25</v>
      </c>
      <c r="C13" s="4" t="s">
        <v>26</v>
      </c>
      <c r="D13" s="4" t="s">
        <v>63</v>
      </c>
      <c r="E13" s="4"/>
      <c r="F13" s="5">
        <v>44473</v>
      </c>
      <c r="G13" s="5">
        <v>44474</v>
      </c>
      <c r="H13" s="4">
        <v>0</v>
      </c>
      <c r="I13" s="4">
        <v>1</v>
      </c>
      <c r="J13" s="4">
        <v>0</v>
      </c>
      <c r="K13" s="4" t="s">
        <v>29</v>
      </c>
      <c r="L13" s="4">
        <v>334.33</v>
      </c>
      <c r="M13" s="4">
        <v>334.33</v>
      </c>
      <c r="N13" s="4"/>
      <c r="O13" s="4" t="s">
        <v>31</v>
      </c>
      <c r="P13" s="4" t="s">
        <v>32</v>
      </c>
      <c r="Q13" s="4">
        <v>0</v>
      </c>
      <c r="R13" s="6">
        <v>44470</v>
      </c>
      <c r="S13" s="5">
        <v>44489</v>
      </c>
      <c r="T13" s="4" t="s">
        <v>33</v>
      </c>
      <c r="U13" s="4">
        <v>334.33</v>
      </c>
      <c r="V13" s="4">
        <v>0</v>
      </c>
      <c r="W13" s="4">
        <v>0</v>
      </c>
    </row>
    <row r="14" s="4" customFormat="1" spans="1:23">
      <c r="A14" s="4">
        <v>16420714280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44473</v>
      </c>
      <c r="G14" s="5">
        <v>44474</v>
      </c>
      <c r="H14" s="4">
        <v>1</v>
      </c>
      <c r="I14" s="4">
        <v>1</v>
      </c>
      <c r="J14" s="4">
        <v>1</v>
      </c>
      <c r="K14" s="4" t="s">
        <v>29</v>
      </c>
      <c r="L14" s="4">
        <v>190.93</v>
      </c>
      <c r="M14" s="4">
        <v>190.93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44470</v>
      </c>
      <c r="S14" s="5">
        <v>44489</v>
      </c>
      <c r="T14" s="4" t="s">
        <v>33</v>
      </c>
      <c r="U14" s="4">
        <v>190.93</v>
      </c>
      <c r="V14" s="4">
        <v>0</v>
      </c>
      <c r="W14" s="4">
        <v>0</v>
      </c>
    </row>
    <row r="15" s="4" customFormat="1" spans="1:25">
      <c r="A15" s="4">
        <v>16424429906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44473</v>
      </c>
      <c r="G15" s="5">
        <v>44474</v>
      </c>
      <c r="H15" s="4">
        <v>1</v>
      </c>
      <c r="I15" s="4">
        <v>1</v>
      </c>
      <c r="J15" s="4">
        <v>1</v>
      </c>
      <c r="K15" s="4" t="s">
        <v>29</v>
      </c>
      <c r="L15" s="4">
        <v>303.58</v>
      </c>
      <c r="M15" s="4">
        <v>303.58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44470</v>
      </c>
      <c r="S15" s="5">
        <v>44489</v>
      </c>
      <c r="T15" s="4" t="s">
        <v>33</v>
      </c>
      <c r="U15" s="4">
        <v>303.58</v>
      </c>
      <c r="V15" s="4">
        <v>0</v>
      </c>
      <c r="W15" s="4">
        <v>0</v>
      </c>
      <c r="X15" s="4"/>
      <c r="Y15" s="4" t="s">
        <v>68</v>
      </c>
    </row>
    <row r="16" s="4" customFormat="1" spans="1:23">
      <c r="A16" s="4">
        <v>16434140525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44472</v>
      </c>
      <c r="G16" s="5">
        <v>44474</v>
      </c>
      <c r="H16" s="4">
        <v>1</v>
      </c>
      <c r="I16" s="4">
        <v>2</v>
      </c>
      <c r="J16" s="4">
        <v>2</v>
      </c>
      <c r="K16" s="4" t="s">
        <v>29</v>
      </c>
      <c r="L16" s="4">
        <v>232.2</v>
      </c>
      <c r="M16" s="4">
        <v>232.2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44471</v>
      </c>
      <c r="S16" s="5">
        <v>44489</v>
      </c>
      <c r="T16" s="4" t="s">
        <v>33</v>
      </c>
      <c r="U16" s="4">
        <v>232.2</v>
      </c>
      <c r="V16" s="4">
        <v>0</v>
      </c>
      <c r="W16" s="4">
        <v>0</v>
      </c>
    </row>
    <row r="17" s="4" customFormat="1" spans="1:23">
      <c r="A17" s="4">
        <v>16439802412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44472</v>
      </c>
      <c r="G17" s="5">
        <v>44474</v>
      </c>
      <c r="H17" s="4">
        <v>1</v>
      </c>
      <c r="I17" s="4">
        <v>2</v>
      </c>
      <c r="J17" s="4">
        <v>2</v>
      </c>
      <c r="K17" s="4" t="s">
        <v>29</v>
      </c>
      <c r="L17" s="4">
        <v>864.96</v>
      </c>
      <c r="M17" s="4">
        <v>864.96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44471</v>
      </c>
      <c r="S17" s="5">
        <v>44489</v>
      </c>
      <c r="T17" s="4" t="s">
        <v>33</v>
      </c>
      <c r="U17" s="4">
        <v>864.96</v>
      </c>
      <c r="V17" s="4">
        <v>0</v>
      </c>
      <c r="W17" s="4">
        <v>0</v>
      </c>
    </row>
    <row r="18" s="4" customFormat="1" spans="1:23">
      <c r="A18" s="4">
        <v>16440111952</v>
      </c>
      <c r="B18" s="4" t="s">
        <v>25</v>
      </c>
      <c r="C18" s="4" t="s">
        <v>26</v>
      </c>
      <c r="D18" s="4" t="s">
        <v>75</v>
      </c>
      <c r="E18" s="4"/>
      <c r="F18" s="5">
        <v>44471</v>
      </c>
      <c r="G18" s="5">
        <v>44474</v>
      </c>
      <c r="H18" s="4">
        <v>0</v>
      </c>
      <c r="I18" s="4">
        <v>3</v>
      </c>
      <c r="J18" s="4">
        <v>0</v>
      </c>
      <c r="K18" s="4" t="s">
        <v>29</v>
      </c>
      <c r="L18" s="4">
        <v>536.52</v>
      </c>
      <c r="M18" s="4">
        <v>536.52</v>
      </c>
      <c r="N18" s="4"/>
      <c r="O18" s="4" t="s">
        <v>31</v>
      </c>
      <c r="P18" s="4" t="s">
        <v>32</v>
      </c>
      <c r="Q18" s="4">
        <v>0</v>
      </c>
      <c r="R18" s="6">
        <v>44471</v>
      </c>
      <c r="S18" s="5">
        <v>44489</v>
      </c>
      <c r="T18" s="4" t="s">
        <v>33</v>
      </c>
      <c r="U18" s="4">
        <v>536.52</v>
      </c>
      <c r="V18" s="4">
        <v>0</v>
      </c>
      <c r="W18" s="4">
        <v>0</v>
      </c>
    </row>
    <row r="19" s="4" customFormat="1" spans="1:25">
      <c r="A19" s="4">
        <v>16447303337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44473</v>
      </c>
      <c r="G19" s="5">
        <v>44474</v>
      </c>
      <c r="H19" s="4">
        <v>1</v>
      </c>
      <c r="I19" s="4">
        <v>1</v>
      </c>
      <c r="J19" s="4">
        <v>1</v>
      </c>
      <c r="K19" s="4" t="s">
        <v>29</v>
      </c>
      <c r="L19" s="4">
        <v>271.94</v>
      </c>
      <c r="M19" s="4">
        <v>271.94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44471</v>
      </c>
      <c r="S19" s="5">
        <v>44489</v>
      </c>
      <c r="T19" s="4" t="s">
        <v>33</v>
      </c>
      <c r="U19" s="4">
        <v>271.94</v>
      </c>
      <c r="V19" s="4">
        <v>0</v>
      </c>
      <c r="W19" s="4">
        <v>0</v>
      </c>
      <c r="X19" s="4"/>
      <c r="Y19" s="4">
        <v>3196670937</v>
      </c>
    </row>
    <row r="20" s="4" customFormat="1" spans="1:23">
      <c r="A20" s="4">
        <v>16448121045</v>
      </c>
      <c r="B20" s="4" t="s">
        <v>25</v>
      </c>
      <c r="C20" s="4" t="s">
        <v>26</v>
      </c>
      <c r="D20" s="4" t="s">
        <v>79</v>
      </c>
      <c r="E20" s="4"/>
      <c r="F20" s="5">
        <v>44472</v>
      </c>
      <c r="G20" s="5">
        <v>44474</v>
      </c>
      <c r="H20" s="4">
        <v>0</v>
      </c>
      <c r="I20" s="4">
        <v>2</v>
      </c>
      <c r="J20" s="4">
        <v>0</v>
      </c>
      <c r="K20" s="4" t="s">
        <v>29</v>
      </c>
      <c r="L20" s="4">
        <v>639.63</v>
      </c>
      <c r="M20" s="4">
        <v>639.63</v>
      </c>
      <c r="N20" s="4"/>
      <c r="O20" s="4" t="s">
        <v>31</v>
      </c>
      <c r="P20" s="4" t="s">
        <v>32</v>
      </c>
      <c r="Q20" s="4">
        <v>0</v>
      </c>
      <c r="R20" s="6">
        <v>44472</v>
      </c>
      <c r="S20" s="5">
        <v>44489</v>
      </c>
      <c r="T20" s="4" t="s">
        <v>33</v>
      </c>
      <c r="U20" s="4">
        <v>639.63</v>
      </c>
      <c r="V20" s="4">
        <v>0</v>
      </c>
      <c r="W20" s="4">
        <v>0</v>
      </c>
    </row>
    <row r="21" s="4" customFormat="1" spans="1:25">
      <c r="A21" s="4">
        <v>16448230770</v>
      </c>
      <c r="B21" s="4" t="s">
        <v>25</v>
      </c>
      <c r="C21" s="4" t="s">
        <v>26</v>
      </c>
      <c r="D21" s="4" t="s">
        <v>76</v>
      </c>
      <c r="E21" s="4" t="s">
        <v>80</v>
      </c>
      <c r="F21" s="5">
        <v>44472</v>
      </c>
      <c r="G21" s="5">
        <v>44474</v>
      </c>
      <c r="H21" s="4">
        <v>1</v>
      </c>
      <c r="I21" s="4">
        <v>2</v>
      </c>
      <c r="J21" s="4">
        <v>2</v>
      </c>
      <c r="K21" s="4" t="s">
        <v>29</v>
      </c>
      <c r="L21" s="4">
        <v>748.71</v>
      </c>
      <c r="M21" s="4">
        <v>748.71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44472</v>
      </c>
      <c r="S21" s="5">
        <v>44489</v>
      </c>
      <c r="T21" s="4" t="s">
        <v>33</v>
      </c>
      <c r="U21" s="4">
        <v>748.71</v>
      </c>
      <c r="V21" s="4">
        <v>0</v>
      </c>
      <c r="W21" s="4">
        <v>0</v>
      </c>
      <c r="X21" s="4">
        <v>2271839</v>
      </c>
      <c r="Y21" s="4">
        <v>3190863709</v>
      </c>
    </row>
    <row r="22" s="4" customFormat="1" spans="1:24">
      <c r="A22" s="4">
        <v>16448262329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44473</v>
      </c>
      <c r="G22" s="5">
        <v>44474</v>
      </c>
      <c r="H22" s="4">
        <v>1</v>
      </c>
      <c r="I22" s="4">
        <v>1</v>
      </c>
      <c r="J22" s="4">
        <v>1</v>
      </c>
      <c r="K22" s="4" t="s">
        <v>29</v>
      </c>
      <c r="L22" s="4">
        <v>210.7</v>
      </c>
      <c r="M22" s="4">
        <v>210.7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44472</v>
      </c>
      <c r="S22" s="5">
        <v>44489</v>
      </c>
      <c r="T22" s="4" t="s">
        <v>33</v>
      </c>
      <c r="U22" s="4">
        <v>210.7</v>
      </c>
      <c r="V22" s="4">
        <v>0</v>
      </c>
      <c r="W22" s="4">
        <v>0</v>
      </c>
      <c r="X22" s="4">
        <v>2271847</v>
      </c>
    </row>
    <row r="23" s="4" customFormat="1" spans="1:23">
      <c r="A23" s="4">
        <v>16457074102</v>
      </c>
      <c r="B23" s="4" t="s">
        <v>25</v>
      </c>
      <c r="C23" s="4" t="s">
        <v>26</v>
      </c>
      <c r="D23" s="4" t="s">
        <v>85</v>
      </c>
      <c r="E23" s="4" t="s">
        <v>40</v>
      </c>
      <c r="F23" s="5">
        <v>44473</v>
      </c>
      <c r="G23" s="5">
        <v>44474</v>
      </c>
      <c r="H23" s="4">
        <v>1</v>
      </c>
      <c r="I23" s="4">
        <v>1</v>
      </c>
      <c r="J23" s="4">
        <v>1</v>
      </c>
      <c r="K23" s="4" t="s">
        <v>29</v>
      </c>
      <c r="L23" s="4">
        <v>202.98</v>
      </c>
      <c r="M23" s="4">
        <v>202.98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44472</v>
      </c>
      <c r="S23" s="5">
        <v>44489</v>
      </c>
      <c r="T23" s="4" t="s">
        <v>33</v>
      </c>
      <c r="U23" s="4">
        <v>202.98</v>
      </c>
      <c r="V23" s="4">
        <v>0</v>
      </c>
      <c r="W23" s="4">
        <v>0</v>
      </c>
    </row>
    <row r="24" s="4" customFormat="1" spans="1:25">
      <c r="A24" s="4">
        <v>16457315784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44473</v>
      </c>
      <c r="G24" s="5">
        <v>44474</v>
      </c>
      <c r="H24" s="4">
        <v>1</v>
      </c>
      <c r="I24" s="4">
        <v>1</v>
      </c>
      <c r="J24" s="4">
        <v>1</v>
      </c>
      <c r="K24" s="4" t="s">
        <v>29</v>
      </c>
      <c r="L24" s="4">
        <v>380.45</v>
      </c>
      <c r="M24" s="4">
        <v>380.45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44472</v>
      </c>
      <c r="S24" s="5">
        <v>44489</v>
      </c>
      <c r="T24" s="4" t="s">
        <v>33</v>
      </c>
      <c r="U24" s="4">
        <v>380.45</v>
      </c>
      <c r="V24" s="4">
        <v>0</v>
      </c>
      <c r="W24" s="4">
        <v>0</v>
      </c>
      <c r="X24" s="4"/>
      <c r="Y24" s="4">
        <v>103916709804</v>
      </c>
    </row>
    <row r="25" s="4" customFormat="1" spans="1:23">
      <c r="A25" s="4">
        <v>16460005574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44473</v>
      </c>
      <c r="G25" s="5">
        <v>44474</v>
      </c>
      <c r="H25" s="4">
        <v>2</v>
      </c>
      <c r="I25" s="4">
        <v>1</v>
      </c>
      <c r="J25" s="4">
        <v>2</v>
      </c>
      <c r="K25" s="4" t="s">
        <v>29</v>
      </c>
      <c r="L25" s="4">
        <v>612.76</v>
      </c>
      <c r="M25" s="4">
        <v>612.76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44473</v>
      </c>
      <c r="S25" s="5">
        <v>44489</v>
      </c>
      <c r="T25" s="4" t="s">
        <v>33</v>
      </c>
      <c r="U25" s="4">
        <v>612.76</v>
      </c>
      <c r="V25" s="4">
        <v>0</v>
      </c>
      <c r="W25" s="4">
        <v>0</v>
      </c>
    </row>
    <row r="26" s="4" customFormat="1" spans="1:23">
      <c r="A26" s="4">
        <v>16460086278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44473</v>
      </c>
      <c r="G26" s="5">
        <v>44474</v>
      </c>
      <c r="H26" s="4">
        <v>1</v>
      </c>
      <c r="I26" s="4">
        <v>1</v>
      </c>
      <c r="J26" s="4">
        <v>1</v>
      </c>
      <c r="K26" s="4" t="s">
        <v>29</v>
      </c>
      <c r="L26" s="4">
        <v>263.38</v>
      </c>
      <c r="M26" s="4">
        <v>263.38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44473</v>
      </c>
      <c r="S26" s="5">
        <v>44489</v>
      </c>
      <c r="T26" s="4" t="s">
        <v>33</v>
      </c>
      <c r="U26" s="4">
        <v>263.38</v>
      </c>
      <c r="V26" s="4">
        <v>0</v>
      </c>
      <c r="W26" s="4">
        <v>0</v>
      </c>
    </row>
    <row r="27" s="4" customFormat="1" spans="1:24">
      <c r="A27" s="4">
        <v>16460262475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44473</v>
      </c>
      <c r="G27" s="5">
        <v>44474</v>
      </c>
      <c r="H27" s="4">
        <v>1</v>
      </c>
      <c r="I27" s="4">
        <v>1</v>
      </c>
      <c r="J27" s="4">
        <v>1</v>
      </c>
      <c r="K27" s="4" t="s">
        <v>29</v>
      </c>
      <c r="L27" s="4">
        <v>1019.85</v>
      </c>
      <c r="M27" s="4">
        <v>1019.85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44473</v>
      </c>
      <c r="S27" s="5">
        <v>44489</v>
      </c>
      <c r="T27" s="4" t="s">
        <v>33</v>
      </c>
      <c r="U27" s="4">
        <v>1019.85</v>
      </c>
      <c r="V27" s="4">
        <v>0</v>
      </c>
      <c r="W27" s="4">
        <v>0</v>
      </c>
      <c r="X27" s="4">
        <v>2272425</v>
      </c>
    </row>
    <row r="28" s="4" customFormat="1" spans="1:25">
      <c r="A28" s="4">
        <v>16460496296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44473</v>
      </c>
      <c r="G28" s="5">
        <v>44474</v>
      </c>
      <c r="H28" s="4">
        <v>1</v>
      </c>
      <c r="I28" s="4">
        <v>1</v>
      </c>
      <c r="J28" s="4">
        <v>1</v>
      </c>
      <c r="K28" s="4" t="s">
        <v>29</v>
      </c>
      <c r="L28" s="4">
        <v>457.32</v>
      </c>
      <c r="M28" s="4">
        <v>457.32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44473</v>
      </c>
      <c r="S28" s="5">
        <v>44489</v>
      </c>
      <c r="T28" s="4" t="s">
        <v>33</v>
      </c>
      <c r="U28" s="4">
        <v>457.32</v>
      </c>
      <c r="V28" s="4">
        <v>0</v>
      </c>
      <c r="W28" s="4">
        <v>0</v>
      </c>
      <c r="X28" s="4"/>
      <c r="Y28" s="4">
        <v>103917060434</v>
      </c>
    </row>
    <row r="29" s="4" customFormat="1" spans="1:25">
      <c r="A29" s="4">
        <v>16460625327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44473</v>
      </c>
      <c r="G29" s="5">
        <v>44474</v>
      </c>
      <c r="H29" s="4">
        <v>1</v>
      </c>
      <c r="I29" s="4">
        <v>1</v>
      </c>
      <c r="J29" s="4">
        <v>1</v>
      </c>
      <c r="K29" s="4" t="s">
        <v>29</v>
      </c>
      <c r="L29" s="4">
        <v>381.42</v>
      </c>
      <c r="M29" s="4">
        <v>381.42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44473</v>
      </c>
      <c r="S29" s="5">
        <v>44489</v>
      </c>
      <c r="T29" s="4" t="s">
        <v>33</v>
      </c>
      <c r="U29" s="4">
        <v>381.42</v>
      </c>
      <c r="V29" s="4">
        <v>0</v>
      </c>
      <c r="W29" s="4">
        <v>0</v>
      </c>
      <c r="X29" s="4"/>
      <c r="Y29" s="4" t="s">
        <v>105</v>
      </c>
    </row>
    <row r="30" s="4" customFormat="1" spans="1:23">
      <c r="A30" s="4">
        <v>16461224375</v>
      </c>
      <c r="B30" s="4" t="s">
        <v>25</v>
      </c>
      <c r="C30" s="4" t="s">
        <v>26</v>
      </c>
      <c r="D30" s="4" t="s">
        <v>85</v>
      </c>
      <c r="E30" s="4" t="s">
        <v>40</v>
      </c>
      <c r="F30" s="5">
        <v>44473</v>
      </c>
      <c r="G30" s="5">
        <v>44474</v>
      </c>
      <c r="H30" s="4">
        <v>1</v>
      </c>
      <c r="I30" s="4">
        <v>1</v>
      </c>
      <c r="J30" s="4">
        <v>1</v>
      </c>
      <c r="K30" s="4" t="s">
        <v>29</v>
      </c>
      <c r="L30" s="4">
        <v>203.98</v>
      </c>
      <c r="M30" s="4">
        <v>203.98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44473</v>
      </c>
      <c r="S30" s="5">
        <v>44489</v>
      </c>
      <c r="T30" s="4" t="s">
        <v>33</v>
      </c>
      <c r="U30" s="4">
        <v>203.98</v>
      </c>
      <c r="V30" s="4">
        <v>0</v>
      </c>
      <c r="W30" s="4">
        <v>0</v>
      </c>
    </row>
    <row r="31" s="4" customFormat="1" spans="1:25">
      <c r="A31" s="4">
        <v>16462019729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44473</v>
      </c>
      <c r="G31" s="5">
        <v>44474</v>
      </c>
      <c r="H31" s="4">
        <v>1</v>
      </c>
      <c r="I31" s="4">
        <v>1</v>
      </c>
      <c r="J31" s="4">
        <v>1</v>
      </c>
      <c r="K31" s="4" t="s">
        <v>29</v>
      </c>
      <c r="L31" s="4">
        <v>380.45</v>
      </c>
      <c r="M31" s="4">
        <v>380.45</v>
      </c>
      <c r="N31" s="4" t="s">
        <v>109</v>
      </c>
      <c r="O31" s="4" t="s">
        <v>31</v>
      </c>
      <c r="P31" s="4" t="s">
        <v>32</v>
      </c>
      <c r="Q31" s="4">
        <v>0</v>
      </c>
      <c r="R31" s="6">
        <v>44473</v>
      </c>
      <c r="S31" s="5">
        <v>44489</v>
      </c>
      <c r="T31" s="4" t="s">
        <v>33</v>
      </c>
      <c r="U31" s="4">
        <v>380.45</v>
      </c>
      <c r="V31" s="4">
        <v>0</v>
      </c>
      <c r="W31" s="4">
        <v>0</v>
      </c>
      <c r="X31" s="4">
        <v>2272538</v>
      </c>
      <c r="Y31" s="4">
        <v>103917665914</v>
      </c>
    </row>
    <row r="32" s="4" customFormat="1" spans="1:23">
      <c r="A32" s="4">
        <v>16462019229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44473</v>
      </c>
      <c r="G32" s="5">
        <v>44474</v>
      </c>
      <c r="H32" s="4">
        <v>1</v>
      </c>
      <c r="I32" s="4">
        <v>1</v>
      </c>
      <c r="J32" s="4">
        <v>1</v>
      </c>
      <c r="K32" s="4" t="s">
        <v>29</v>
      </c>
      <c r="L32" s="4">
        <v>198.85</v>
      </c>
      <c r="M32" s="4">
        <v>198.85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44473</v>
      </c>
      <c r="S32" s="5">
        <v>44489</v>
      </c>
      <c r="T32" s="4" t="s">
        <v>33</v>
      </c>
      <c r="U32" s="4">
        <v>198.85</v>
      </c>
      <c r="V32" s="4">
        <v>0</v>
      </c>
      <c r="W32" s="4">
        <v>0</v>
      </c>
    </row>
    <row r="33" s="4" customFormat="1" spans="1:25">
      <c r="A33" s="4">
        <v>16462091006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44473</v>
      </c>
      <c r="G33" s="5">
        <v>44474</v>
      </c>
      <c r="H33" s="4">
        <v>1</v>
      </c>
      <c r="I33" s="4">
        <v>1</v>
      </c>
      <c r="J33" s="4">
        <v>1</v>
      </c>
      <c r="K33" s="4" t="s">
        <v>29</v>
      </c>
      <c r="L33" s="4">
        <v>265.41</v>
      </c>
      <c r="M33" s="4">
        <v>265.41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44473</v>
      </c>
      <c r="S33" s="5">
        <v>44489</v>
      </c>
      <c r="T33" s="4" t="s">
        <v>33</v>
      </c>
      <c r="U33" s="4">
        <v>265.41</v>
      </c>
      <c r="V33" s="4">
        <v>0</v>
      </c>
      <c r="W33" s="4">
        <v>0</v>
      </c>
      <c r="X33" s="4"/>
      <c r="Y33" s="4" t="s">
        <v>116</v>
      </c>
    </row>
    <row r="34" s="4" customFormat="1" spans="1:23">
      <c r="A34" s="4">
        <v>16462484940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44473</v>
      </c>
      <c r="G34" s="5">
        <v>44474</v>
      </c>
      <c r="H34" s="4">
        <v>1</v>
      </c>
      <c r="I34" s="4">
        <v>1</v>
      </c>
      <c r="J34" s="4">
        <v>1</v>
      </c>
      <c r="K34" s="4" t="s">
        <v>29</v>
      </c>
      <c r="L34" s="4">
        <v>143.5</v>
      </c>
      <c r="M34" s="4">
        <v>143.5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44473</v>
      </c>
      <c r="S34" s="5">
        <v>44489</v>
      </c>
      <c r="T34" s="4" t="s">
        <v>33</v>
      </c>
      <c r="U34" s="4">
        <v>143.5</v>
      </c>
      <c r="V34" s="4">
        <v>0</v>
      </c>
      <c r="W34" s="4">
        <v>0</v>
      </c>
    </row>
    <row r="35" s="4" customFormat="1" spans="1:23">
      <c r="A35" s="4">
        <v>16462701557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44473</v>
      </c>
      <c r="G35" s="5">
        <v>44474</v>
      </c>
      <c r="H35" s="4">
        <v>1</v>
      </c>
      <c r="I35" s="4">
        <v>1</v>
      </c>
      <c r="J35" s="4">
        <v>1</v>
      </c>
      <c r="K35" s="4" t="s">
        <v>29</v>
      </c>
      <c r="L35" s="4">
        <v>306.48</v>
      </c>
      <c r="M35" s="4">
        <v>306.48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44473</v>
      </c>
      <c r="S35" s="5">
        <v>44489</v>
      </c>
      <c r="T35" s="4" t="s">
        <v>33</v>
      </c>
      <c r="U35" s="4">
        <v>306.48</v>
      </c>
      <c r="V35" s="4">
        <v>0</v>
      </c>
      <c r="W35" s="4">
        <v>0</v>
      </c>
    </row>
    <row r="36" s="4" customFormat="1" spans="1:25">
      <c r="A36" s="4">
        <v>16462782096</v>
      </c>
      <c r="B36" s="4" t="s">
        <v>25</v>
      </c>
      <c r="C36" s="4" t="s">
        <v>26</v>
      </c>
      <c r="D36" s="4" t="s">
        <v>123</v>
      </c>
      <c r="E36" s="4" t="s">
        <v>36</v>
      </c>
      <c r="F36" s="5">
        <v>44473</v>
      </c>
      <c r="G36" s="5">
        <v>44474</v>
      </c>
      <c r="H36" s="4">
        <v>1</v>
      </c>
      <c r="I36" s="4">
        <v>1</v>
      </c>
      <c r="J36" s="4">
        <v>1</v>
      </c>
      <c r="K36" s="4" t="s">
        <v>29</v>
      </c>
      <c r="L36" s="4">
        <v>283.01</v>
      </c>
      <c r="M36" s="4">
        <v>283.01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44473</v>
      </c>
      <c r="S36" s="5">
        <v>44489</v>
      </c>
      <c r="T36" s="4" t="s">
        <v>33</v>
      </c>
      <c r="U36" s="4">
        <v>283.01</v>
      </c>
      <c r="V36" s="4">
        <v>0</v>
      </c>
      <c r="W36" s="4">
        <v>0</v>
      </c>
      <c r="X36" s="4"/>
      <c r="Y36" s="4" t="s">
        <v>125</v>
      </c>
    </row>
    <row r="37" s="4" customFormat="1" spans="1:23">
      <c r="A37" s="4">
        <v>16463239361</v>
      </c>
      <c r="B37" s="4" t="s">
        <v>25</v>
      </c>
      <c r="C37" s="4" t="s">
        <v>26</v>
      </c>
      <c r="D37" s="4" t="s">
        <v>126</v>
      </c>
      <c r="E37" s="4" t="s">
        <v>127</v>
      </c>
      <c r="F37" s="5">
        <v>44473</v>
      </c>
      <c r="G37" s="5">
        <v>44474</v>
      </c>
      <c r="H37" s="4">
        <v>1</v>
      </c>
      <c r="I37" s="4">
        <v>1</v>
      </c>
      <c r="J37" s="4">
        <v>1</v>
      </c>
      <c r="K37" s="4" t="s">
        <v>29</v>
      </c>
      <c r="L37" s="4">
        <v>253.18</v>
      </c>
      <c r="M37" s="4">
        <v>253.18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44473</v>
      </c>
      <c r="S37" s="5">
        <v>44489</v>
      </c>
      <c r="T37" s="4" t="s">
        <v>33</v>
      </c>
      <c r="U37" s="4">
        <v>253.18</v>
      </c>
      <c r="V37" s="4">
        <v>0</v>
      </c>
      <c r="W37" s="4">
        <v>0</v>
      </c>
    </row>
    <row r="38" s="4" customFormat="1" spans="1:25">
      <c r="A38" s="4">
        <v>16463333538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44473</v>
      </c>
      <c r="G38" s="5">
        <v>44474</v>
      </c>
      <c r="H38" s="4">
        <v>2</v>
      </c>
      <c r="I38" s="4">
        <v>1</v>
      </c>
      <c r="J38" s="4">
        <v>2</v>
      </c>
      <c r="K38" s="4" t="s">
        <v>29</v>
      </c>
      <c r="L38" s="4">
        <v>691.82</v>
      </c>
      <c r="M38" s="4">
        <v>691.82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44473</v>
      </c>
      <c r="S38" s="5">
        <v>44489</v>
      </c>
      <c r="T38" s="4" t="s">
        <v>33</v>
      </c>
      <c r="U38" s="4">
        <v>691.82</v>
      </c>
      <c r="V38" s="4">
        <v>0</v>
      </c>
      <c r="W38" s="4">
        <v>0</v>
      </c>
      <c r="X38" s="4"/>
      <c r="Y38" s="4">
        <v>103918245214</v>
      </c>
    </row>
    <row r="39" s="4" customFormat="1" spans="1:25">
      <c r="A39" s="4">
        <v>16463795866</v>
      </c>
      <c r="B39" s="4" t="s">
        <v>25</v>
      </c>
      <c r="C39" s="4" t="s">
        <v>26</v>
      </c>
      <c r="D39" s="4" t="s">
        <v>132</v>
      </c>
      <c r="E39" s="4" t="s">
        <v>36</v>
      </c>
      <c r="F39" s="5">
        <v>44473</v>
      </c>
      <c r="G39" s="5">
        <v>44474</v>
      </c>
      <c r="H39" s="4">
        <v>1</v>
      </c>
      <c r="I39" s="4">
        <v>1</v>
      </c>
      <c r="J39" s="4">
        <v>1</v>
      </c>
      <c r="K39" s="4" t="s">
        <v>29</v>
      </c>
      <c r="L39" s="4">
        <v>199.71</v>
      </c>
      <c r="M39" s="4">
        <v>199.71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44473</v>
      </c>
      <c r="S39" s="5">
        <v>44489</v>
      </c>
      <c r="T39" s="4" t="s">
        <v>33</v>
      </c>
      <c r="U39" s="4">
        <v>199.71</v>
      </c>
      <c r="V39" s="4">
        <v>0</v>
      </c>
      <c r="W39" s="4">
        <v>202</v>
      </c>
      <c r="X39" s="4">
        <v>2272641</v>
      </c>
      <c r="Y39" s="4">
        <v>103918469344</v>
      </c>
    </row>
    <row r="40" s="4" customFormat="1" spans="1:25">
      <c r="A40" s="4">
        <v>16463931459</v>
      </c>
      <c r="B40" s="4" t="s">
        <v>25</v>
      </c>
      <c r="C40" s="4" t="s">
        <v>26</v>
      </c>
      <c r="D40" s="4" t="s">
        <v>134</v>
      </c>
      <c r="E40" s="4" t="s">
        <v>40</v>
      </c>
      <c r="F40" s="5">
        <v>44473</v>
      </c>
      <c r="G40" s="5">
        <v>44474</v>
      </c>
      <c r="H40" s="4">
        <v>1</v>
      </c>
      <c r="I40" s="4">
        <v>1</v>
      </c>
      <c r="J40" s="4">
        <v>1</v>
      </c>
      <c r="K40" s="4" t="s">
        <v>29</v>
      </c>
      <c r="L40" s="4">
        <v>157.23</v>
      </c>
      <c r="M40" s="4">
        <v>157.23</v>
      </c>
      <c r="N40" s="4" t="s">
        <v>135</v>
      </c>
      <c r="O40" s="4" t="s">
        <v>31</v>
      </c>
      <c r="P40" s="4" t="s">
        <v>32</v>
      </c>
      <c r="Q40" s="4">
        <v>0</v>
      </c>
      <c r="R40" s="6">
        <v>44473</v>
      </c>
      <c r="S40" s="5">
        <v>44489</v>
      </c>
      <c r="T40" s="4" t="s">
        <v>33</v>
      </c>
      <c r="U40" s="4">
        <v>157.23</v>
      </c>
      <c r="V40" s="4">
        <v>0</v>
      </c>
      <c r="W40" s="4">
        <v>0</v>
      </c>
      <c r="X40" s="4"/>
      <c r="Y40" s="4" t="s">
        <v>136</v>
      </c>
    </row>
    <row r="41" s="4" customFormat="1" spans="1:25">
      <c r="A41" s="4">
        <v>16464129581</v>
      </c>
      <c r="B41" s="4" t="s">
        <v>25</v>
      </c>
      <c r="C41" s="4" t="s">
        <v>26</v>
      </c>
      <c r="D41" s="4" t="s">
        <v>137</v>
      </c>
      <c r="E41" s="4" t="s">
        <v>138</v>
      </c>
      <c r="F41" s="5">
        <v>44473</v>
      </c>
      <c r="G41" s="5">
        <v>44474</v>
      </c>
      <c r="H41" s="4">
        <v>1</v>
      </c>
      <c r="I41" s="4">
        <v>1</v>
      </c>
      <c r="J41" s="4">
        <v>1</v>
      </c>
      <c r="K41" s="4" t="s">
        <v>29</v>
      </c>
      <c r="L41" s="4">
        <v>166</v>
      </c>
      <c r="M41" s="4">
        <v>166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44473</v>
      </c>
      <c r="S41" s="5">
        <v>44489</v>
      </c>
      <c r="T41" s="4" t="s">
        <v>33</v>
      </c>
      <c r="U41" s="4">
        <v>166</v>
      </c>
      <c r="V41" s="4">
        <v>0</v>
      </c>
      <c r="W41" s="4">
        <v>0</v>
      </c>
      <c r="X41" s="4"/>
      <c r="Y41" s="4" t="s">
        <v>140</v>
      </c>
    </row>
    <row r="42" s="4" customFormat="1" spans="1:23">
      <c r="A42" s="4">
        <v>16464183255</v>
      </c>
      <c r="B42" s="4" t="s">
        <v>25</v>
      </c>
      <c r="C42" s="4" t="s">
        <v>26</v>
      </c>
      <c r="D42" s="4" t="s">
        <v>141</v>
      </c>
      <c r="E42" s="4" t="s">
        <v>142</v>
      </c>
      <c r="F42" s="5">
        <v>44473</v>
      </c>
      <c r="G42" s="5">
        <v>44474</v>
      </c>
      <c r="H42" s="4">
        <v>1</v>
      </c>
      <c r="I42" s="4">
        <v>1</v>
      </c>
      <c r="J42" s="4">
        <v>1</v>
      </c>
      <c r="K42" s="4" t="s">
        <v>29</v>
      </c>
      <c r="L42" s="4">
        <v>447.36</v>
      </c>
      <c r="M42" s="4">
        <v>447.36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44473</v>
      </c>
      <c r="S42" s="5">
        <v>44489</v>
      </c>
      <c r="T42" s="4" t="s">
        <v>33</v>
      </c>
      <c r="U42" s="4">
        <v>447.36</v>
      </c>
      <c r="V42" s="4">
        <v>0</v>
      </c>
      <c r="W42" s="4">
        <v>0</v>
      </c>
    </row>
    <row r="43" s="4" customFormat="1" spans="1:25">
      <c r="A43" s="4">
        <v>16468439343</v>
      </c>
      <c r="B43" s="4" t="s">
        <v>25</v>
      </c>
      <c r="C43" s="4" t="s">
        <v>26</v>
      </c>
      <c r="D43" s="4" t="s">
        <v>144</v>
      </c>
      <c r="E43" s="4" t="s">
        <v>145</v>
      </c>
      <c r="F43" s="5">
        <v>44473</v>
      </c>
      <c r="G43" s="5">
        <v>44474</v>
      </c>
      <c r="H43" s="4">
        <v>1</v>
      </c>
      <c r="I43" s="4">
        <v>1</v>
      </c>
      <c r="J43" s="4">
        <v>1</v>
      </c>
      <c r="K43" s="4" t="s">
        <v>29</v>
      </c>
      <c r="L43" s="4">
        <v>149.39</v>
      </c>
      <c r="M43" s="4">
        <v>149.39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44473</v>
      </c>
      <c r="S43" s="5">
        <v>44489</v>
      </c>
      <c r="T43" s="4" t="s">
        <v>33</v>
      </c>
      <c r="U43" s="4">
        <v>149.39</v>
      </c>
      <c r="V43" s="4">
        <v>0</v>
      </c>
      <c r="W43" s="4">
        <v>0</v>
      </c>
      <c r="X43" s="4"/>
      <c r="Y43" s="4" t="s">
        <v>147</v>
      </c>
    </row>
    <row r="44" s="4" customFormat="1" spans="1:25">
      <c r="A44" s="4">
        <v>16468575111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44473</v>
      </c>
      <c r="G44" s="5">
        <v>44474</v>
      </c>
      <c r="H44" s="4">
        <v>1</v>
      </c>
      <c r="I44" s="4">
        <v>1</v>
      </c>
      <c r="J44" s="4">
        <v>1</v>
      </c>
      <c r="K44" s="4" t="s">
        <v>29</v>
      </c>
      <c r="L44" s="4">
        <v>423.17</v>
      </c>
      <c r="M44" s="4">
        <v>423.17</v>
      </c>
      <c r="N44" s="4" t="s">
        <v>150</v>
      </c>
      <c r="O44" s="4" t="s">
        <v>31</v>
      </c>
      <c r="P44" s="4" t="s">
        <v>32</v>
      </c>
      <c r="Q44" s="4">
        <v>0</v>
      </c>
      <c r="R44" s="6">
        <v>44473</v>
      </c>
      <c r="S44" s="5">
        <v>44489</v>
      </c>
      <c r="T44" s="4" t="s">
        <v>33</v>
      </c>
      <c r="U44" s="4">
        <v>423.17</v>
      </c>
      <c r="V44" s="4">
        <v>0</v>
      </c>
      <c r="W44" s="4">
        <v>0</v>
      </c>
      <c r="X44" s="4"/>
      <c r="Y44" s="4" t="s">
        <v>151</v>
      </c>
    </row>
    <row r="45" s="4" customFormat="1" spans="1:24">
      <c r="A45" s="4">
        <v>16468738043</v>
      </c>
      <c r="B45" s="4" t="s">
        <v>25</v>
      </c>
      <c r="C45" s="4" t="s">
        <v>26</v>
      </c>
      <c r="D45" s="4" t="s">
        <v>152</v>
      </c>
      <c r="E45" s="4" t="s">
        <v>153</v>
      </c>
      <c r="F45" s="5">
        <v>44473</v>
      </c>
      <c r="G45" s="5">
        <v>44474</v>
      </c>
      <c r="H45" s="4">
        <v>1</v>
      </c>
      <c r="I45" s="4">
        <v>1</v>
      </c>
      <c r="J45" s="4">
        <v>1</v>
      </c>
      <c r="K45" s="4" t="s">
        <v>29</v>
      </c>
      <c r="L45" s="4">
        <v>448.42</v>
      </c>
      <c r="M45" s="4">
        <v>448.42</v>
      </c>
      <c r="N45" s="4" t="s">
        <v>154</v>
      </c>
      <c r="O45" s="4" t="s">
        <v>31</v>
      </c>
      <c r="P45" s="4" t="s">
        <v>32</v>
      </c>
      <c r="Q45" s="4">
        <v>0</v>
      </c>
      <c r="R45" s="6">
        <v>44473</v>
      </c>
      <c r="S45" s="5">
        <v>44489</v>
      </c>
      <c r="T45" s="4" t="s">
        <v>33</v>
      </c>
      <c r="U45" s="4">
        <v>448.42</v>
      </c>
      <c r="V45" s="4">
        <v>0</v>
      </c>
      <c r="W45" s="4">
        <v>0</v>
      </c>
      <c r="X45" s="4">
        <v>2272810</v>
      </c>
    </row>
    <row r="46" s="4" customFormat="1" spans="1:25">
      <c r="A46" s="4">
        <v>16469110057</v>
      </c>
      <c r="B46" s="4" t="s">
        <v>25</v>
      </c>
      <c r="C46" s="4" t="s">
        <v>26</v>
      </c>
      <c r="D46" s="4" t="s">
        <v>155</v>
      </c>
      <c r="E46" s="4" t="s">
        <v>156</v>
      </c>
      <c r="F46" s="5">
        <v>44473</v>
      </c>
      <c r="G46" s="5">
        <v>44474</v>
      </c>
      <c r="H46" s="4">
        <v>1</v>
      </c>
      <c r="I46" s="4">
        <v>1</v>
      </c>
      <c r="J46" s="4">
        <v>1</v>
      </c>
      <c r="K46" s="4" t="s">
        <v>29</v>
      </c>
      <c r="L46" s="4">
        <v>341.09</v>
      </c>
      <c r="M46" s="4">
        <v>341.09</v>
      </c>
      <c r="N46" s="4" t="s">
        <v>157</v>
      </c>
      <c r="O46" s="4" t="s">
        <v>31</v>
      </c>
      <c r="P46" s="4" t="s">
        <v>32</v>
      </c>
      <c r="Q46" s="4">
        <v>0</v>
      </c>
      <c r="R46" s="6">
        <v>44473</v>
      </c>
      <c r="S46" s="5">
        <v>44489</v>
      </c>
      <c r="T46" s="4" t="s">
        <v>33</v>
      </c>
      <c r="U46" s="4">
        <v>341.09</v>
      </c>
      <c r="V46" s="4">
        <v>0</v>
      </c>
      <c r="W46" s="4">
        <v>0</v>
      </c>
      <c r="X46" s="4"/>
      <c r="Y46" s="4" t="s">
        <v>158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"/>
  <sheetViews>
    <sheetView tabSelected="1" topLeftCell="A29" workbookViewId="0">
      <selection activeCell="A50" sqref="A50:A51"/>
    </sheetView>
  </sheetViews>
  <sheetFormatPr defaultColWidth="9" defaultRowHeight="13.5"/>
  <cols>
    <col min="1" max="1" width="14" style="4" customWidth="1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159</v>
      </c>
    </row>
    <row r="2" s="4" customFormat="1" spans="1:9">
      <c r="A2" s="4">
        <v>16354921434</v>
      </c>
      <c r="B2" s="5">
        <v>44473</v>
      </c>
      <c r="C2" s="5">
        <v>44474</v>
      </c>
      <c r="D2" s="4">
        <v>2176.49</v>
      </c>
      <c r="E2" s="4" t="str">
        <f>VLOOKUP(A2,HOP!A:L,12,0)</f>
        <v>2176.49</v>
      </c>
      <c r="F2" s="4" t="str">
        <f>VLOOKUP(A2,HOP!A:C,3,0)</f>
        <v>2263023</v>
      </c>
      <c r="G2" s="4">
        <f>D2-E2</f>
        <v>0</v>
      </c>
      <c r="H2" s="4" t="str">
        <f>$H$1&amp;F2</f>
        <v>，2263023</v>
      </c>
      <c r="I2" s="4" t="str">
        <f>VLOOKUP(A2,HOP!A:T,20,0)</f>
        <v>直连</v>
      </c>
    </row>
    <row r="3" s="4" customFormat="1" spans="1:9">
      <c r="A3" s="4">
        <v>16371037682</v>
      </c>
      <c r="B3" s="5">
        <v>44473</v>
      </c>
      <c r="C3" s="5">
        <v>44474</v>
      </c>
      <c r="D3" s="4">
        <v>299.51</v>
      </c>
      <c r="E3" s="4" t="str">
        <f>VLOOKUP(A3,HOP!A:L,12,0)</f>
        <v>299.51</v>
      </c>
      <c r="F3" s="4" t="str">
        <f>VLOOKUP(A3,HOP!A:C,3,0)</f>
        <v>2264841</v>
      </c>
      <c r="G3" s="4">
        <f t="shared" ref="G3:G44" si="0">D3-E3</f>
        <v>0</v>
      </c>
      <c r="H3" s="4" t="str">
        <f t="shared" ref="H3:H44" si="1">$H$1&amp;F3</f>
        <v>，2264841</v>
      </c>
      <c r="I3" s="4" t="str">
        <f>VLOOKUP(A3,HOP!A:T,20,0)</f>
        <v>直连</v>
      </c>
    </row>
    <row r="4" s="4" customFormat="1" hidden="1" spans="1:9">
      <c r="A4" s="4">
        <v>16388005425</v>
      </c>
      <c r="B4" s="5">
        <v>44473</v>
      </c>
      <c r="C4" s="5">
        <v>44474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16391357224</v>
      </c>
      <c r="B5" s="5">
        <v>44472</v>
      </c>
      <c r="C5" s="5">
        <v>44474</v>
      </c>
      <c r="D5" s="4">
        <v>1264.2</v>
      </c>
      <c r="E5" s="4" t="str">
        <f>VLOOKUP(A5,HOP!A:L,12,0)</f>
        <v>1264.20</v>
      </c>
      <c r="F5" s="4" t="str">
        <f>VLOOKUP(A5,HOP!A:C,3,0)</f>
        <v>2267172</v>
      </c>
      <c r="G5" s="4">
        <f t="shared" si="0"/>
        <v>0</v>
      </c>
      <c r="H5" s="4" t="str">
        <f t="shared" si="1"/>
        <v>，2267172</v>
      </c>
      <c r="I5" s="4" t="str">
        <f>VLOOKUP(A5,HOP!A:T,20,0)</f>
        <v>直连</v>
      </c>
    </row>
    <row r="6" s="4" customFormat="1" hidden="1" spans="1:9">
      <c r="A6" s="4">
        <v>16391707580</v>
      </c>
      <c r="B6" s="5">
        <v>44473</v>
      </c>
      <c r="C6" s="5">
        <v>44474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16393007381</v>
      </c>
      <c r="B7" s="5">
        <v>44472</v>
      </c>
      <c r="C7" s="5">
        <v>44474</v>
      </c>
      <c r="D7" s="4">
        <v>844.82</v>
      </c>
      <c r="E7" s="4" t="str">
        <f>VLOOKUP(A7,HOP!A:L,12,0)</f>
        <v>844.82</v>
      </c>
      <c r="F7" s="4" t="str">
        <f>VLOOKUP(A7,HOP!A:C,3,0)</f>
        <v>2267514</v>
      </c>
      <c r="G7" s="4">
        <f t="shared" si="0"/>
        <v>0</v>
      </c>
      <c r="H7" s="4" t="str">
        <f t="shared" si="1"/>
        <v>，2267514</v>
      </c>
      <c r="I7" s="4" t="str">
        <f>VLOOKUP(A7,HOP!A:T,20,0)</f>
        <v>直连</v>
      </c>
    </row>
    <row r="8" s="4" customFormat="1" spans="1:9">
      <c r="A8" s="4">
        <v>16400000461</v>
      </c>
      <c r="B8" s="5">
        <v>44470</v>
      </c>
      <c r="C8" s="5">
        <v>44474</v>
      </c>
      <c r="D8" s="4">
        <v>1680.92</v>
      </c>
      <c r="E8" s="4" t="str">
        <f>VLOOKUP(A8,HOP!A:L,12,0)</f>
        <v>1680.92</v>
      </c>
      <c r="F8" s="4" t="str">
        <f>VLOOKUP(A8,HOP!A:C,3,0)</f>
        <v>2268200</v>
      </c>
      <c r="G8" s="4">
        <f t="shared" si="0"/>
        <v>0</v>
      </c>
      <c r="H8" s="4" t="str">
        <f t="shared" si="1"/>
        <v>，2268200</v>
      </c>
      <c r="I8" s="4" t="str">
        <f>VLOOKUP(A8,HOP!A:T,20,0)</f>
        <v>直连</v>
      </c>
    </row>
    <row r="9" s="4" customFormat="1" spans="1:9">
      <c r="A9" s="4">
        <v>16400693156</v>
      </c>
      <c r="B9" s="5">
        <v>44473</v>
      </c>
      <c r="C9" s="5">
        <v>44474</v>
      </c>
      <c r="D9" s="4">
        <v>3632.29</v>
      </c>
      <c r="E9" s="4" t="str">
        <f>VLOOKUP(A9,HOP!A:L,12,0)</f>
        <v>3632.29</v>
      </c>
      <c r="F9" s="4" t="str">
        <f>VLOOKUP(A9,HOP!A:C,3,0)</f>
        <v>2268396</v>
      </c>
      <c r="G9" s="4">
        <f t="shared" si="0"/>
        <v>0</v>
      </c>
      <c r="H9" s="4" t="str">
        <f t="shared" si="1"/>
        <v>，2268396</v>
      </c>
      <c r="I9" s="4" t="str">
        <f>VLOOKUP(A9,HOP!A:T,20,0)</f>
        <v>直连</v>
      </c>
    </row>
    <row r="10" s="4" customFormat="1" spans="1:9">
      <c r="A10" s="4">
        <v>16416694839</v>
      </c>
      <c r="B10" s="5">
        <v>44473</v>
      </c>
      <c r="C10" s="5">
        <v>44474</v>
      </c>
      <c r="D10" s="4">
        <v>304.52</v>
      </c>
      <c r="E10" s="4" t="str">
        <f>VLOOKUP(A10,HOP!A:L,12,0)</f>
        <v>304.52</v>
      </c>
      <c r="F10" s="4" t="str">
        <f>VLOOKUP(A10,HOP!A:C,3,0)</f>
        <v>2269727</v>
      </c>
      <c r="G10" s="4">
        <f t="shared" si="0"/>
        <v>0</v>
      </c>
      <c r="H10" s="4" t="str">
        <f t="shared" si="1"/>
        <v>，2269727</v>
      </c>
      <c r="I10" s="4" t="str">
        <f>VLOOKUP(A10,HOP!A:T,20,0)</f>
        <v>直连</v>
      </c>
    </row>
    <row r="11" s="4" customFormat="1" spans="1:9">
      <c r="A11" s="4">
        <v>16422924802</v>
      </c>
      <c r="B11" s="5">
        <v>44473</v>
      </c>
      <c r="C11" s="5">
        <v>44474</v>
      </c>
      <c r="D11" s="4">
        <v>334.33</v>
      </c>
      <c r="E11" s="4" t="str">
        <f>VLOOKUP(A11,HOP!A:L,12,0)</f>
        <v>334.33</v>
      </c>
      <c r="F11" s="4" t="str">
        <f>VLOOKUP(A11,HOP!A:C,3,0)</f>
        <v>2270202</v>
      </c>
      <c r="G11" s="4">
        <f t="shared" si="0"/>
        <v>0</v>
      </c>
      <c r="H11" s="4" t="str">
        <f t="shared" si="1"/>
        <v>，2270202</v>
      </c>
      <c r="I11" s="4" t="str">
        <f>VLOOKUP(A11,HOP!A:T,20,0)</f>
        <v>直连</v>
      </c>
    </row>
    <row r="12" s="4" customFormat="1" spans="1:9">
      <c r="A12" s="4">
        <v>16420714280</v>
      </c>
      <c r="B12" s="5">
        <v>44473</v>
      </c>
      <c r="C12" s="5">
        <v>44474</v>
      </c>
      <c r="D12" s="4">
        <v>190.93</v>
      </c>
      <c r="E12" s="4" t="str">
        <f>VLOOKUP(A12,HOP!A:L,12,0)</f>
        <v>190.93</v>
      </c>
      <c r="F12" s="4" t="str">
        <f>VLOOKUP(A12,HOP!A:C,3,0)</f>
        <v>2270197</v>
      </c>
      <c r="G12" s="4">
        <f t="shared" si="0"/>
        <v>0</v>
      </c>
      <c r="H12" s="4" t="str">
        <f t="shared" si="1"/>
        <v>，2270197</v>
      </c>
      <c r="I12" s="4" t="str">
        <f>VLOOKUP(A12,HOP!A:T,20,0)</f>
        <v>直连</v>
      </c>
    </row>
    <row r="13" s="4" customFormat="1" spans="1:9">
      <c r="A13" s="4">
        <v>16424429906</v>
      </c>
      <c r="B13" s="5">
        <v>44473</v>
      </c>
      <c r="C13" s="5">
        <v>44474</v>
      </c>
      <c r="D13" s="4">
        <v>303.58</v>
      </c>
      <c r="E13" s="4" t="str">
        <f>VLOOKUP(A13,HOP!A:L,12,0)</f>
        <v>303.58</v>
      </c>
      <c r="F13" s="4" t="str">
        <f>VLOOKUP(A13,HOP!A:C,3,0)</f>
        <v>2270348</v>
      </c>
      <c r="G13" s="4">
        <f t="shared" si="0"/>
        <v>0</v>
      </c>
      <c r="H13" s="4" t="str">
        <f t="shared" si="1"/>
        <v>，2270348</v>
      </c>
      <c r="I13" s="4" t="str">
        <f>VLOOKUP(A13,HOP!A:T,20,0)</f>
        <v>直连</v>
      </c>
    </row>
    <row r="14" s="4" customFormat="1" spans="1:9">
      <c r="A14" s="4">
        <v>16434140525</v>
      </c>
      <c r="B14" s="5">
        <v>44472</v>
      </c>
      <c r="C14" s="5">
        <v>44474</v>
      </c>
      <c r="D14" s="4">
        <v>232.2</v>
      </c>
      <c r="E14" s="4" t="str">
        <f>VLOOKUP(A14,HOP!A:L,12,0)</f>
        <v>232.20</v>
      </c>
      <c r="F14" s="4" t="str">
        <f>VLOOKUP(A14,HOP!A:C,3,0)</f>
        <v>2270983</v>
      </c>
      <c r="G14" s="4">
        <f t="shared" si="0"/>
        <v>0</v>
      </c>
      <c r="H14" s="4" t="str">
        <f t="shared" si="1"/>
        <v>，2270983</v>
      </c>
      <c r="I14" s="4" t="str">
        <f>VLOOKUP(A14,HOP!A:T,20,0)</f>
        <v>直连</v>
      </c>
    </row>
    <row r="15" s="4" customFormat="1" spans="1:9">
      <c r="A15" s="4">
        <v>16439802412</v>
      </c>
      <c r="B15" s="5">
        <v>44472</v>
      </c>
      <c r="C15" s="5">
        <v>44474</v>
      </c>
      <c r="D15" s="4">
        <v>864.96</v>
      </c>
      <c r="E15" s="4" t="str">
        <f>VLOOKUP(A15,HOP!A:L,12,0)</f>
        <v>864.96</v>
      </c>
      <c r="F15" s="4" t="str">
        <f>VLOOKUP(A15,HOP!A:C,3,0)</f>
        <v>2271307</v>
      </c>
      <c r="G15" s="4">
        <f t="shared" si="0"/>
        <v>0</v>
      </c>
      <c r="H15" s="4" t="str">
        <f t="shared" si="1"/>
        <v>，2271307</v>
      </c>
      <c r="I15" s="4" t="str">
        <f>VLOOKUP(A15,HOP!A:T,20,0)</f>
        <v>直连</v>
      </c>
    </row>
    <row r="16" s="4" customFormat="1" spans="1:9">
      <c r="A16" s="4">
        <v>16440111952</v>
      </c>
      <c r="B16" s="5">
        <v>44471</v>
      </c>
      <c r="C16" s="5">
        <v>44474</v>
      </c>
      <c r="D16" s="4">
        <v>536.52</v>
      </c>
      <c r="E16" s="4" t="str">
        <f>VLOOKUP(A16,HOP!A:L,12,0)</f>
        <v>536.52</v>
      </c>
      <c r="F16" s="4" t="str">
        <f>VLOOKUP(A16,HOP!A:C,3,0)</f>
        <v>2271335</v>
      </c>
      <c r="G16" s="4">
        <f t="shared" si="0"/>
        <v>0</v>
      </c>
      <c r="H16" s="4" t="str">
        <f t="shared" si="1"/>
        <v>，2271335</v>
      </c>
      <c r="I16" s="4" t="str">
        <f>VLOOKUP(A16,HOP!A:T,20,0)</f>
        <v>直连</v>
      </c>
    </row>
    <row r="17" s="4" customFormat="1" spans="1:9">
      <c r="A17" s="4">
        <v>16447303337</v>
      </c>
      <c r="B17" s="5">
        <v>44473</v>
      </c>
      <c r="C17" s="5">
        <v>44474</v>
      </c>
      <c r="D17" s="4">
        <v>271.94</v>
      </c>
      <c r="E17" s="4" t="str">
        <f>VLOOKUP(A17,HOP!A:L,12,0)</f>
        <v>271.94</v>
      </c>
      <c r="F17" s="4" t="str">
        <f>VLOOKUP(A17,HOP!A:C,3,0)</f>
        <v>2271730</v>
      </c>
      <c r="G17" s="4">
        <f t="shared" si="0"/>
        <v>0</v>
      </c>
      <c r="H17" s="4" t="str">
        <f t="shared" si="1"/>
        <v>，2271730</v>
      </c>
      <c r="I17" s="4" t="str">
        <f>VLOOKUP(A17,HOP!A:T,20,0)</f>
        <v>直连</v>
      </c>
    </row>
    <row r="18" s="4" customFormat="1" spans="1:9">
      <c r="A18" s="4">
        <v>16448121045</v>
      </c>
      <c r="B18" s="5">
        <v>44472</v>
      </c>
      <c r="C18" s="5">
        <v>44474</v>
      </c>
      <c r="D18" s="4">
        <v>639.63</v>
      </c>
      <c r="E18" s="4" t="str">
        <f>VLOOKUP(A18,HOP!A:L,12,0)</f>
        <v>639.62</v>
      </c>
      <c r="F18" s="4" t="str">
        <f>VLOOKUP(A18,HOP!A:C,3,0)</f>
        <v>2271818</v>
      </c>
      <c r="G18" s="4">
        <f t="shared" si="0"/>
        <v>0.00999999999999091</v>
      </c>
      <c r="H18" s="4" t="str">
        <f t="shared" si="1"/>
        <v>，2271818</v>
      </c>
      <c r="I18" s="4" t="str">
        <f>VLOOKUP(A18,HOP!A:T,20,0)</f>
        <v>直连</v>
      </c>
    </row>
    <row r="19" s="4" customFormat="1" spans="1:9">
      <c r="A19" s="4">
        <v>16448230770</v>
      </c>
      <c r="B19" s="5">
        <v>44472</v>
      </c>
      <c r="C19" s="5">
        <v>44474</v>
      </c>
      <c r="D19" s="4">
        <v>748.71</v>
      </c>
      <c r="E19" s="4" t="str">
        <f>VLOOKUP(A19,HOP!A:L,12,0)</f>
        <v>748.70</v>
      </c>
      <c r="F19" s="4" t="str">
        <f>VLOOKUP(A19,HOP!A:C,3,0)</f>
        <v>2271839</v>
      </c>
      <c r="G19" s="4">
        <f t="shared" si="0"/>
        <v>0.00999999999999091</v>
      </c>
      <c r="H19" s="4" t="str">
        <f t="shared" si="1"/>
        <v>，2271839</v>
      </c>
      <c r="I19" s="4" t="str">
        <f>VLOOKUP(A19,HOP!A:T,20,0)</f>
        <v>直连</v>
      </c>
    </row>
    <row r="20" s="4" customFormat="1" spans="1:9">
      <c r="A20" s="4">
        <v>16448262329</v>
      </c>
      <c r="B20" s="5">
        <v>44473</v>
      </c>
      <c r="C20" s="5">
        <v>44474</v>
      </c>
      <c r="D20" s="4">
        <v>210.7</v>
      </c>
      <c r="E20" s="4" t="str">
        <f>VLOOKUP(A20,HOP!A:L,12,0)</f>
        <v>210.70</v>
      </c>
      <c r="F20" s="4" t="str">
        <f>VLOOKUP(A20,HOP!A:C,3,0)</f>
        <v>2271847</v>
      </c>
      <c r="G20" s="4">
        <f t="shared" si="0"/>
        <v>0</v>
      </c>
      <c r="H20" s="4" t="str">
        <f t="shared" si="1"/>
        <v>，2271847</v>
      </c>
      <c r="I20" s="4" t="str">
        <f>VLOOKUP(A20,HOP!A:T,20,0)</f>
        <v>直连</v>
      </c>
    </row>
    <row r="21" s="4" customFormat="1" spans="1:9">
      <c r="A21" s="4">
        <v>16457074102</v>
      </c>
      <c r="B21" s="5">
        <v>44473</v>
      </c>
      <c r="C21" s="5">
        <v>44474</v>
      </c>
      <c r="D21" s="4">
        <v>202.98</v>
      </c>
      <c r="E21" s="4" t="str">
        <f>VLOOKUP(A21,HOP!A:L,12,0)</f>
        <v>202.98</v>
      </c>
      <c r="F21" s="4" t="str">
        <f>VLOOKUP(A21,HOP!A:C,3,0)</f>
        <v>2272323</v>
      </c>
      <c r="G21" s="4">
        <f t="shared" si="0"/>
        <v>0</v>
      </c>
      <c r="H21" s="4" t="str">
        <f t="shared" si="1"/>
        <v>，2272323</v>
      </c>
      <c r="I21" s="4" t="str">
        <f>VLOOKUP(A21,HOP!A:T,20,0)</f>
        <v>直连</v>
      </c>
    </row>
    <row r="22" s="4" customFormat="1" spans="1:9">
      <c r="A22" s="4">
        <v>16457315784</v>
      </c>
      <c r="B22" s="5">
        <v>44473</v>
      </c>
      <c r="C22" s="5">
        <v>44474</v>
      </c>
      <c r="D22" s="4">
        <v>380.45</v>
      </c>
      <c r="E22" s="4" t="str">
        <f>VLOOKUP(A22,HOP!A:L,12,0)</f>
        <v>380.45</v>
      </c>
      <c r="F22" s="4" t="str">
        <f>VLOOKUP(A22,HOP!A:C,3,0)</f>
        <v>2272346</v>
      </c>
      <c r="G22" s="4">
        <f t="shared" si="0"/>
        <v>0</v>
      </c>
      <c r="H22" s="4" t="str">
        <f t="shared" si="1"/>
        <v>，2272346</v>
      </c>
      <c r="I22" s="4" t="str">
        <f>VLOOKUP(A22,HOP!A:T,20,0)</f>
        <v>直连</v>
      </c>
    </row>
    <row r="23" s="4" customFormat="1" spans="1:9">
      <c r="A23" s="4">
        <v>16460005574</v>
      </c>
      <c r="B23" s="5">
        <v>44473</v>
      </c>
      <c r="C23" s="5">
        <v>44474</v>
      </c>
      <c r="D23" s="4">
        <v>612.76</v>
      </c>
      <c r="E23" s="4" t="str">
        <f>VLOOKUP(A23,HOP!A:L,12,0)</f>
        <v>612.76</v>
      </c>
      <c r="F23" s="4" t="str">
        <f>VLOOKUP(A23,HOP!A:C,3,0)</f>
        <v>2272406</v>
      </c>
      <c r="G23" s="4">
        <f t="shared" si="0"/>
        <v>0</v>
      </c>
      <c r="H23" s="4" t="str">
        <f t="shared" si="1"/>
        <v>，2272406</v>
      </c>
      <c r="I23" s="4" t="str">
        <f>VLOOKUP(A23,HOP!A:T,20,0)</f>
        <v>直连</v>
      </c>
    </row>
    <row r="24" s="4" customFormat="1" spans="1:9">
      <c r="A24" s="4">
        <v>16460086278</v>
      </c>
      <c r="B24" s="5">
        <v>44473</v>
      </c>
      <c r="C24" s="5">
        <v>44474</v>
      </c>
      <c r="D24" s="4">
        <v>263.38</v>
      </c>
      <c r="E24" s="4" t="str">
        <f>VLOOKUP(A24,HOP!A:L,12,0)</f>
        <v>263.38</v>
      </c>
      <c r="F24" s="4" t="str">
        <f>VLOOKUP(A24,HOP!A:C,3,0)</f>
        <v>2272414</v>
      </c>
      <c r="G24" s="4">
        <f t="shared" si="0"/>
        <v>0</v>
      </c>
      <c r="H24" s="4" t="str">
        <f t="shared" si="1"/>
        <v>，2272414</v>
      </c>
      <c r="I24" s="4" t="str">
        <f>VLOOKUP(A24,HOP!A:T,20,0)</f>
        <v>直连</v>
      </c>
    </row>
    <row r="25" s="4" customFormat="1" spans="1:9">
      <c r="A25" s="4">
        <v>16460262475</v>
      </c>
      <c r="B25" s="5">
        <v>44473</v>
      </c>
      <c r="C25" s="5">
        <v>44474</v>
      </c>
      <c r="D25" s="4">
        <v>1019.85</v>
      </c>
      <c r="E25" s="4" t="str">
        <f>VLOOKUP(A25,HOP!A:L,12,0)</f>
        <v>1019.85</v>
      </c>
      <c r="F25" s="4" t="str">
        <f>VLOOKUP(A25,HOP!A:C,3,0)</f>
        <v>2272425</v>
      </c>
      <c r="G25" s="4">
        <f t="shared" si="0"/>
        <v>0</v>
      </c>
      <c r="H25" s="4" t="str">
        <f t="shared" si="1"/>
        <v>，2272425</v>
      </c>
      <c r="I25" s="4" t="str">
        <f>VLOOKUP(A25,HOP!A:T,20,0)</f>
        <v>直连</v>
      </c>
    </row>
    <row r="26" s="4" customFormat="1" spans="1:9">
      <c r="A26" s="4">
        <v>16460496296</v>
      </c>
      <c r="B26" s="5">
        <v>44473</v>
      </c>
      <c r="C26" s="5">
        <v>44474</v>
      </c>
      <c r="D26" s="4">
        <v>457.32</v>
      </c>
      <c r="E26" s="4" t="str">
        <f>VLOOKUP(A26,HOP!A:L,12,0)</f>
        <v>457.32</v>
      </c>
      <c r="F26" s="4" t="str">
        <f>VLOOKUP(A26,HOP!A:C,3,0)</f>
        <v>2272436</v>
      </c>
      <c r="G26" s="4">
        <f t="shared" si="0"/>
        <v>0</v>
      </c>
      <c r="H26" s="4" t="str">
        <f t="shared" si="1"/>
        <v>，2272436</v>
      </c>
      <c r="I26" s="4" t="str">
        <f>VLOOKUP(A26,HOP!A:T,20,0)</f>
        <v>直连</v>
      </c>
    </row>
    <row r="27" s="4" customFormat="1" spans="1:9">
      <c r="A27" s="4">
        <v>16460625327</v>
      </c>
      <c r="B27" s="5">
        <v>44473</v>
      </c>
      <c r="C27" s="5">
        <v>44474</v>
      </c>
      <c r="D27" s="4">
        <v>381.42</v>
      </c>
      <c r="E27" s="4" t="str">
        <f>VLOOKUP(A27,HOP!A:L,12,0)</f>
        <v>381.42</v>
      </c>
      <c r="F27" s="4" t="str">
        <f>VLOOKUP(A27,HOP!A:C,3,0)</f>
        <v>2272445</v>
      </c>
      <c r="G27" s="4">
        <f t="shared" si="0"/>
        <v>0</v>
      </c>
      <c r="H27" s="4" t="str">
        <f t="shared" si="1"/>
        <v>，2272445</v>
      </c>
      <c r="I27" s="4" t="str">
        <f>VLOOKUP(A27,HOP!A:T,20,0)</f>
        <v>直连</v>
      </c>
    </row>
    <row r="28" s="4" customFormat="1" spans="1:9">
      <c r="A28" s="4">
        <v>16461224375</v>
      </c>
      <c r="B28" s="5">
        <v>44473</v>
      </c>
      <c r="C28" s="5">
        <v>44474</v>
      </c>
      <c r="D28" s="4">
        <v>203.98</v>
      </c>
      <c r="E28" s="4" t="str">
        <f>VLOOKUP(A28,HOP!A:L,12,0)</f>
        <v>203.98</v>
      </c>
      <c r="F28" s="4" t="str">
        <f>VLOOKUP(A28,HOP!A:C,3,0)</f>
        <v>2272483</v>
      </c>
      <c r="G28" s="4">
        <f t="shared" si="0"/>
        <v>0</v>
      </c>
      <c r="H28" s="4" t="str">
        <f t="shared" si="1"/>
        <v>，2272483</v>
      </c>
      <c r="I28" s="4" t="str">
        <f>VLOOKUP(A28,HOP!A:T,20,0)</f>
        <v>直连</v>
      </c>
    </row>
    <row r="29" s="4" customFormat="1" spans="1:9">
      <c r="A29" s="4">
        <v>16462019729</v>
      </c>
      <c r="B29" s="5">
        <v>44473</v>
      </c>
      <c r="C29" s="5">
        <v>44474</v>
      </c>
      <c r="D29" s="4">
        <v>380.45</v>
      </c>
      <c r="E29" s="4" t="str">
        <f>VLOOKUP(A29,HOP!A:L,12,0)</f>
        <v>380.45</v>
      </c>
      <c r="F29" s="4" t="str">
        <f>VLOOKUP(A29,HOP!A:C,3,0)</f>
        <v>2272538</v>
      </c>
      <c r="G29" s="4">
        <f t="shared" si="0"/>
        <v>0</v>
      </c>
      <c r="H29" s="4" t="str">
        <f t="shared" si="1"/>
        <v>，2272538</v>
      </c>
      <c r="I29" s="4" t="str">
        <f>VLOOKUP(A29,HOP!A:T,20,0)</f>
        <v>直连</v>
      </c>
    </row>
    <row r="30" s="4" customFormat="1" spans="1:9">
      <c r="A30" s="4">
        <v>16462019229</v>
      </c>
      <c r="B30" s="5">
        <v>44473</v>
      </c>
      <c r="C30" s="5">
        <v>44474</v>
      </c>
      <c r="D30" s="4">
        <v>198.85</v>
      </c>
      <c r="E30" s="4" t="str">
        <f>VLOOKUP(A30,HOP!A:L,12,0)</f>
        <v>198.85</v>
      </c>
      <c r="F30" s="4" t="str">
        <f>VLOOKUP(A30,HOP!A:C,3,0)</f>
        <v>2272539</v>
      </c>
      <c r="G30" s="4">
        <f t="shared" si="0"/>
        <v>0</v>
      </c>
      <c r="H30" s="4" t="str">
        <f t="shared" si="1"/>
        <v>，2272539</v>
      </c>
      <c r="I30" s="4" t="str">
        <f>VLOOKUP(A30,HOP!A:T,20,0)</f>
        <v>直连</v>
      </c>
    </row>
    <row r="31" s="4" customFormat="1" spans="1:9">
      <c r="A31" s="4">
        <v>16462091006</v>
      </c>
      <c r="B31" s="5">
        <v>44473</v>
      </c>
      <c r="C31" s="5">
        <v>44474</v>
      </c>
      <c r="D31" s="4">
        <v>265.41</v>
      </c>
      <c r="E31" s="4" t="str">
        <f>VLOOKUP(A31,HOP!A:L,12,0)</f>
        <v>265.41</v>
      </c>
      <c r="F31" s="4" t="str">
        <f>VLOOKUP(A31,HOP!A:C,3,0)</f>
        <v>2272544</v>
      </c>
      <c r="G31" s="4">
        <f t="shared" si="0"/>
        <v>0</v>
      </c>
      <c r="H31" s="4" t="str">
        <f t="shared" si="1"/>
        <v>，2272544</v>
      </c>
      <c r="I31" s="4" t="str">
        <f>VLOOKUP(A31,HOP!A:T,20,0)</f>
        <v>直连</v>
      </c>
    </row>
    <row r="32" s="4" customFormat="1" spans="1:9">
      <c r="A32" s="4">
        <v>16462484940</v>
      </c>
      <c r="B32" s="5">
        <v>44473</v>
      </c>
      <c r="C32" s="5">
        <v>44474</v>
      </c>
      <c r="D32" s="4">
        <v>143.5</v>
      </c>
      <c r="E32" s="4" t="str">
        <f>VLOOKUP(A32,HOP!A:L,12,0)</f>
        <v>143.50</v>
      </c>
      <c r="F32" s="4" t="str">
        <f>VLOOKUP(A32,HOP!A:C,3,0)</f>
        <v>2272562</v>
      </c>
      <c r="G32" s="4">
        <f t="shared" si="0"/>
        <v>0</v>
      </c>
      <c r="H32" s="4" t="str">
        <f t="shared" si="1"/>
        <v>，2272562</v>
      </c>
      <c r="I32" s="4" t="str">
        <f>VLOOKUP(A32,HOP!A:T,20,0)</f>
        <v>直连</v>
      </c>
    </row>
    <row r="33" s="4" customFormat="1" spans="1:9">
      <c r="A33" s="4">
        <v>16462701557</v>
      </c>
      <c r="B33" s="5">
        <v>44473</v>
      </c>
      <c r="C33" s="5">
        <v>44474</v>
      </c>
      <c r="D33" s="4">
        <v>306.48</v>
      </c>
      <c r="E33" s="4" t="str">
        <f>VLOOKUP(A33,HOP!A:L,12,0)</f>
        <v>306.48</v>
      </c>
      <c r="F33" s="4" t="str">
        <f>VLOOKUP(A33,HOP!A:C,3,0)</f>
        <v>2272568</v>
      </c>
      <c r="G33" s="4">
        <f t="shared" si="0"/>
        <v>0</v>
      </c>
      <c r="H33" s="4" t="str">
        <f t="shared" si="1"/>
        <v>，2272568</v>
      </c>
      <c r="I33" s="4" t="str">
        <f>VLOOKUP(A33,HOP!A:T,20,0)</f>
        <v>直连</v>
      </c>
    </row>
    <row r="34" s="4" customFormat="1" spans="1:9">
      <c r="A34" s="4">
        <v>16462782096</v>
      </c>
      <c r="B34" s="5">
        <v>44473</v>
      </c>
      <c r="C34" s="5">
        <v>44474</v>
      </c>
      <c r="D34" s="4">
        <v>283.01</v>
      </c>
      <c r="E34" s="4" t="str">
        <f>VLOOKUP(A34,HOP!A:L,12,0)</f>
        <v>283.01</v>
      </c>
      <c r="F34" s="4" t="str">
        <f>VLOOKUP(A34,HOP!A:C,3,0)</f>
        <v>2272573</v>
      </c>
      <c r="G34" s="4">
        <f t="shared" si="0"/>
        <v>0</v>
      </c>
      <c r="H34" s="4" t="str">
        <f t="shared" si="1"/>
        <v>，2272573</v>
      </c>
      <c r="I34" s="4" t="str">
        <f>VLOOKUP(A34,HOP!A:T,20,0)</f>
        <v>直连</v>
      </c>
    </row>
    <row r="35" s="4" customFormat="1" spans="1:9">
      <c r="A35" s="4">
        <v>16463239361</v>
      </c>
      <c r="B35" s="5">
        <v>44473</v>
      </c>
      <c r="C35" s="5">
        <v>44474</v>
      </c>
      <c r="D35" s="4">
        <v>253.18</v>
      </c>
      <c r="E35" s="4" t="str">
        <f>VLOOKUP(A35,HOP!A:L,12,0)</f>
        <v>253.18</v>
      </c>
      <c r="F35" s="4" t="str">
        <f>VLOOKUP(A35,HOP!A:C,3,0)</f>
        <v>2272608</v>
      </c>
      <c r="G35" s="4">
        <f t="shared" si="0"/>
        <v>0</v>
      </c>
      <c r="H35" s="4" t="str">
        <f t="shared" si="1"/>
        <v>，2272608</v>
      </c>
      <c r="I35" s="4" t="str">
        <f>VLOOKUP(A35,HOP!A:T,20,0)</f>
        <v>直连</v>
      </c>
    </row>
    <row r="36" s="4" customFormat="1" spans="1:9">
      <c r="A36" s="4">
        <v>16463333538</v>
      </c>
      <c r="B36" s="5">
        <v>44473</v>
      </c>
      <c r="C36" s="5">
        <v>44474</v>
      </c>
      <c r="D36" s="4">
        <v>691.82</v>
      </c>
      <c r="E36" s="4" t="str">
        <f>VLOOKUP(A36,HOP!A:L,12,0)</f>
        <v>691.82</v>
      </c>
      <c r="F36" s="4" t="str">
        <f>VLOOKUP(A36,HOP!A:C,3,0)</f>
        <v>2272612</v>
      </c>
      <c r="G36" s="4">
        <f t="shared" si="0"/>
        <v>0</v>
      </c>
      <c r="H36" s="4" t="str">
        <f t="shared" si="1"/>
        <v>，2272612</v>
      </c>
      <c r="I36" s="4" t="str">
        <f>VLOOKUP(A36,HOP!A:T,20,0)</f>
        <v>直连</v>
      </c>
    </row>
    <row r="37" s="4" customFormat="1" spans="1:9">
      <c r="A37" s="4">
        <v>16463795866</v>
      </c>
      <c r="B37" s="5">
        <v>44473</v>
      </c>
      <c r="C37" s="5">
        <v>44474</v>
      </c>
      <c r="D37" s="4">
        <v>199.71</v>
      </c>
      <c r="E37" s="4" t="str">
        <f>VLOOKUP(A37,HOP!A:L,12,0)</f>
        <v>199.71</v>
      </c>
      <c r="F37" s="4" t="str">
        <f>VLOOKUP(A37,HOP!A:C,3,0)</f>
        <v>2272641</v>
      </c>
      <c r="G37" s="4">
        <f t="shared" si="0"/>
        <v>0</v>
      </c>
      <c r="H37" s="4" t="str">
        <f t="shared" si="1"/>
        <v>，2272641</v>
      </c>
      <c r="I37" s="4" t="str">
        <f>VLOOKUP(A37,HOP!A:T,20,0)</f>
        <v>直连</v>
      </c>
    </row>
    <row r="38" s="4" customFormat="1" spans="1:9">
      <c r="A38" s="4">
        <v>16463931459</v>
      </c>
      <c r="B38" s="5">
        <v>44473</v>
      </c>
      <c r="C38" s="5">
        <v>44474</v>
      </c>
      <c r="D38" s="4">
        <v>157.23</v>
      </c>
      <c r="E38" s="4" t="str">
        <f>VLOOKUP(A38,HOP!A:L,12,0)</f>
        <v>157.23</v>
      </c>
      <c r="F38" s="4" t="str">
        <f>VLOOKUP(A38,HOP!A:C,3,0)</f>
        <v>2272653</v>
      </c>
      <c r="G38" s="4">
        <f t="shared" si="0"/>
        <v>0</v>
      </c>
      <c r="H38" s="4" t="str">
        <f t="shared" si="1"/>
        <v>，2272653</v>
      </c>
      <c r="I38" s="4" t="str">
        <f>VLOOKUP(A38,HOP!A:T,20,0)</f>
        <v>直连</v>
      </c>
    </row>
    <row r="39" s="4" customFormat="1" spans="1:9">
      <c r="A39" s="4">
        <v>16464129581</v>
      </c>
      <c r="B39" s="5">
        <v>44473</v>
      </c>
      <c r="C39" s="5">
        <v>44474</v>
      </c>
      <c r="D39" s="4">
        <v>166</v>
      </c>
      <c r="E39" s="4" t="str">
        <f>VLOOKUP(A39,HOP!A:L,12,0)</f>
        <v>166.00</v>
      </c>
      <c r="F39" s="4" t="str">
        <f>VLOOKUP(A39,HOP!A:C,3,0)</f>
        <v>2272668</v>
      </c>
      <c r="G39" s="4">
        <f t="shared" si="0"/>
        <v>0</v>
      </c>
      <c r="H39" s="4" t="str">
        <f t="shared" si="1"/>
        <v>，2272668</v>
      </c>
      <c r="I39" s="4" t="str">
        <f>VLOOKUP(A39,HOP!A:T,20,0)</f>
        <v>直连</v>
      </c>
    </row>
    <row r="40" s="4" customFormat="1" spans="1:9">
      <c r="A40" s="4">
        <v>16464183255</v>
      </c>
      <c r="B40" s="5">
        <v>44473</v>
      </c>
      <c r="C40" s="5">
        <v>44474</v>
      </c>
      <c r="D40" s="4">
        <v>447.36</v>
      </c>
      <c r="E40" s="4" t="str">
        <f>VLOOKUP(A40,HOP!A:L,12,0)</f>
        <v>447.36</v>
      </c>
      <c r="F40" s="4" t="str">
        <f>VLOOKUP(A40,HOP!A:C,3,0)</f>
        <v>2272671</v>
      </c>
      <c r="G40" s="4">
        <f t="shared" si="0"/>
        <v>0</v>
      </c>
      <c r="H40" s="4" t="str">
        <f t="shared" si="1"/>
        <v>，2272671</v>
      </c>
      <c r="I40" s="4" t="str">
        <f>VLOOKUP(A40,HOP!A:T,20,0)</f>
        <v>直连</v>
      </c>
    </row>
    <row r="41" s="4" customFormat="1" spans="1:9">
      <c r="A41" s="4">
        <v>16468439343</v>
      </c>
      <c r="B41" s="5">
        <v>44473</v>
      </c>
      <c r="C41" s="5">
        <v>44474</v>
      </c>
      <c r="D41" s="4">
        <v>149.39</v>
      </c>
      <c r="E41" s="4" t="str">
        <f>VLOOKUP(A41,HOP!A:L,12,0)</f>
        <v>149.39</v>
      </c>
      <c r="F41" s="4" t="str">
        <f>VLOOKUP(A41,HOP!A:C,3,0)</f>
        <v>2272788</v>
      </c>
      <c r="G41" s="4">
        <f t="shared" si="0"/>
        <v>0</v>
      </c>
      <c r="H41" s="4" t="str">
        <f t="shared" si="1"/>
        <v>，2272788</v>
      </c>
      <c r="I41" s="4" t="str">
        <f>VLOOKUP(A41,HOP!A:T,20,0)</f>
        <v>直连</v>
      </c>
    </row>
    <row r="42" s="4" customFormat="1" spans="1:9">
      <c r="A42" s="4">
        <v>16468575111</v>
      </c>
      <c r="B42" s="5">
        <v>44473</v>
      </c>
      <c r="C42" s="5">
        <v>44474</v>
      </c>
      <c r="D42" s="4">
        <v>423.17</v>
      </c>
      <c r="E42" s="4" t="str">
        <f>VLOOKUP(A42,HOP!A:L,12,0)</f>
        <v>423.17</v>
      </c>
      <c r="F42" s="4" t="str">
        <f>VLOOKUP(A42,HOP!A:C,3,0)</f>
        <v>2272797</v>
      </c>
      <c r="G42" s="4">
        <f t="shared" si="0"/>
        <v>0</v>
      </c>
      <c r="H42" s="4" t="str">
        <f t="shared" si="1"/>
        <v>，2272797</v>
      </c>
      <c r="I42" s="4" t="str">
        <f>VLOOKUP(A42,HOP!A:T,20,0)</f>
        <v>直连</v>
      </c>
    </row>
    <row r="43" s="4" customFormat="1" spans="1:9">
      <c r="A43" s="4">
        <v>16468738043</v>
      </c>
      <c r="B43" s="5">
        <v>44473</v>
      </c>
      <c r="C43" s="5">
        <v>44474</v>
      </c>
      <c r="D43" s="4">
        <v>448.42</v>
      </c>
      <c r="E43" s="4" t="str">
        <f>VLOOKUP(A43,HOP!A:L,12,0)</f>
        <v>448.42</v>
      </c>
      <c r="F43" s="4" t="str">
        <f>VLOOKUP(A43,HOP!A:C,3,0)</f>
        <v>2272810</v>
      </c>
      <c r="G43" s="4">
        <f t="shared" si="0"/>
        <v>0</v>
      </c>
      <c r="H43" s="4" t="str">
        <f t="shared" si="1"/>
        <v>，2272810</v>
      </c>
      <c r="I43" s="4" t="str">
        <f>VLOOKUP(A43,HOP!A:T,20,0)</f>
        <v>直连</v>
      </c>
    </row>
    <row r="44" s="4" customFormat="1" spans="1:9">
      <c r="A44" s="4">
        <v>16469110057</v>
      </c>
      <c r="B44" s="5">
        <v>44473</v>
      </c>
      <c r="C44" s="5">
        <v>44474</v>
      </c>
      <c r="D44" s="4">
        <v>341.09</v>
      </c>
      <c r="E44" s="4" t="str">
        <f>VLOOKUP(A44,HOP!A:L,12,0)</f>
        <v>341.09</v>
      </c>
      <c r="F44" s="4" t="str">
        <f>VLOOKUP(A44,HOP!A:C,3,0)</f>
        <v>2272841</v>
      </c>
      <c r="G44" s="4">
        <f t="shared" si="0"/>
        <v>0</v>
      </c>
      <c r="H44" s="4" t="str">
        <f t="shared" si="1"/>
        <v>，2272841</v>
      </c>
      <c r="I44" s="4" t="str">
        <f>VLOOKUP(A44,HOP!A:T,20,0)</f>
        <v>直连</v>
      </c>
    </row>
    <row r="46" spans="4:4">
      <c r="D46" s="4">
        <f>SUM(D2:D45)</f>
        <v>22913.46</v>
      </c>
    </row>
    <row r="47" spans="4:4">
      <c r="D47" s="4" t="s">
        <v>160</v>
      </c>
    </row>
    <row r="50" spans="1:1">
      <c r="A50" s="4" t="s">
        <v>161</v>
      </c>
    </row>
    <row r="51" spans="1:1">
      <c r="A51" s="4" t="s">
        <v>162</v>
      </c>
    </row>
  </sheetData>
  <autoFilter ref="A1:XFD47">
    <filterColumn colId="3">
      <filters blank="1">
        <filter val="299.51"/>
        <filter val="304.52"/>
        <filter val="536.52"/>
        <filter val="190.93"/>
        <filter val="271.94"/>
        <filter val="1019.85"/>
        <filter val="864.96"/>
        <filter val="423.17"/>
        <filter val="202.98"/>
        <filter val="203.98"/>
        <filter val="253.18"/>
        <filter val="303.58"/>
        <filter val="2176.49"/>
        <filter val="232.2"/>
        <filter val="1264.2"/>
        <filter val="157.23"/>
        <filter val="639.63"/>
        <filter val="143.5"/>
        <filter val="166"/>
        <filter val="210.7"/>
        <filter val="22913.46 CNY"/>
        <filter val="199.71"/>
        <filter val="748.71"/>
        <filter val="457.32"/>
        <filter val="334.33"/>
        <filter val="447.36"/>
        <filter val="612.76"/>
        <filter val="22913.46"/>
        <filter val="263.38"/>
        <filter val="149.39"/>
        <filter val="3632.29"/>
        <filter val="265.41"/>
        <filter val="283.01"/>
        <filter val="381.42"/>
        <filter val="448.42"/>
        <filter val="691.82"/>
        <filter val="844.82"/>
        <filter val="1680.92"/>
        <filter val="198.85"/>
        <filter val="380.45"/>
        <filter val="306.48"/>
        <filter val="341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163</v>
      </c>
      <c r="B1" s="2" t="s">
        <v>164</v>
      </c>
      <c r="C1" s="2" t="s">
        <v>165</v>
      </c>
      <c r="D1" s="2" t="s">
        <v>166</v>
      </c>
      <c r="E1" s="2" t="s">
        <v>13</v>
      </c>
      <c r="F1" s="2" t="s">
        <v>5</v>
      </c>
      <c r="G1" s="2" t="s">
        <v>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</row>
    <row r="2" s="1" customFormat="1" spans="1:20">
      <c r="A2" s="3">
        <v>16354921434</v>
      </c>
      <c r="B2" s="1" t="s">
        <v>180</v>
      </c>
      <c r="C2" s="1" t="s">
        <v>181</v>
      </c>
      <c r="D2" s="1" t="s">
        <v>182</v>
      </c>
      <c r="E2" s="1" t="s">
        <v>30</v>
      </c>
      <c r="F2" s="1" t="s">
        <v>183</v>
      </c>
      <c r="G2" s="1" t="s">
        <v>184</v>
      </c>
      <c r="H2" s="1" t="s">
        <v>185</v>
      </c>
      <c r="I2" s="1" t="s">
        <v>186</v>
      </c>
      <c r="J2" s="1" t="s">
        <v>187</v>
      </c>
      <c r="K2" s="1" t="s">
        <v>186</v>
      </c>
      <c r="L2" s="1" t="s">
        <v>186</v>
      </c>
      <c r="M2" s="1" t="s">
        <v>188</v>
      </c>
      <c r="N2" s="1" t="s">
        <v>188</v>
      </c>
      <c r="O2" s="1" t="s">
        <v>189</v>
      </c>
      <c r="P2" s="1" t="s">
        <v>190</v>
      </c>
      <c r="Q2" s="1" t="s">
        <v>191</v>
      </c>
      <c r="R2" s="1" t="s">
        <v>192</v>
      </c>
      <c r="S2" s="1" t="s">
        <v>193</v>
      </c>
      <c r="T2" s="1" t="s">
        <v>194</v>
      </c>
    </row>
    <row r="3" s="1" customFormat="1" spans="1:20">
      <c r="A3" s="3">
        <v>16371037682</v>
      </c>
      <c r="B3" s="1" t="s">
        <v>195</v>
      </c>
      <c r="C3" s="1" t="s">
        <v>196</v>
      </c>
      <c r="D3" s="1" t="s">
        <v>197</v>
      </c>
      <c r="E3" s="1" t="s">
        <v>37</v>
      </c>
      <c r="F3" s="1" t="s">
        <v>183</v>
      </c>
      <c r="G3" s="1" t="s">
        <v>184</v>
      </c>
      <c r="H3" s="1" t="s">
        <v>185</v>
      </c>
      <c r="I3" s="1" t="s">
        <v>198</v>
      </c>
      <c r="J3" s="1" t="s">
        <v>187</v>
      </c>
      <c r="K3" s="1" t="s">
        <v>198</v>
      </c>
      <c r="L3" s="1" t="s">
        <v>198</v>
      </c>
      <c r="M3" s="1" t="s">
        <v>188</v>
      </c>
      <c r="N3" s="1" t="s">
        <v>188</v>
      </c>
      <c r="O3" s="1" t="s">
        <v>189</v>
      </c>
      <c r="P3" s="1" t="s">
        <v>190</v>
      </c>
      <c r="Q3" s="1" t="s">
        <v>199</v>
      </c>
      <c r="R3" s="1" t="s">
        <v>192</v>
      </c>
      <c r="S3" s="1" t="s">
        <v>193</v>
      </c>
      <c r="T3" s="1" t="s">
        <v>194</v>
      </c>
    </row>
    <row r="4" s="1" customFormat="1" spans="1:20">
      <c r="A4" s="3">
        <v>16391357224</v>
      </c>
      <c r="B4" s="1" t="s">
        <v>200</v>
      </c>
      <c r="C4" s="1" t="s">
        <v>201</v>
      </c>
      <c r="D4" s="1" t="s">
        <v>202</v>
      </c>
      <c r="E4" s="1" t="s">
        <v>45</v>
      </c>
      <c r="F4" s="1" t="s">
        <v>203</v>
      </c>
      <c r="G4" s="1" t="s">
        <v>184</v>
      </c>
      <c r="H4" s="1" t="s">
        <v>185</v>
      </c>
      <c r="I4" s="1" t="s">
        <v>204</v>
      </c>
      <c r="J4" s="1" t="s">
        <v>187</v>
      </c>
      <c r="K4" s="1" t="s">
        <v>204</v>
      </c>
      <c r="L4" s="1" t="s">
        <v>204</v>
      </c>
      <c r="M4" s="1" t="s">
        <v>188</v>
      </c>
      <c r="N4" s="1" t="s">
        <v>188</v>
      </c>
      <c r="O4" s="1" t="s">
        <v>189</v>
      </c>
      <c r="P4" s="1" t="s">
        <v>190</v>
      </c>
      <c r="Q4" s="1" t="s">
        <v>205</v>
      </c>
      <c r="R4" s="1" t="s">
        <v>192</v>
      </c>
      <c r="S4" s="1" t="s">
        <v>193</v>
      </c>
      <c r="T4" s="1" t="s">
        <v>194</v>
      </c>
    </row>
    <row r="5" s="1" customFormat="1" spans="1:20">
      <c r="A5" s="3">
        <v>16393007381</v>
      </c>
      <c r="B5" s="1" t="s">
        <v>200</v>
      </c>
      <c r="C5" s="1" t="s">
        <v>206</v>
      </c>
      <c r="D5" s="1" t="s">
        <v>207</v>
      </c>
      <c r="E5" s="1" t="s">
        <v>51</v>
      </c>
      <c r="F5" s="1" t="s">
        <v>203</v>
      </c>
      <c r="G5" s="1" t="s">
        <v>184</v>
      </c>
      <c r="H5" s="1" t="s">
        <v>185</v>
      </c>
      <c r="I5" s="1" t="s">
        <v>208</v>
      </c>
      <c r="J5" s="1" t="s">
        <v>187</v>
      </c>
      <c r="K5" s="1" t="s">
        <v>208</v>
      </c>
      <c r="L5" s="1" t="s">
        <v>208</v>
      </c>
      <c r="M5" s="1" t="s">
        <v>188</v>
      </c>
      <c r="N5" s="1" t="s">
        <v>188</v>
      </c>
      <c r="O5" s="1" t="s">
        <v>189</v>
      </c>
      <c r="P5" s="1" t="s">
        <v>190</v>
      </c>
      <c r="Q5" s="1" t="s">
        <v>209</v>
      </c>
      <c r="R5" s="1" t="s">
        <v>192</v>
      </c>
      <c r="S5" s="1" t="s">
        <v>193</v>
      </c>
      <c r="T5" s="1" t="s">
        <v>194</v>
      </c>
    </row>
    <row r="6" s="1" customFormat="1" spans="1:20">
      <c r="A6" s="3">
        <v>16400000461</v>
      </c>
      <c r="B6" s="1" t="s">
        <v>200</v>
      </c>
      <c r="C6" s="1" t="s">
        <v>210</v>
      </c>
      <c r="D6" s="1" t="s">
        <v>207</v>
      </c>
      <c r="E6" s="1" t="s">
        <v>53</v>
      </c>
      <c r="F6" s="1" t="s">
        <v>211</v>
      </c>
      <c r="G6" s="1" t="s">
        <v>184</v>
      </c>
      <c r="H6" s="1" t="s">
        <v>185</v>
      </c>
      <c r="I6" s="1" t="s">
        <v>212</v>
      </c>
      <c r="J6" s="1" t="s">
        <v>187</v>
      </c>
      <c r="K6" s="1" t="s">
        <v>212</v>
      </c>
      <c r="L6" s="1" t="s">
        <v>212</v>
      </c>
      <c r="M6" s="1" t="s">
        <v>188</v>
      </c>
      <c r="N6" s="1" t="s">
        <v>188</v>
      </c>
      <c r="O6" s="1" t="s">
        <v>189</v>
      </c>
      <c r="P6" s="1" t="s">
        <v>190</v>
      </c>
      <c r="Q6" s="1" t="s">
        <v>213</v>
      </c>
      <c r="R6" s="1" t="s">
        <v>192</v>
      </c>
      <c r="S6" s="1" t="s">
        <v>193</v>
      </c>
      <c r="T6" s="1" t="s">
        <v>194</v>
      </c>
    </row>
    <row r="7" s="1" customFormat="1" spans="1:20">
      <c r="A7" s="3">
        <v>16400693156</v>
      </c>
      <c r="B7" s="1" t="s">
        <v>214</v>
      </c>
      <c r="C7" s="1" t="s">
        <v>215</v>
      </c>
      <c r="D7" s="1" t="s">
        <v>216</v>
      </c>
      <c r="E7" s="1" t="s">
        <v>57</v>
      </c>
      <c r="F7" s="1" t="s">
        <v>183</v>
      </c>
      <c r="G7" s="1" t="s">
        <v>184</v>
      </c>
      <c r="H7" s="1" t="s">
        <v>185</v>
      </c>
      <c r="I7" s="1" t="s">
        <v>217</v>
      </c>
      <c r="J7" s="1" t="s">
        <v>187</v>
      </c>
      <c r="K7" s="1" t="s">
        <v>217</v>
      </c>
      <c r="L7" s="1" t="s">
        <v>217</v>
      </c>
      <c r="M7" s="1" t="s">
        <v>188</v>
      </c>
      <c r="N7" s="1" t="s">
        <v>188</v>
      </c>
      <c r="O7" s="1" t="s">
        <v>189</v>
      </c>
      <c r="P7" s="1" t="s">
        <v>190</v>
      </c>
      <c r="Q7" s="1" t="s">
        <v>218</v>
      </c>
      <c r="R7" s="1" t="s">
        <v>192</v>
      </c>
      <c r="S7" s="1" t="s">
        <v>193</v>
      </c>
      <c r="T7" s="1" t="s">
        <v>194</v>
      </c>
    </row>
    <row r="8" s="1" customFormat="1" spans="1:20">
      <c r="A8" s="3">
        <v>16416694839</v>
      </c>
      <c r="B8" s="1" t="s">
        <v>219</v>
      </c>
      <c r="C8" s="1" t="s">
        <v>220</v>
      </c>
      <c r="D8" s="1" t="s">
        <v>221</v>
      </c>
      <c r="E8" s="1" t="s">
        <v>61</v>
      </c>
      <c r="F8" s="1" t="s">
        <v>183</v>
      </c>
      <c r="G8" s="1" t="s">
        <v>184</v>
      </c>
      <c r="H8" s="1" t="s">
        <v>185</v>
      </c>
      <c r="I8" s="1" t="s">
        <v>222</v>
      </c>
      <c r="J8" s="1" t="s">
        <v>187</v>
      </c>
      <c r="K8" s="1" t="s">
        <v>222</v>
      </c>
      <c r="L8" s="1" t="s">
        <v>222</v>
      </c>
      <c r="M8" s="1" t="s">
        <v>188</v>
      </c>
      <c r="N8" s="1" t="s">
        <v>188</v>
      </c>
      <c r="O8" s="1" t="s">
        <v>189</v>
      </c>
      <c r="P8" s="1" t="s">
        <v>190</v>
      </c>
      <c r="Q8" s="1" t="s">
        <v>223</v>
      </c>
      <c r="R8" s="1" t="s">
        <v>192</v>
      </c>
      <c r="S8" s="1" t="s">
        <v>193</v>
      </c>
      <c r="T8" s="1" t="s">
        <v>194</v>
      </c>
    </row>
    <row r="9" s="1" customFormat="1" spans="1:20">
      <c r="A9" s="3">
        <v>16420714280</v>
      </c>
      <c r="B9" s="1" t="s">
        <v>211</v>
      </c>
      <c r="C9" s="1" t="s">
        <v>224</v>
      </c>
      <c r="D9" s="1" t="s">
        <v>225</v>
      </c>
      <c r="E9" s="1" t="s">
        <v>226</v>
      </c>
      <c r="F9" s="1" t="s">
        <v>183</v>
      </c>
      <c r="G9" s="1" t="s">
        <v>184</v>
      </c>
      <c r="H9" s="1" t="s">
        <v>185</v>
      </c>
      <c r="I9" s="1" t="s">
        <v>227</v>
      </c>
      <c r="J9" s="1" t="s">
        <v>187</v>
      </c>
      <c r="K9" s="1" t="s">
        <v>227</v>
      </c>
      <c r="L9" s="1" t="s">
        <v>227</v>
      </c>
      <c r="M9" s="1" t="s">
        <v>188</v>
      </c>
      <c r="N9" s="1" t="s">
        <v>188</v>
      </c>
      <c r="O9" s="1" t="s">
        <v>189</v>
      </c>
      <c r="P9" s="1" t="s">
        <v>190</v>
      </c>
      <c r="Q9" s="1" t="s">
        <v>228</v>
      </c>
      <c r="R9" s="1" t="s">
        <v>192</v>
      </c>
      <c r="S9" s="1" t="s">
        <v>193</v>
      </c>
      <c r="T9" s="1" t="s">
        <v>194</v>
      </c>
    </row>
    <row r="10" s="1" customFormat="1" spans="1:20">
      <c r="A10" s="3">
        <v>16422924802</v>
      </c>
      <c r="B10" s="1" t="s">
        <v>211</v>
      </c>
      <c r="C10" s="1" t="s">
        <v>229</v>
      </c>
      <c r="D10" s="1" t="s">
        <v>230</v>
      </c>
      <c r="E10" s="1" t="s">
        <v>231</v>
      </c>
      <c r="F10" s="1" t="s">
        <v>183</v>
      </c>
      <c r="G10" s="1" t="s">
        <v>184</v>
      </c>
      <c r="H10" s="1" t="s">
        <v>185</v>
      </c>
      <c r="I10" s="1" t="s">
        <v>232</v>
      </c>
      <c r="J10" s="1" t="s">
        <v>187</v>
      </c>
      <c r="K10" s="1" t="s">
        <v>232</v>
      </c>
      <c r="L10" s="1" t="s">
        <v>232</v>
      </c>
      <c r="M10" s="1" t="s">
        <v>188</v>
      </c>
      <c r="N10" s="1" t="s">
        <v>188</v>
      </c>
      <c r="O10" s="1" t="s">
        <v>189</v>
      </c>
      <c r="P10" s="1" t="s">
        <v>190</v>
      </c>
      <c r="Q10" s="1" t="s">
        <v>233</v>
      </c>
      <c r="R10" s="1" t="s">
        <v>192</v>
      </c>
      <c r="S10" s="1" t="s">
        <v>193</v>
      </c>
      <c r="T10" s="1" t="s">
        <v>194</v>
      </c>
    </row>
    <row r="11" s="1" customFormat="1" spans="1:20">
      <c r="A11" s="3">
        <v>16424429906</v>
      </c>
      <c r="B11" s="1" t="s">
        <v>211</v>
      </c>
      <c r="C11" s="1" t="s">
        <v>234</v>
      </c>
      <c r="D11" s="1" t="s">
        <v>221</v>
      </c>
      <c r="E11" s="1" t="s">
        <v>67</v>
      </c>
      <c r="F11" s="1" t="s">
        <v>183</v>
      </c>
      <c r="G11" s="1" t="s">
        <v>184</v>
      </c>
      <c r="H11" s="1" t="s">
        <v>185</v>
      </c>
      <c r="I11" s="1" t="s">
        <v>235</v>
      </c>
      <c r="J11" s="1" t="s">
        <v>187</v>
      </c>
      <c r="K11" s="1" t="s">
        <v>235</v>
      </c>
      <c r="L11" s="1" t="s">
        <v>235</v>
      </c>
      <c r="M11" s="1" t="s">
        <v>188</v>
      </c>
      <c r="N11" s="1" t="s">
        <v>188</v>
      </c>
      <c r="O11" s="1" t="s">
        <v>189</v>
      </c>
      <c r="P11" s="1" t="s">
        <v>190</v>
      </c>
      <c r="Q11" s="1" t="s">
        <v>236</v>
      </c>
      <c r="R11" s="1" t="s">
        <v>192</v>
      </c>
      <c r="S11" s="1" t="s">
        <v>193</v>
      </c>
      <c r="T11" s="1" t="s">
        <v>194</v>
      </c>
    </row>
    <row r="12" s="1" customFormat="1" spans="1:20">
      <c r="A12" s="3">
        <v>16434140525</v>
      </c>
      <c r="B12" s="1" t="s">
        <v>237</v>
      </c>
      <c r="C12" s="1" t="s">
        <v>238</v>
      </c>
      <c r="D12" s="1" t="s">
        <v>239</v>
      </c>
      <c r="E12" s="1" t="s">
        <v>71</v>
      </c>
      <c r="F12" s="1" t="s">
        <v>203</v>
      </c>
      <c r="G12" s="1" t="s">
        <v>184</v>
      </c>
      <c r="H12" s="1" t="s">
        <v>185</v>
      </c>
      <c r="I12" s="1" t="s">
        <v>240</v>
      </c>
      <c r="J12" s="1" t="s">
        <v>187</v>
      </c>
      <c r="K12" s="1" t="s">
        <v>240</v>
      </c>
      <c r="L12" s="1" t="s">
        <v>240</v>
      </c>
      <c r="M12" s="1" t="s">
        <v>188</v>
      </c>
      <c r="N12" s="1" t="s">
        <v>188</v>
      </c>
      <c r="O12" s="1" t="s">
        <v>189</v>
      </c>
      <c r="P12" s="1" t="s">
        <v>190</v>
      </c>
      <c r="Q12" s="1" t="s">
        <v>241</v>
      </c>
      <c r="R12" s="1" t="s">
        <v>192</v>
      </c>
      <c r="S12" s="1" t="s">
        <v>193</v>
      </c>
      <c r="T12" s="1" t="s">
        <v>194</v>
      </c>
    </row>
    <row r="13" s="1" customFormat="1" spans="1:20">
      <c r="A13" s="3">
        <v>16439802412</v>
      </c>
      <c r="B13" s="1" t="s">
        <v>237</v>
      </c>
      <c r="C13" s="1" t="s">
        <v>242</v>
      </c>
      <c r="D13" s="1" t="s">
        <v>243</v>
      </c>
      <c r="E13" s="1" t="s">
        <v>74</v>
      </c>
      <c r="F13" s="1" t="s">
        <v>203</v>
      </c>
      <c r="G13" s="1" t="s">
        <v>184</v>
      </c>
      <c r="H13" s="1" t="s">
        <v>185</v>
      </c>
      <c r="I13" s="1" t="s">
        <v>244</v>
      </c>
      <c r="J13" s="1" t="s">
        <v>187</v>
      </c>
      <c r="K13" s="1" t="s">
        <v>244</v>
      </c>
      <c r="L13" s="1" t="s">
        <v>244</v>
      </c>
      <c r="M13" s="1" t="s">
        <v>188</v>
      </c>
      <c r="N13" s="1" t="s">
        <v>188</v>
      </c>
      <c r="O13" s="1" t="s">
        <v>189</v>
      </c>
      <c r="P13" s="1" t="s">
        <v>190</v>
      </c>
      <c r="Q13" s="1" t="s">
        <v>245</v>
      </c>
      <c r="R13" s="1" t="s">
        <v>192</v>
      </c>
      <c r="S13" s="1" t="s">
        <v>193</v>
      </c>
      <c r="T13" s="1" t="s">
        <v>194</v>
      </c>
    </row>
    <row r="14" s="1" customFormat="1" spans="1:20">
      <c r="A14" s="3">
        <v>16440111952</v>
      </c>
      <c r="B14" s="1" t="s">
        <v>237</v>
      </c>
      <c r="C14" s="1" t="s">
        <v>246</v>
      </c>
      <c r="D14" s="1" t="s">
        <v>247</v>
      </c>
      <c r="E14" s="1" t="s">
        <v>248</v>
      </c>
      <c r="F14" s="1" t="s">
        <v>237</v>
      </c>
      <c r="G14" s="1" t="s">
        <v>184</v>
      </c>
      <c r="H14" s="1" t="s">
        <v>185</v>
      </c>
      <c r="I14" s="1" t="s">
        <v>249</v>
      </c>
      <c r="J14" s="1" t="s">
        <v>187</v>
      </c>
      <c r="K14" s="1" t="s">
        <v>249</v>
      </c>
      <c r="L14" s="1" t="s">
        <v>249</v>
      </c>
      <c r="M14" s="1" t="s">
        <v>188</v>
      </c>
      <c r="N14" s="1" t="s">
        <v>188</v>
      </c>
      <c r="O14" s="1" t="s">
        <v>189</v>
      </c>
      <c r="P14" s="1" t="s">
        <v>190</v>
      </c>
      <c r="Q14" s="1" t="s">
        <v>250</v>
      </c>
      <c r="R14" s="1" t="s">
        <v>192</v>
      </c>
      <c r="S14" s="1" t="s">
        <v>193</v>
      </c>
      <c r="T14" s="1" t="s">
        <v>194</v>
      </c>
    </row>
    <row r="15" s="1" customFormat="1" spans="1:20">
      <c r="A15" s="3">
        <v>16447303337</v>
      </c>
      <c r="B15" s="1" t="s">
        <v>237</v>
      </c>
      <c r="C15" s="1" t="s">
        <v>251</v>
      </c>
      <c r="D15" s="1" t="s">
        <v>252</v>
      </c>
      <c r="E15" s="1" t="s">
        <v>78</v>
      </c>
      <c r="F15" s="1" t="s">
        <v>183</v>
      </c>
      <c r="G15" s="1" t="s">
        <v>184</v>
      </c>
      <c r="H15" s="1" t="s">
        <v>185</v>
      </c>
      <c r="I15" s="1" t="s">
        <v>253</v>
      </c>
      <c r="J15" s="1" t="s">
        <v>187</v>
      </c>
      <c r="K15" s="1" t="s">
        <v>253</v>
      </c>
      <c r="L15" s="1" t="s">
        <v>253</v>
      </c>
      <c r="M15" s="1" t="s">
        <v>188</v>
      </c>
      <c r="N15" s="1" t="s">
        <v>188</v>
      </c>
      <c r="O15" s="1" t="s">
        <v>189</v>
      </c>
      <c r="P15" s="1" t="s">
        <v>190</v>
      </c>
      <c r="Q15" s="1" t="s">
        <v>254</v>
      </c>
      <c r="R15" s="1" t="s">
        <v>192</v>
      </c>
      <c r="S15" s="1" t="s">
        <v>193</v>
      </c>
      <c r="T15" s="1" t="s">
        <v>194</v>
      </c>
    </row>
    <row r="16" s="1" customFormat="1" spans="1:20">
      <c r="A16" s="3">
        <v>16448121045</v>
      </c>
      <c r="B16" s="1" t="s">
        <v>203</v>
      </c>
      <c r="C16" s="1" t="s">
        <v>255</v>
      </c>
      <c r="D16" s="1" t="s">
        <v>256</v>
      </c>
      <c r="E16" s="1" t="s">
        <v>257</v>
      </c>
      <c r="F16" s="1" t="s">
        <v>203</v>
      </c>
      <c r="G16" s="1" t="s">
        <v>184</v>
      </c>
      <c r="H16" s="1" t="s">
        <v>185</v>
      </c>
      <c r="I16" s="1" t="s">
        <v>258</v>
      </c>
      <c r="J16" s="1" t="s">
        <v>187</v>
      </c>
      <c r="K16" s="1" t="s">
        <v>258</v>
      </c>
      <c r="L16" s="1" t="s">
        <v>258</v>
      </c>
      <c r="M16" s="1" t="s">
        <v>188</v>
      </c>
      <c r="N16" s="1" t="s">
        <v>188</v>
      </c>
      <c r="O16" s="1" t="s">
        <v>189</v>
      </c>
      <c r="P16" s="1" t="s">
        <v>190</v>
      </c>
      <c r="Q16" s="1" t="s">
        <v>259</v>
      </c>
      <c r="R16" s="1" t="s">
        <v>192</v>
      </c>
      <c r="S16" s="1" t="s">
        <v>193</v>
      </c>
      <c r="T16" s="1" t="s">
        <v>194</v>
      </c>
    </row>
    <row r="17" s="1" customFormat="1" spans="1:20">
      <c r="A17" s="3">
        <v>16448230770</v>
      </c>
      <c r="B17" s="1" t="s">
        <v>203</v>
      </c>
      <c r="C17" s="1" t="s">
        <v>260</v>
      </c>
      <c r="D17" s="1" t="s">
        <v>252</v>
      </c>
      <c r="E17" s="1" t="s">
        <v>81</v>
      </c>
      <c r="F17" s="1" t="s">
        <v>203</v>
      </c>
      <c r="G17" s="1" t="s">
        <v>184</v>
      </c>
      <c r="H17" s="1" t="s">
        <v>185</v>
      </c>
      <c r="I17" s="1" t="s">
        <v>261</v>
      </c>
      <c r="J17" s="1" t="s">
        <v>187</v>
      </c>
      <c r="K17" s="1" t="s">
        <v>261</v>
      </c>
      <c r="L17" s="1" t="s">
        <v>261</v>
      </c>
      <c r="M17" s="1" t="s">
        <v>188</v>
      </c>
      <c r="N17" s="1" t="s">
        <v>188</v>
      </c>
      <c r="O17" s="1" t="s">
        <v>189</v>
      </c>
      <c r="P17" s="1" t="s">
        <v>190</v>
      </c>
      <c r="Q17" s="1" t="s">
        <v>262</v>
      </c>
      <c r="R17" s="1" t="s">
        <v>192</v>
      </c>
      <c r="S17" s="1" t="s">
        <v>193</v>
      </c>
      <c r="T17" s="1" t="s">
        <v>194</v>
      </c>
    </row>
    <row r="18" s="1" customFormat="1" spans="1:20">
      <c r="A18" s="3">
        <v>16448262329</v>
      </c>
      <c r="B18" s="1" t="s">
        <v>203</v>
      </c>
      <c r="C18" s="1" t="s">
        <v>263</v>
      </c>
      <c r="D18" s="1" t="s">
        <v>264</v>
      </c>
      <c r="E18" s="1" t="s">
        <v>84</v>
      </c>
      <c r="F18" s="1" t="s">
        <v>183</v>
      </c>
      <c r="G18" s="1" t="s">
        <v>184</v>
      </c>
      <c r="H18" s="1" t="s">
        <v>185</v>
      </c>
      <c r="I18" s="1" t="s">
        <v>265</v>
      </c>
      <c r="J18" s="1" t="s">
        <v>187</v>
      </c>
      <c r="K18" s="1" t="s">
        <v>265</v>
      </c>
      <c r="L18" s="1" t="s">
        <v>265</v>
      </c>
      <c r="M18" s="1" t="s">
        <v>188</v>
      </c>
      <c r="N18" s="1" t="s">
        <v>188</v>
      </c>
      <c r="O18" s="1" t="s">
        <v>189</v>
      </c>
      <c r="P18" s="1" t="s">
        <v>190</v>
      </c>
      <c r="Q18" s="1" t="s">
        <v>266</v>
      </c>
      <c r="R18" s="1" t="s">
        <v>192</v>
      </c>
      <c r="S18" s="1" t="s">
        <v>193</v>
      </c>
      <c r="T18" s="1" t="s">
        <v>194</v>
      </c>
    </row>
    <row r="19" s="1" customFormat="1" spans="1:20">
      <c r="A19" s="3">
        <v>16457074102</v>
      </c>
      <c r="B19" s="1" t="s">
        <v>203</v>
      </c>
      <c r="C19" s="1" t="s">
        <v>267</v>
      </c>
      <c r="D19" s="1" t="s">
        <v>268</v>
      </c>
      <c r="E19" s="1" t="s">
        <v>86</v>
      </c>
      <c r="F19" s="1" t="s">
        <v>183</v>
      </c>
      <c r="G19" s="1" t="s">
        <v>184</v>
      </c>
      <c r="H19" s="1" t="s">
        <v>185</v>
      </c>
      <c r="I19" s="1" t="s">
        <v>269</v>
      </c>
      <c r="J19" s="1" t="s">
        <v>187</v>
      </c>
      <c r="K19" s="1" t="s">
        <v>269</v>
      </c>
      <c r="L19" s="1" t="s">
        <v>269</v>
      </c>
      <c r="M19" s="1" t="s">
        <v>188</v>
      </c>
      <c r="N19" s="1" t="s">
        <v>188</v>
      </c>
      <c r="O19" s="1" t="s">
        <v>189</v>
      </c>
      <c r="P19" s="1" t="s">
        <v>190</v>
      </c>
      <c r="Q19" s="1" t="s">
        <v>270</v>
      </c>
      <c r="R19" s="1" t="s">
        <v>192</v>
      </c>
      <c r="S19" s="1" t="s">
        <v>193</v>
      </c>
      <c r="T19" s="1" t="s">
        <v>194</v>
      </c>
    </row>
    <row r="20" s="1" customFormat="1" spans="1:20">
      <c r="A20" s="3">
        <v>16457315784</v>
      </c>
      <c r="B20" s="1" t="s">
        <v>203</v>
      </c>
      <c r="C20" s="1" t="s">
        <v>271</v>
      </c>
      <c r="D20" s="1" t="s">
        <v>272</v>
      </c>
      <c r="E20" s="1" t="s">
        <v>89</v>
      </c>
      <c r="F20" s="1" t="s">
        <v>183</v>
      </c>
      <c r="G20" s="1" t="s">
        <v>184</v>
      </c>
      <c r="H20" s="1" t="s">
        <v>185</v>
      </c>
      <c r="I20" s="1" t="s">
        <v>273</v>
      </c>
      <c r="J20" s="1" t="s">
        <v>187</v>
      </c>
      <c r="K20" s="1" t="s">
        <v>273</v>
      </c>
      <c r="L20" s="1" t="s">
        <v>273</v>
      </c>
      <c r="M20" s="1" t="s">
        <v>188</v>
      </c>
      <c r="N20" s="1" t="s">
        <v>188</v>
      </c>
      <c r="O20" s="1" t="s">
        <v>189</v>
      </c>
      <c r="P20" s="1" t="s">
        <v>190</v>
      </c>
      <c r="Q20" s="1" t="s">
        <v>274</v>
      </c>
      <c r="R20" s="1" t="s">
        <v>192</v>
      </c>
      <c r="S20" s="1" t="s">
        <v>193</v>
      </c>
      <c r="T20" s="1" t="s">
        <v>194</v>
      </c>
    </row>
    <row r="21" s="1" customFormat="1" spans="1:20">
      <c r="A21" s="3">
        <v>16460005574</v>
      </c>
      <c r="B21" s="1" t="s">
        <v>183</v>
      </c>
      <c r="C21" s="1" t="s">
        <v>275</v>
      </c>
      <c r="D21" s="1" t="s">
        <v>276</v>
      </c>
      <c r="E21" s="1" t="s">
        <v>92</v>
      </c>
      <c r="F21" s="1" t="s">
        <v>183</v>
      </c>
      <c r="G21" s="1" t="s">
        <v>184</v>
      </c>
      <c r="H21" s="1" t="s">
        <v>185</v>
      </c>
      <c r="I21" s="1" t="s">
        <v>277</v>
      </c>
      <c r="J21" s="1" t="s">
        <v>187</v>
      </c>
      <c r="K21" s="1" t="s">
        <v>277</v>
      </c>
      <c r="L21" s="1" t="s">
        <v>277</v>
      </c>
      <c r="M21" s="1" t="s">
        <v>188</v>
      </c>
      <c r="N21" s="1" t="s">
        <v>188</v>
      </c>
      <c r="O21" s="1" t="s">
        <v>189</v>
      </c>
      <c r="P21" s="1" t="s">
        <v>190</v>
      </c>
      <c r="Q21" s="1" t="s">
        <v>278</v>
      </c>
      <c r="R21" s="1" t="s">
        <v>192</v>
      </c>
      <c r="S21" s="1" t="s">
        <v>193</v>
      </c>
      <c r="T21" s="1" t="s">
        <v>194</v>
      </c>
    </row>
    <row r="22" s="1" customFormat="1" spans="1:20">
      <c r="A22" s="3">
        <v>16460086278</v>
      </c>
      <c r="B22" s="1" t="s">
        <v>183</v>
      </c>
      <c r="C22" s="1" t="s">
        <v>279</v>
      </c>
      <c r="D22" s="1" t="s">
        <v>280</v>
      </c>
      <c r="E22" s="1" t="s">
        <v>95</v>
      </c>
      <c r="F22" s="1" t="s">
        <v>183</v>
      </c>
      <c r="G22" s="1" t="s">
        <v>184</v>
      </c>
      <c r="H22" s="1" t="s">
        <v>185</v>
      </c>
      <c r="I22" s="1" t="s">
        <v>281</v>
      </c>
      <c r="J22" s="1" t="s">
        <v>187</v>
      </c>
      <c r="K22" s="1" t="s">
        <v>281</v>
      </c>
      <c r="L22" s="1" t="s">
        <v>281</v>
      </c>
      <c r="M22" s="1" t="s">
        <v>188</v>
      </c>
      <c r="N22" s="1" t="s">
        <v>188</v>
      </c>
      <c r="O22" s="1" t="s">
        <v>189</v>
      </c>
      <c r="P22" s="1" t="s">
        <v>190</v>
      </c>
      <c r="Q22" s="1" t="s">
        <v>282</v>
      </c>
      <c r="R22" s="1" t="s">
        <v>192</v>
      </c>
      <c r="S22" s="1" t="s">
        <v>193</v>
      </c>
      <c r="T22" s="1" t="s">
        <v>194</v>
      </c>
    </row>
    <row r="23" s="1" customFormat="1" spans="1:20">
      <c r="A23" s="3">
        <v>16460262475</v>
      </c>
      <c r="B23" s="1" t="s">
        <v>183</v>
      </c>
      <c r="C23" s="1" t="s">
        <v>283</v>
      </c>
      <c r="D23" s="1" t="s">
        <v>284</v>
      </c>
      <c r="E23" s="1" t="s">
        <v>285</v>
      </c>
      <c r="F23" s="1" t="s">
        <v>183</v>
      </c>
      <c r="G23" s="1" t="s">
        <v>184</v>
      </c>
      <c r="H23" s="1" t="s">
        <v>185</v>
      </c>
      <c r="I23" s="1" t="s">
        <v>286</v>
      </c>
      <c r="J23" s="1" t="s">
        <v>187</v>
      </c>
      <c r="K23" s="1" t="s">
        <v>286</v>
      </c>
      <c r="L23" s="1" t="s">
        <v>286</v>
      </c>
      <c r="M23" s="1" t="s">
        <v>188</v>
      </c>
      <c r="N23" s="1" t="s">
        <v>188</v>
      </c>
      <c r="O23" s="1" t="s">
        <v>189</v>
      </c>
      <c r="P23" s="1" t="s">
        <v>190</v>
      </c>
      <c r="Q23" s="1" t="s">
        <v>287</v>
      </c>
      <c r="R23" s="1" t="s">
        <v>192</v>
      </c>
      <c r="S23" s="1" t="s">
        <v>193</v>
      </c>
      <c r="T23" s="1" t="s">
        <v>194</v>
      </c>
    </row>
    <row r="24" s="1" customFormat="1" spans="1:20">
      <c r="A24" s="3">
        <v>16460496296</v>
      </c>
      <c r="B24" s="1" t="s">
        <v>183</v>
      </c>
      <c r="C24" s="1" t="s">
        <v>288</v>
      </c>
      <c r="D24" s="1" t="s">
        <v>289</v>
      </c>
      <c r="E24" s="1" t="s">
        <v>101</v>
      </c>
      <c r="F24" s="1" t="s">
        <v>183</v>
      </c>
      <c r="G24" s="1" t="s">
        <v>184</v>
      </c>
      <c r="H24" s="1" t="s">
        <v>185</v>
      </c>
      <c r="I24" s="1" t="s">
        <v>290</v>
      </c>
      <c r="J24" s="1" t="s">
        <v>187</v>
      </c>
      <c r="K24" s="1" t="s">
        <v>290</v>
      </c>
      <c r="L24" s="1" t="s">
        <v>290</v>
      </c>
      <c r="M24" s="1" t="s">
        <v>188</v>
      </c>
      <c r="N24" s="1" t="s">
        <v>188</v>
      </c>
      <c r="O24" s="1" t="s">
        <v>189</v>
      </c>
      <c r="P24" s="1" t="s">
        <v>190</v>
      </c>
      <c r="Q24" s="1" t="s">
        <v>291</v>
      </c>
      <c r="R24" s="1" t="s">
        <v>192</v>
      </c>
      <c r="S24" s="1" t="s">
        <v>193</v>
      </c>
      <c r="T24" s="1" t="s">
        <v>194</v>
      </c>
    </row>
    <row r="25" s="1" customFormat="1" spans="1:20">
      <c r="A25" s="3">
        <v>16460625327</v>
      </c>
      <c r="B25" s="1" t="s">
        <v>183</v>
      </c>
      <c r="C25" s="1" t="s">
        <v>292</v>
      </c>
      <c r="D25" s="1" t="s">
        <v>293</v>
      </c>
      <c r="E25" s="1" t="s">
        <v>294</v>
      </c>
      <c r="F25" s="1" t="s">
        <v>183</v>
      </c>
      <c r="G25" s="1" t="s">
        <v>184</v>
      </c>
      <c r="H25" s="1" t="s">
        <v>185</v>
      </c>
      <c r="I25" s="1" t="s">
        <v>295</v>
      </c>
      <c r="J25" s="1" t="s">
        <v>187</v>
      </c>
      <c r="K25" s="1" t="s">
        <v>295</v>
      </c>
      <c r="L25" s="1" t="s">
        <v>295</v>
      </c>
      <c r="M25" s="1" t="s">
        <v>188</v>
      </c>
      <c r="N25" s="1" t="s">
        <v>188</v>
      </c>
      <c r="O25" s="1" t="s">
        <v>189</v>
      </c>
      <c r="P25" s="1" t="s">
        <v>190</v>
      </c>
      <c r="Q25" s="1" t="s">
        <v>296</v>
      </c>
      <c r="R25" s="1" t="s">
        <v>192</v>
      </c>
      <c r="S25" s="1" t="s">
        <v>193</v>
      </c>
      <c r="T25" s="1" t="s">
        <v>194</v>
      </c>
    </row>
    <row r="26" s="1" customFormat="1" spans="1:20">
      <c r="A26" s="3">
        <v>16461224375</v>
      </c>
      <c r="B26" s="1" t="s">
        <v>183</v>
      </c>
      <c r="C26" s="1" t="s">
        <v>297</v>
      </c>
      <c r="D26" s="1" t="s">
        <v>268</v>
      </c>
      <c r="E26" s="1" t="s">
        <v>106</v>
      </c>
      <c r="F26" s="1" t="s">
        <v>183</v>
      </c>
      <c r="G26" s="1" t="s">
        <v>184</v>
      </c>
      <c r="H26" s="1" t="s">
        <v>185</v>
      </c>
      <c r="I26" s="1" t="s">
        <v>298</v>
      </c>
      <c r="J26" s="1" t="s">
        <v>187</v>
      </c>
      <c r="K26" s="1" t="s">
        <v>298</v>
      </c>
      <c r="L26" s="1" t="s">
        <v>298</v>
      </c>
      <c r="M26" s="1" t="s">
        <v>188</v>
      </c>
      <c r="N26" s="1" t="s">
        <v>188</v>
      </c>
      <c r="O26" s="1" t="s">
        <v>189</v>
      </c>
      <c r="P26" s="1" t="s">
        <v>190</v>
      </c>
      <c r="Q26" s="1" t="s">
        <v>299</v>
      </c>
      <c r="R26" s="1" t="s">
        <v>192</v>
      </c>
      <c r="S26" s="1" t="s">
        <v>193</v>
      </c>
      <c r="T26" s="1" t="s">
        <v>194</v>
      </c>
    </row>
    <row r="27" s="1" customFormat="1" spans="1:20">
      <c r="A27" s="3">
        <v>16462019729</v>
      </c>
      <c r="B27" s="1" t="s">
        <v>183</v>
      </c>
      <c r="C27" s="1" t="s">
        <v>300</v>
      </c>
      <c r="D27" s="1" t="s">
        <v>301</v>
      </c>
      <c r="E27" s="1" t="s">
        <v>109</v>
      </c>
      <c r="F27" s="1" t="s">
        <v>183</v>
      </c>
      <c r="G27" s="1" t="s">
        <v>184</v>
      </c>
      <c r="H27" s="1" t="s">
        <v>185</v>
      </c>
      <c r="I27" s="1" t="s">
        <v>273</v>
      </c>
      <c r="J27" s="1" t="s">
        <v>187</v>
      </c>
      <c r="K27" s="1" t="s">
        <v>273</v>
      </c>
      <c r="L27" s="1" t="s">
        <v>273</v>
      </c>
      <c r="M27" s="1" t="s">
        <v>188</v>
      </c>
      <c r="N27" s="1" t="s">
        <v>188</v>
      </c>
      <c r="O27" s="1" t="s">
        <v>189</v>
      </c>
      <c r="P27" s="1" t="s">
        <v>190</v>
      </c>
      <c r="Q27" s="1" t="s">
        <v>302</v>
      </c>
      <c r="R27" s="1" t="s">
        <v>192</v>
      </c>
      <c r="S27" s="1" t="s">
        <v>193</v>
      </c>
      <c r="T27" s="1" t="s">
        <v>194</v>
      </c>
    </row>
    <row r="28" s="1" customFormat="1" spans="1:20">
      <c r="A28" s="3">
        <v>16462019229</v>
      </c>
      <c r="B28" s="1" t="s">
        <v>183</v>
      </c>
      <c r="C28" s="1" t="s">
        <v>303</v>
      </c>
      <c r="D28" s="1" t="s">
        <v>304</v>
      </c>
      <c r="E28" s="1" t="s">
        <v>112</v>
      </c>
      <c r="F28" s="1" t="s">
        <v>183</v>
      </c>
      <c r="G28" s="1" t="s">
        <v>184</v>
      </c>
      <c r="H28" s="1" t="s">
        <v>185</v>
      </c>
      <c r="I28" s="1" t="s">
        <v>305</v>
      </c>
      <c r="J28" s="1" t="s">
        <v>187</v>
      </c>
      <c r="K28" s="1" t="s">
        <v>305</v>
      </c>
      <c r="L28" s="1" t="s">
        <v>305</v>
      </c>
      <c r="M28" s="1" t="s">
        <v>188</v>
      </c>
      <c r="N28" s="1" t="s">
        <v>188</v>
      </c>
      <c r="O28" s="1" t="s">
        <v>189</v>
      </c>
      <c r="P28" s="1" t="s">
        <v>190</v>
      </c>
      <c r="Q28" s="1" t="s">
        <v>306</v>
      </c>
      <c r="R28" s="1" t="s">
        <v>192</v>
      </c>
      <c r="S28" s="1" t="s">
        <v>193</v>
      </c>
      <c r="T28" s="1" t="s">
        <v>194</v>
      </c>
    </row>
    <row r="29" s="1" customFormat="1" spans="1:20">
      <c r="A29" s="3">
        <v>16462091006</v>
      </c>
      <c r="B29" s="1" t="s">
        <v>183</v>
      </c>
      <c r="C29" s="1" t="s">
        <v>307</v>
      </c>
      <c r="D29" s="1" t="s">
        <v>308</v>
      </c>
      <c r="E29" s="1" t="s">
        <v>115</v>
      </c>
      <c r="F29" s="1" t="s">
        <v>183</v>
      </c>
      <c r="G29" s="1" t="s">
        <v>184</v>
      </c>
      <c r="H29" s="1" t="s">
        <v>185</v>
      </c>
      <c r="I29" s="1" t="s">
        <v>309</v>
      </c>
      <c r="J29" s="1" t="s">
        <v>187</v>
      </c>
      <c r="K29" s="1" t="s">
        <v>309</v>
      </c>
      <c r="L29" s="1" t="s">
        <v>309</v>
      </c>
      <c r="M29" s="1" t="s">
        <v>188</v>
      </c>
      <c r="N29" s="1" t="s">
        <v>188</v>
      </c>
      <c r="O29" s="1" t="s">
        <v>189</v>
      </c>
      <c r="P29" s="1" t="s">
        <v>190</v>
      </c>
      <c r="Q29" s="1" t="s">
        <v>310</v>
      </c>
      <c r="R29" s="1" t="s">
        <v>192</v>
      </c>
      <c r="S29" s="1" t="s">
        <v>193</v>
      </c>
      <c r="T29" s="1" t="s">
        <v>194</v>
      </c>
    </row>
    <row r="30" s="1" customFormat="1" spans="1:20">
      <c r="A30" s="3">
        <v>16462484940</v>
      </c>
      <c r="B30" s="1" t="s">
        <v>183</v>
      </c>
      <c r="C30" s="1" t="s">
        <v>311</v>
      </c>
      <c r="D30" s="1" t="s">
        <v>312</v>
      </c>
      <c r="E30" s="1" t="s">
        <v>119</v>
      </c>
      <c r="F30" s="1" t="s">
        <v>183</v>
      </c>
      <c r="G30" s="1" t="s">
        <v>184</v>
      </c>
      <c r="H30" s="1" t="s">
        <v>185</v>
      </c>
      <c r="I30" s="1" t="s">
        <v>313</v>
      </c>
      <c r="J30" s="1" t="s">
        <v>187</v>
      </c>
      <c r="K30" s="1" t="s">
        <v>313</v>
      </c>
      <c r="L30" s="1" t="s">
        <v>313</v>
      </c>
      <c r="M30" s="1" t="s">
        <v>188</v>
      </c>
      <c r="N30" s="1" t="s">
        <v>188</v>
      </c>
      <c r="O30" s="1" t="s">
        <v>189</v>
      </c>
      <c r="P30" s="1" t="s">
        <v>190</v>
      </c>
      <c r="Q30" s="1" t="s">
        <v>314</v>
      </c>
      <c r="R30" s="1" t="s">
        <v>192</v>
      </c>
      <c r="S30" s="1" t="s">
        <v>193</v>
      </c>
      <c r="T30" s="1" t="s">
        <v>194</v>
      </c>
    </row>
    <row r="31" s="1" customFormat="1" spans="1:20">
      <c r="A31" s="3">
        <v>16462701557</v>
      </c>
      <c r="B31" s="1" t="s">
        <v>183</v>
      </c>
      <c r="C31" s="1" t="s">
        <v>315</v>
      </c>
      <c r="D31" s="1" t="s">
        <v>316</v>
      </c>
      <c r="E31" s="1" t="s">
        <v>317</v>
      </c>
      <c r="F31" s="1" t="s">
        <v>183</v>
      </c>
      <c r="G31" s="1" t="s">
        <v>184</v>
      </c>
      <c r="H31" s="1" t="s">
        <v>185</v>
      </c>
      <c r="I31" s="1" t="s">
        <v>318</v>
      </c>
      <c r="J31" s="1" t="s">
        <v>187</v>
      </c>
      <c r="K31" s="1" t="s">
        <v>318</v>
      </c>
      <c r="L31" s="1" t="s">
        <v>318</v>
      </c>
      <c r="M31" s="1" t="s">
        <v>188</v>
      </c>
      <c r="N31" s="1" t="s">
        <v>188</v>
      </c>
      <c r="O31" s="1" t="s">
        <v>189</v>
      </c>
      <c r="P31" s="1" t="s">
        <v>190</v>
      </c>
      <c r="Q31" s="1" t="s">
        <v>319</v>
      </c>
      <c r="R31" s="1" t="s">
        <v>192</v>
      </c>
      <c r="S31" s="1" t="s">
        <v>193</v>
      </c>
      <c r="T31" s="1" t="s">
        <v>194</v>
      </c>
    </row>
    <row r="32" s="1" customFormat="1" spans="1:20">
      <c r="A32" s="3">
        <v>16462782096</v>
      </c>
      <c r="B32" s="1" t="s">
        <v>183</v>
      </c>
      <c r="C32" s="1" t="s">
        <v>320</v>
      </c>
      <c r="D32" s="1" t="s">
        <v>321</v>
      </c>
      <c r="E32" s="1" t="s">
        <v>124</v>
      </c>
      <c r="F32" s="1" t="s">
        <v>183</v>
      </c>
      <c r="G32" s="1" t="s">
        <v>184</v>
      </c>
      <c r="H32" s="1" t="s">
        <v>185</v>
      </c>
      <c r="I32" s="1" t="s">
        <v>322</v>
      </c>
      <c r="J32" s="1" t="s">
        <v>187</v>
      </c>
      <c r="K32" s="1" t="s">
        <v>322</v>
      </c>
      <c r="L32" s="1" t="s">
        <v>322</v>
      </c>
      <c r="M32" s="1" t="s">
        <v>188</v>
      </c>
      <c r="N32" s="1" t="s">
        <v>188</v>
      </c>
      <c r="O32" s="1" t="s">
        <v>189</v>
      </c>
      <c r="P32" s="1" t="s">
        <v>190</v>
      </c>
      <c r="Q32" s="1" t="s">
        <v>323</v>
      </c>
      <c r="R32" s="1" t="s">
        <v>192</v>
      </c>
      <c r="S32" s="1" t="s">
        <v>193</v>
      </c>
      <c r="T32" s="1" t="s">
        <v>194</v>
      </c>
    </row>
    <row r="33" s="1" customFormat="1" spans="1:20">
      <c r="A33" s="3">
        <v>16463239361</v>
      </c>
      <c r="B33" s="1" t="s">
        <v>183</v>
      </c>
      <c r="C33" s="1" t="s">
        <v>324</v>
      </c>
      <c r="D33" s="1" t="s">
        <v>325</v>
      </c>
      <c r="E33" s="1" t="s">
        <v>128</v>
      </c>
      <c r="F33" s="1" t="s">
        <v>183</v>
      </c>
      <c r="G33" s="1" t="s">
        <v>184</v>
      </c>
      <c r="H33" s="1" t="s">
        <v>185</v>
      </c>
      <c r="I33" s="1" t="s">
        <v>326</v>
      </c>
      <c r="J33" s="1" t="s">
        <v>187</v>
      </c>
      <c r="K33" s="1" t="s">
        <v>326</v>
      </c>
      <c r="L33" s="1" t="s">
        <v>326</v>
      </c>
      <c r="M33" s="1" t="s">
        <v>188</v>
      </c>
      <c r="N33" s="1" t="s">
        <v>188</v>
      </c>
      <c r="O33" s="1" t="s">
        <v>189</v>
      </c>
      <c r="P33" s="1" t="s">
        <v>190</v>
      </c>
      <c r="Q33" s="1" t="s">
        <v>327</v>
      </c>
      <c r="R33" s="1" t="s">
        <v>192</v>
      </c>
      <c r="S33" s="1" t="s">
        <v>193</v>
      </c>
      <c r="T33" s="1" t="s">
        <v>194</v>
      </c>
    </row>
    <row r="34" s="1" customFormat="1" spans="1:20">
      <c r="A34" s="3">
        <v>16463333538</v>
      </c>
      <c r="B34" s="1" t="s">
        <v>183</v>
      </c>
      <c r="C34" s="1" t="s">
        <v>328</v>
      </c>
      <c r="D34" s="1" t="s">
        <v>329</v>
      </c>
      <c r="E34" s="1" t="s">
        <v>131</v>
      </c>
      <c r="F34" s="1" t="s">
        <v>183</v>
      </c>
      <c r="G34" s="1" t="s">
        <v>184</v>
      </c>
      <c r="H34" s="1" t="s">
        <v>185</v>
      </c>
      <c r="I34" s="1" t="s">
        <v>330</v>
      </c>
      <c r="J34" s="1" t="s">
        <v>187</v>
      </c>
      <c r="K34" s="1" t="s">
        <v>330</v>
      </c>
      <c r="L34" s="1" t="s">
        <v>330</v>
      </c>
      <c r="M34" s="1" t="s">
        <v>188</v>
      </c>
      <c r="N34" s="1" t="s">
        <v>188</v>
      </c>
      <c r="O34" s="1" t="s">
        <v>189</v>
      </c>
      <c r="P34" s="1" t="s">
        <v>190</v>
      </c>
      <c r="Q34" s="1" t="s">
        <v>331</v>
      </c>
      <c r="R34" s="1" t="s">
        <v>192</v>
      </c>
      <c r="S34" s="1" t="s">
        <v>193</v>
      </c>
      <c r="T34" s="1" t="s">
        <v>194</v>
      </c>
    </row>
    <row r="35" s="1" customFormat="1" spans="1:20">
      <c r="A35" s="3">
        <v>16463795866</v>
      </c>
      <c r="B35" s="1" t="s">
        <v>183</v>
      </c>
      <c r="C35" s="1" t="s">
        <v>332</v>
      </c>
      <c r="D35" s="1" t="s">
        <v>333</v>
      </c>
      <c r="E35" s="1" t="s">
        <v>133</v>
      </c>
      <c r="F35" s="1" t="s">
        <v>183</v>
      </c>
      <c r="G35" s="1" t="s">
        <v>184</v>
      </c>
      <c r="H35" s="1" t="s">
        <v>185</v>
      </c>
      <c r="I35" s="1" t="s">
        <v>334</v>
      </c>
      <c r="J35" s="1" t="s">
        <v>187</v>
      </c>
      <c r="K35" s="1" t="s">
        <v>334</v>
      </c>
      <c r="L35" s="1" t="s">
        <v>334</v>
      </c>
      <c r="M35" s="1" t="s">
        <v>188</v>
      </c>
      <c r="N35" s="1" t="s">
        <v>188</v>
      </c>
      <c r="O35" s="1" t="s">
        <v>189</v>
      </c>
      <c r="P35" s="1" t="s">
        <v>190</v>
      </c>
      <c r="Q35" s="1" t="s">
        <v>335</v>
      </c>
      <c r="R35" s="1" t="s">
        <v>192</v>
      </c>
      <c r="S35" s="1" t="s">
        <v>193</v>
      </c>
      <c r="T35" s="1" t="s">
        <v>194</v>
      </c>
    </row>
    <row r="36" s="1" customFormat="1" spans="1:20">
      <c r="A36" s="3">
        <v>16463931459</v>
      </c>
      <c r="B36" s="1" t="s">
        <v>183</v>
      </c>
      <c r="C36" s="1" t="s">
        <v>336</v>
      </c>
      <c r="D36" s="1" t="s">
        <v>337</v>
      </c>
      <c r="E36" s="1" t="s">
        <v>135</v>
      </c>
      <c r="F36" s="1" t="s">
        <v>183</v>
      </c>
      <c r="G36" s="1" t="s">
        <v>184</v>
      </c>
      <c r="H36" s="1" t="s">
        <v>185</v>
      </c>
      <c r="I36" s="1" t="s">
        <v>338</v>
      </c>
      <c r="J36" s="1" t="s">
        <v>187</v>
      </c>
      <c r="K36" s="1" t="s">
        <v>338</v>
      </c>
      <c r="L36" s="1" t="s">
        <v>338</v>
      </c>
      <c r="M36" s="1" t="s">
        <v>188</v>
      </c>
      <c r="N36" s="1" t="s">
        <v>188</v>
      </c>
      <c r="O36" s="1" t="s">
        <v>189</v>
      </c>
      <c r="P36" s="1" t="s">
        <v>190</v>
      </c>
      <c r="Q36" s="1" t="s">
        <v>339</v>
      </c>
      <c r="R36" s="1" t="s">
        <v>192</v>
      </c>
      <c r="S36" s="1" t="s">
        <v>193</v>
      </c>
      <c r="T36" s="1" t="s">
        <v>194</v>
      </c>
    </row>
    <row r="37" s="1" customFormat="1" spans="1:20">
      <c r="A37" s="3">
        <v>16464129581</v>
      </c>
      <c r="B37" s="1" t="s">
        <v>183</v>
      </c>
      <c r="C37" s="1" t="s">
        <v>340</v>
      </c>
      <c r="D37" s="1" t="s">
        <v>341</v>
      </c>
      <c r="E37" s="1" t="s">
        <v>139</v>
      </c>
      <c r="F37" s="1" t="s">
        <v>183</v>
      </c>
      <c r="G37" s="1" t="s">
        <v>184</v>
      </c>
      <c r="H37" s="1" t="s">
        <v>185</v>
      </c>
      <c r="I37" s="1" t="s">
        <v>342</v>
      </c>
      <c r="J37" s="1" t="s">
        <v>187</v>
      </c>
      <c r="K37" s="1" t="s">
        <v>342</v>
      </c>
      <c r="L37" s="1" t="s">
        <v>342</v>
      </c>
      <c r="M37" s="1" t="s">
        <v>188</v>
      </c>
      <c r="N37" s="1" t="s">
        <v>188</v>
      </c>
      <c r="O37" s="1" t="s">
        <v>189</v>
      </c>
      <c r="P37" s="1" t="s">
        <v>190</v>
      </c>
      <c r="Q37" s="1" t="s">
        <v>343</v>
      </c>
      <c r="R37" s="1" t="s">
        <v>192</v>
      </c>
      <c r="S37" s="1" t="s">
        <v>193</v>
      </c>
      <c r="T37" s="1" t="s">
        <v>194</v>
      </c>
    </row>
    <row r="38" s="1" customFormat="1" spans="1:20">
      <c r="A38" s="3">
        <v>16464183255</v>
      </c>
      <c r="B38" s="1" t="s">
        <v>183</v>
      </c>
      <c r="C38" s="1" t="s">
        <v>344</v>
      </c>
      <c r="D38" s="1" t="s">
        <v>345</v>
      </c>
      <c r="E38" s="1" t="s">
        <v>143</v>
      </c>
      <c r="F38" s="1" t="s">
        <v>183</v>
      </c>
      <c r="G38" s="1" t="s">
        <v>184</v>
      </c>
      <c r="H38" s="1" t="s">
        <v>185</v>
      </c>
      <c r="I38" s="1" t="s">
        <v>346</v>
      </c>
      <c r="J38" s="1" t="s">
        <v>187</v>
      </c>
      <c r="K38" s="1" t="s">
        <v>346</v>
      </c>
      <c r="L38" s="1" t="s">
        <v>346</v>
      </c>
      <c r="M38" s="1" t="s">
        <v>188</v>
      </c>
      <c r="N38" s="1" t="s">
        <v>188</v>
      </c>
      <c r="O38" s="1" t="s">
        <v>189</v>
      </c>
      <c r="P38" s="1" t="s">
        <v>190</v>
      </c>
      <c r="Q38" s="1" t="s">
        <v>347</v>
      </c>
      <c r="R38" s="1" t="s">
        <v>192</v>
      </c>
      <c r="S38" s="1" t="s">
        <v>193</v>
      </c>
      <c r="T38" s="1" t="s">
        <v>194</v>
      </c>
    </row>
    <row r="39" s="1" customFormat="1" spans="1:20">
      <c r="A39" s="3">
        <v>16468439343</v>
      </c>
      <c r="B39" s="1" t="s">
        <v>183</v>
      </c>
      <c r="C39" s="1" t="s">
        <v>348</v>
      </c>
      <c r="D39" s="1" t="s">
        <v>349</v>
      </c>
      <c r="E39" s="1" t="s">
        <v>146</v>
      </c>
      <c r="F39" s="1" t="s">
        <v>183</v>
      </c>
      <c r="G39" s="1" t="s">
        <v>184</v>
      </c>
      <c r="H39" s="1" t="s">
        <v>185</v>
      </c>
      <c r="I39" s="1" t="s">
        <v>350</v>
      </c>
      <c r="J39" s="1" t="s">
        <v>187</v>
      </c>
      <c r="K39" s="1" t="s">
        <v>350</v>
      </c>
      <c r="L39" s="1" t="s">
        <v>350</v>
      </c>
      <c r="M39" s="1" t="s">
        <v>188</v>
      </c>
      <c r="N39" s="1" t="s">
        <v>188</v>
      </c>
      <c r="O39" s="1" t="s">
        <v>189</v>
      </c>
      <c r="P39" s="1" t="s">
        <v>190</v>
      </c>
      <c r="Q39" s="1" t="s">
        <v>351</v>
      </c>
      <c r="R39" s="1" t="s">
        <v>192</v>
      </c>
      <c r="S39" s="1" t="s">
        <v>193</v>
      </c>
      <c r="T39" s="1" t="s">
        <v>194</v>
      </c>
    </row>
    <row r="40" s="1" customFormat="1" spans="1:20">
      <c r="A40" s="3">
        <v>16468575111</v>
      </c>
      <c r="B40" s="1" t="s">
        <v>183</v>
      </c>
      <c r="C40" s="1" t="s">
        <v>352</v>
      </c>
      <c r="D40" s="1" t="s">
        <v>353</v>
      </c>
      <c r="E40" s="1" t="s">
        <v>150</v>
      </c>
      <c r="F40" s="1" t="s">
        <v>183</v>
      </c>
      <c r="G40" s="1" t="s">
        <v>184</v>
      </c>
      <c r="H40" s="1" t="s">
        <v>185</v>
      </c>
      <c r="I40" s="1" t="s">
        <v>354</v>
      </c>
      <c r="J40" s="1" t="s">
        <v>187</v>
      </c>
      <c r="K40" s="1" t="s">
        <v>354</v>
      </c>
      <c r="L40" s="1" t="s">
        <v>354</v>
      </c>
      <c r="M40" s="1" t="s">
        <v>188</v>
      </c>
      <c r="N40" s="1" t="s">
        <v>188</v>
      </c>
      <c r="O40" s="1" t="s">
        <v>189</v>
      </c>
      <c r="P40" s="1" t="s">
        <v>190</v>
      </c>
      <c r="Q40" s="1" t="s">
        <v>355</v>
      </c>
      <c r="R40" s="1" t="s">
        <v>192</v>
      </c>
      <c r="S40" s="1" t="s">
        <v>193</v>
      </c>
      <c r="T40" s="1" t="s">
        <v>194</v>
      </c>
    </row>
    <row r="41" s="1" customFormat="1" spans="1:20">
      <c r="A41" s="3">
        <v>16468738043</v>
      </c>
      <c r="B41" s="1" t="s">
        <v>183</v>
      </c>
      <c r="C41" s="1" t="s">
        <v>356</v>
      </c>
      <c r="D41" s="1" t="s">
        <v>357</v>
      </c>
      <c r="E41" s="1" t="s">
        <v>154</v>
      </c>
      <c r="F41" s="1" t="s">
        <v>183</v>
      </c>
      <c r="G41" s="1" t="s">
        <v>184</v>
      </c>
      <c r="H41" s="1" t="s">
        <v>185</v>
      </c>
      <c r="I41" s="1" t="s">
        <v>358</v>
      </c>
      <c r="J41" s="1" t="s">
        <v>187</v>
      </c>
      <c r="K41" s="1" t="s">
        <v>358</v>
      </c>
      <c r="L41" s="1" t="s">
        <v>358</v>
      </c>
      <c r="M41" s="1" t="s">
        <v>188</v>
      </c>
      <c r="N41" s="1" t="s">
        <v>188</v>
      </c>
      <c r="O41" s="1" t="s">
        <v>189</v>
      </c>
      <c r="P41" s="1" t="s">
        <v>190</v>
      </c>
      <c r="Q41" s="1" t="s">
        <v>359</v>
      </c>
      <c r="R41" s="1" t="s">
        <v>192</v>
      </c>
      <c r="S41" s="1" t="s">
        <v>193</v>
      </c>
      <c r="T41" s="1" t="s">
        <v>194</v>
      </c>
    </row>
    <row r="42" s="1" customFormat="1" spans="1:20">
      <c r="A42" s="3">
        <v>16469110057</v>
      </c>
      <c r="B42" s="1" t="s">
        <v>183</v>
      </c>
      <c r="C42" s="1" t="s">
        <v>360</v>
      </c>
      <c r="D42" s="1" t="s">
        <v>361</v>
      </c>
      <c r="E42" s="1" t="s">
        <v>157</v>
      </c>
      <c r="F42" s="1" t="s">
        <v>183</v>
      </c>
      <c r="G42" s="1" t="s">
        <v>184</v>
      </c>
      <c r="H42" s="1" t="s">
        <v>185</v>
      </c>
      <c r="I42" s="1" t="s">
        <v>362</v>
      </c>
      <c r="J42" s="1" t="s">
        <v>187</v>
      </c>
      <c r="K42" s="1" t="s">
        <v>362</v>
      </c>
      <c r="L42" s="1" t="s">
        <v>362</v>
      </c>
      <c r="M42" s="1" t="s">
        <v>188</v>
      </c>
      <c r="N42" s="1" t="s">
        <v>188</v>
      </c>
      <c r="O42" s="1" t="s">
        <v>189</v>
      </c>
      <c r="P42" s="1" t="s">
        <v>190</v>
      </c>
      <c r="Q42" s="1" t="s">
        <v>363</v>
      </c>
      <c r="R42" s="1" t="s">
        <v>192</v>
      </c>
      <c r="S42" s="1" t="s">
        <v>193</v>
      </c>
      <c r="T42" s="1" t="s">
        <v>194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2021-10-20T02:13:19Z</dcterms:created>
  <dcterms:modified xsi:type="dcterms:W3CDTF">2021-10-20T02:53:09Z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039CED3386C34C1683D5621B5E57A1FC</vt:lpwstr>
  </property>
  <property fmtid="{D5CDD505-2E9C-101B-9397-08002B2CF9AE}" pid="3" name="KSOProductBuildVer">
    <vt:lpwstr>2052-11.1.0.10938</vt:lpwstr>
  </property>
</Properties>
</file>