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<sst xmlns="http://schemas.openxmlformats.org/spreadsheetml/2006/main" count="1130" uniqueCount="382">
  <si>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</si>
  <si>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</si>
  <si>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</si>
  <si>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</si>
  <si>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</si>
  <si>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</si>
  <si>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</si>
  <si>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</si>
  <si>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</si>
  <si>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</si>
  <si>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</si>
  <si>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</si>
  <si>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</si>
  <si>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</si>
  <si>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</si>
  <si>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</si>
  <si>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</si>
  <si>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</si>
  <si>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</si>
  <si>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</si>
  <si>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</si>
  <si>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</si>
  <si>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</si>
  <si>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</si>
  <si>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</si>
  <si>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</si>
  <si>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</si>
  <si>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[哈德利]月升酒店(The Moonrise Hotel)(55280863)</t>
  </si>
  <si>
    <t>高级特大床房&lt;不退款&gt;&lt;2人入住&gt;</t>
  </si>
  <si>
    <t>HKD</t>
  </si>
  <si>
    <t>Rastin/Shirin,Batton/James</t>
  </si>
  <si>
    <t>CA13030211020HKD</t>
  </si>
  <si>
    <t>未提现</t>
  </si>
  <si>
    <t>携程开票</t>
  </si>
  <si>
    <t>XPKLH2K1P</t>
  </si>
  <si>
    <t>[奥兰多]奥兰多世界中心万豪酒店(Orlando World Center Marriott)(60513944)</t>
  </si>
  <si>
    <t>翻新2张大床房&lt;不退款&gt;&lt;2人入住&gt;</t>
  </si>
  <si>
    <t>Dabo/Omar,Adair/Emma</t>
  </si>
  <si>
    <t>[布雷肯里奇]布雷肯里奇万豪酒店(Residence Inn by Marriott Breckenridge)(68026263)</t>
  </si>
  <si>
    <t>特大床开放式套房带沙发床&lt;2人入住&gt;&lt;不退款&gt;&lt;早餐&gt;</t>
  </si>
  <si>
    <t>McKenna Reilly/Natalie</t>
  </si>
  <si>
    <t>双大床开放式套房带沙发床&lt;2人入住&gt;&lt;不退款&gt;&lt;早餐&gt;</t>
  </si>
  <si>
    <t>McKenna Reilly/Natalie,McKenna/Victoria</t>
  </si>
  <si>
    <t>[奥兰多]喜来登维斯塔纳乡村别墅度假酒店(Sheraton Vistana Villages Resort Villas, I-Drive/Orlando)(55320472)</t>
  </si>
  <si>
    <t>2卧别墅带沙发床和阳台&lt;不退款&gt;&lt;2人入住&gt;</t>
  </si>
  <si>
    <t>Goundry/Vera,Aguilar/Susana Esmelda</t>
  </si>
  <si>
    <t>[巴黎]基里亚德巴黎贝尔西村庄酒店(Kyriad Hotel Paris Bercy Village)(55653231)</t>
  </si>
  <si>
    <t>双床房&lt;1&gt;&lt;不退款&gt;&lt;2人入住&gt;</t>
  </si>
  <si>
    <t>LE ROY VIEU/STEPHANIE</t>
  </si>
  <si>
    <t>[迪沙鲁]威斯汀迪沙鲁海岸度假村(The Westin Desaru Coast Resort)(71667843)</t>
  </si>
  <si>
    <t>豪华花园景观特大床房（阳台）&lt;2人入住&gt;&lt;不退款&gt;&lt;早餐&gt;</t>
  </si>
  <si>
    <t>Hairi/Siti Nabilah,Mohd Zain/Muhammad Zulkifli</t>
  </si>
  <si>
    <t>[伦敦]伦敦金丝雀码头万豪酒店(London Marriott Hotel Canary Wharf)(68028681)</t>
  </si>
  <si>
    <t>豪华特大床房&lt;2人入住&gt;&lt;不退款&gt;&lt;早餐&gt;</t>
  </si>
  <si>
    <t>Bao/Chen</t>
  </si>
  <si>
    <t>[纽约]曼哈顿金融区假日酒店(Holiday Inn Manhattan Financial District, an IHG Hotel)(55465565)</t>
  </si>
  <si>
    <t>标准房&lt;不退款&gt;&lt;2人入住&gt;</t>
  </si>
  <si>
    <t>ponce/tirzo,Garza /Roberto</t>
  </si>
  <si>
    <t>豪华特大床房&lt;不退款&gt;&lt;2人入住&gt;</t>
  </si>
  <si>
    <t>LIU/XINXIA</t>
  </si>
  <si>
    <t>[里昂]里昂塞特万豪国际酒店(Lyon Marriott Hotel Cité Internationale)(55299331)</t>
  </si>
  <si>
    <t>Tisserant/Mathias</t>
  </si>
  <si>
    <t>[珀斯]珀斯标准酒店(Criterion Hotel Perth)(55720174)</t>
  </si>
  <si>
    <t>双人床房&lt;不退款&gt;&lt;2人入住&gt;</t>
  </si>
  <si>
    <t>Anderson/Scott</t>
  </si>
  <si>
    <t>EXP-1841487866</t>
  </si>
  <si>
    <t>[棕榈泉]7斯普林斯旅馆&amp;套房酒店(7 Springs Inn &amp; Suites)(55478372)</t>
  </si>
  <si>
    <t>豪华2张大床房&lt;不退款&gt;&lt;2人入住&gt;</t>
  </si>
  <si>
    <t>darragh/Kelesy</t>
  </si>
  <si>
    <t>[圣路易斯]圣路易斯市中心万怡酒店/会议中心(Courtyard St. Louis Downtown/Convention Center)(68026230)</t>
  </si>
  <si>
    <t>单床房&lt;不退款&gt;&lt;2人入住&gt;</t>
  </si>
  <si>
    <t>Cook/Shelby F</t>
  </si>
  <si>
    <t>[朱丽叶山]纳什维尔朱里耶山万怡酒店(Courtyard by Marriott Nashville Mount Juliet)(68026807)</t>
  </si>
  <si>
    <t>特大床房&lt;不退款&gt;&lt;2人入住&gt;</t>
  </si>
  <si>
    <t>Lamping/TRACY</t>
  </si>
  <si>
    <t>[圣安东尼奥]圣安东尼奥河流中心万豪酒店(San Antonio Marriott Rivercenter)(68025870)</t>
  </si>
  <si>
    <t>Rojas/Herbert,Davis/Zdravka</t>
  </si>
  <si>
    <t>[拉斯维加斯]OYO赌场酒店(OYO hotel and casino)(60493870)</t>
  </si>
  <si>
    <t>客房（2张双人床）&lt;不退款&gt;&lt;2人入住&gt;</t>
  </si>
  <si>
    <t>Harding/Venus</t>
  </si>
  <si>
    <t>[吉隆坡]吉隆坡帝盛酒店(Dorsett Kuala Lumpur)(55895782)</t>
  </si>
  <si>
    <t>帝盛客房&lt;不退款&gt;&lt;2人入住&gt;</t>
  </si>
  <si>
    <t>MOHAMAD NAWI/NOR ADLIN,ZAHARI/MOHD ESWAN</t>
  </si>
  <si>
    <t>[贝尔维尤]西雅图贝尔维尤/雷德蒙万豪费尔菲尔德酒店(Fairfield Inn &amp; Suites Seattle Bellevue/Redmond)(55599031)</t>
  </si>
  <si>
    <t>Addepalli/Victor R</t>
  </si>
  <si>
    <t>[贝伊奥卢]喜来登伊斯坦布尔市中心酒店(Sheraton Istanbul City Center)(71612710)</t>
  </si>
  <si>
    <t>双床房&lt;2人入住&gt;&lt;不退款&gt;&lt;早餐&gt;</t>
  </si>
  <si>
    <t>WANG/KUN,XIA/QIAN</t>
  </si>
  <si>
    <t>[斯文顿]斯文顿万豪酒店(Swindon Marriott Hotel)(68026174)</t>
  </si>
  <si>
    <t>豪华房(大床)&lt;2人入住&gt;&lt;不退款&gt;&lt;早餐&gt;</t>
  </si>
  <si>
    <t>pearce/Caroline ,pearce/emilia</t>
  </si>
  <si>
    <t>[吉隆坡]吉隆坡威斯汀酒店(The Westin Kuala Lumpur)(55666037)</t>
  </si>
  <si>
    <t>双床房&lt;不退款&gt;&lt;2人入住&gt;</t>
  </si>
  <si>
    <t>lai/leong meei</t>
  </si>
  <si>
    <t>[芭堤雅]赞德莫拉达芭堤雅酒店(Zand Morada Pattaya)(55585768)</t>
  </si>
  <si>
    <t>至尊豪华转角房&lt;早餐&gt;&lt;不退款&gt;&lt;2人入住&gt;</t>
  </si>
  <si>
    <t>SIRIIN/ANUCHAR</t>
  </si>
  <si>
    <t>EXP-1844006138</t>
  </si>
  <si>
    <t>TOURNOUX/Yann,GIROD/Coralie</t>
  </si>
  <si>
    <t>[新加坡]新加坡优良酒店－马里士他(Value Hotel Balestier Singapore)(55851920)</t>
  </si>
  <si>
    <t>高级加大房&lt;不退款&gt;&lt;2人入住&gt;</t>
  </si>
  <si>
    <t>Tin/Marcus</t>
  </si>
  <si>
    <t>[新加坡]新加坡京华酒店 (Staycation Approved)(Hotel Royal Singapore (Staycation Approved))(55465127)</t>
  </si>
  <si>
    <t>Twin/Double room - Deluxe&lt;1&gt;&lt;不退款&gt;&lt;2人入住&gt;</t>
  </si>
  <si>
    <t>Yeo/Sylvester</t>
  </si>
  <si>
    <t>Imtiyaz/Afif</t>
  </si>
  <si>
    <t>acknowledge</t>
  </si>
  <si>
    <t>[棉兰]棉兰JW万豪酒店(JW Marriott Hotel Medan)(68026267)</t>
  </si>
  <si>
    <t>城景豪华特大床房&lt;2人入住&gt;&lt;不退款&gt;&lt;早餐&gt;</t>
  </si>
  <si>
    <t>LI/JING</t>
  </si>
  <si>
    <t>kalay/Vani</t>
  </si>
  <si>
    <t>[马六甲]马六甲707酒店(707 Hotel Melaka)(55329386)</t>
  </si>
  <si>
    <t>标准双床房&lt;不退款&gt;&lt;2人入住&gt;</t>
  </si>
  <si>
    <t>Yunus/Siti Zuliyana,Omar/Salwa</t>
  </si>
  <si>
    <t>[吉隆坡]吉隆坡中环酒店(Hotel Sentral Kuala Lumpur)(55694371)</t>
  </si>
  <si>
    <t>快捷房(无窗)&lt;不退款&gt;&lt;2人入住&gt;</t>
  </si>
  <si>
    <t>ismail/Mohammad Razali</t>
  </si>
  <si>
    <t>kiat/chow</t>
  </si>
  <si>
    <t>[吉隆坡]华美达唐人街酒店(Ramada Encore by Wyndham Chinatown Kuala Lumpur)(56196508)</t>
  </si>
  <si>
    <t>豪华房（双床）&lt;不退款&gt;&lt;2人入住&gt;</t>
  </si>
  <si>
    <t>Hartini/Mior</t>
  </si>
  <si>
    <t>LAXMI MUTHU/KOGULA THURGA</t>
  </si>
  <si>
    <t>[吉隆坡]一站式服务公寓(One-Stop Residence &amp; Hotel)(55270749)</t>
  </si>
  <si>
    <t>豪华一卧室房&lt;不退款&gt;&lt;2人入住&gt;</t>
  </si>
  <si>
    <t>Karuppan/Satishkumar</t>
  </si>
  <si>
    <t>jag/Teh seng lee</t>
  </si>
  <si>
    <t>[吉隆坡]吉隆坡中心都会酒店(Metro Hotel @ KL Sentral)(55426435)</t>
  </si>
  <si>
    <t>高级房&lt;不退款&gt;&lt;2人入住&gt;</t>
  </si>
  <si>
    <t>noormala/noormala</t>
  </si>
  <si>
    <t>siti nabilah/siti nabilah</t>
  </si>
  <si>
    <t>退单</t>
  </si>
  <si>
    <t>，</t>
  </si>
  <si>
    <t xml:space="preserve"> 56049 HKD</t>
  </si>
  <si>
    <t>A211020095318481</t>
  </si>
  <si>
    <t>总计：56049HKD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</si>
  <si>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</si>
  <si>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</si>
  <si>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</si>
  <si>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</si>
  <si>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</si>
  <si>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</si>
  <si>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</si>
  <si>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</si>
  <si>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</si>
  <si>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</si>
  <si>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</si>
  <si>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</si>
  <si>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</si>
  <si>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</si>
  <si>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</si>
  <si>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</si>
  <si>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</si>
  <si>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2021-09-15</t>
  </si>
  <si>
    <t>2254003</t>
  </si>
  <si>
    <t>月升酒店</t>
  </si>
  <si>
    <t>Rastin Shirin,Batton James</t>
  </si>
  <si>
    <t>2021-10-14</t>
  </si>
  <si>
    <t>2021-10-17</t>
  </si>
  <si>
    <t>退房日周结</t>
  </si>
  <si>
    <t>3643.55</t>
  </si>
  <si>
    <t>4393.00</t>
  </si>
  <si>
    <t>0</t>
  </si>
  <si>
    <t>0.00</t>
  </si>
  <si>
    <t>携程汇智国际直连</t>
  </si>
  <si>
    <t>2021-09-15 04:30:13</t>
  </si>
  <si>
    <t>否</t>
  </si>
  <si>
    <t>汇智国际旅游发展有限公司</t>
  </si>
  <si>
    <t>直连</t>
  </si>
  <si>
    <t>2021-09-18</t>
  </si>
  <si>
    <t>2257554</t>
  </si>
  <si>
    <t>奥兰多世界中心万豪酒店</t>
  </si>
  <si>
    <t>Dabo Omar,Adair Emma</t>
  </si>
  <si>
    <t>2021-10-13</t>
  </si>
  <si>
    <t>4907.83</t>
  </si>
  <si>
    <t>5896.00</t>
  </si>
  <si>
    <t>2021-09-18 07:38:24</t>
  </si>
  <si>
    <t>2021-09-20</t>
  </si>
  <si>
    <t>2259504</t>
  </si>
  <si>
    <t>布雷肯里奇万豪酒店</t>
  </si>
  <si>
    <t>McKenna Reilly Natalie</t>
  </si>
  <si>
    <t>2021-10-16</t>
  </si>
  <si>
    <t>1495.69</t>
  </si>
  <si>
    <t>1799.00</t>
  </si>
  <si>
    <t>2021-09-20 10:16:55</t>
  </si>
  <si>
    <t>2259513</t>
  </si>
  <si>
    <t>McKenna Reilly Natalie,McKenna Victoria</t>
  </si>
  <si>
    <t>1550.56</t>
  </si>
  <si>
    <t>1865.00</t>
  </si>
  <si>
    <t>2021-09-20 10:25:05</t>
  </si>
  <si>
    <t>2259539</t>
  </si>
  <si>
    <t>喜来登维斯塔纳乡村别墅度假酒店</t>
  </si>
  <si>
    <t>Goundry Vera,Aguilar Susana Esmelda</t>
  </si>
  <si>
    <t>1121.56</t>
  </si>
  <si>
    <t>1349.00</t>
  </si>
  <si>
    <t>2021-09-20 11:11:06</t>
  </si>
  <si>
    <t>2021-09-26</t>
  </si>
  <si>
    <t>2265753</t>
  </si>
  <si>
    <t>基里亚德巴黎贝尔西村庄酒店</t>
  </si>
  <si>
    <t>LE ROY VIEU STEPHANIE</t>
  </si>
  <si>
    <t>2021-10-15</t>
  </si>
  <si>
    <t>1181.44</t>
  </si>
  <si>
    <t>1420.00</t>
  </si>
  <si>
    <t>2021-09-26 21:48:16</t>
  </si>
  <si>
    <t>2021-09-29</t>
  </si>
  <si>
    <t>2269066</t>
  </si>
  <si>
    <t>威斯汀迪沙鲁海岸度假村</t>
  </si>
  <si>
    <t>Hairi Siti Nabilah,Mohd Zain Muhammad Zulkifli</t>
  </si>
  <si>
    <t>923.80</t>
  </si>
  <si>
    <t>1111.00</t>
  </si>
  <si>
    <t>2021-09-29 21:37:34</t>
  </si>
  <si>
    <t>2269107</t>
  </si>
  <si>
    <t>伦敦金丝雀码头万豪酒店</t>
  </si>
  <si>
    <t>Bao Chen</t>
  </si>
  <si>
    <t>970.36</t>
  </si>
  <si>
    <t>1167.00</t>
  </si>
  <si>
    <t>2021-09-29 22:10:40</t>
  </si>
  <si>
    <t>2021-10-08</t>
  </si>
  <si>
    <t>2274309</t>
  </si>
  <si>
    <t>曼哈顿金融区假日酒店</t>
  </si>
  <si>
    <t>ponce tirzo,Garza  Roberto</t>
  </si>
  <si>
    <t>3246.91</t>
  </si>
  <si>
    <t>3911.00</t>
  </si>
  <si>
    <t>2021-10-08 09:59:49</t>
  </si>
  <si>
    <t>2021-10-09</t>
  </si>
  <si>
    <t>2274645</t>
  </si>
  <si>
    <t>LIU XINXIA</t>
  </si>
  <si>
    <t>4315.38</t>
  </si>
  <si>
    <t>5198.00</t>
  </si>
  <si>
    <t>2021-10-09 00:22:32</t>
  </si>
  <si>
    <t>2274659</t>
  </si>
  <si>
    <t>里昂塞特万豪国际酒店</t>
  </si>
  <si>
    <t>Tisserant Mathias</t>
  </si>
  <si>
    <t>548.76</t>
  </si>
  <si>
    <t>661.00</t>
  </si>
  <si>
    <t>2021-10-09 00:52:38</t>
  </si>
  <si>
    <t>2021-10-10</t>
  </si>
  <si>
    <t>2275131</t>
  </si>
  <si>
    <t>珀斯标准酒店</t>
  </si>
  <si>
    <t>Anderson Scott</t>
  </si>
  <si>
    <t>2518.20</t>
  </si>
  <si>
    <t>3038.00</t>
  </si>
  <si>
    <t>2021-10-10 09:04:34</t>
  </si>
  <si>
    <t>2021-10-11</t>
  </si>
  <si>
    <t>2275430</t>
  </si>
  <si>
    <t>7斯普林斯旅馆&amp;套房酒店</t>
  </si>
  <si>
    <t>darragh Kelesy</t>
  </si>
  <si>
    <t>1627.13</t>
  </si>
  <si>
    <t>1963.00</t>
  </si>
  <si>
    <t>2021-10-11 02:24:35</t>
  </si>
  <si>
    <t>2276615</t>
  </si>
  <si>
    <t>圣路易斯市中心万怡酒店/会议中心</t>
  </si>
  <si>
    <t>Cook Shelby F</t>
  </si>
  <si>
    <t>870.26</t>
  </si>
  <si>
    <t>1048.00</t>
  </si>
  <si>
    <t>2021-10-13 10:38:30</t>
  </si>
  <si>
    <t>2276857</t>
  </si>
  <si>
    <t>纳什维尔朱里耶山万怡酒店</t>
  </si>
  <si>
    <t>Lamping TRACY</t>
  </si>
  <si>
    <t>3020.16</t>
  </si>
  <si>
    <t>3637.00</t>
  </si>
  <si>
    <t>2021-10-13 19:43:40</t>
  </si>
  <si>
    <t>2276955</t>
  </si>
  <si>
    <t>圣安东尼奥河流中心万豪酒店</t>
  </si>
  <si>
    <t>Rojas Herbert,Davis Zdravka</t>
  </si>
  <si>
    <t>1552.85</t>
  </si>
  <si>
    <t>1870.00</t>
  </si>
  <si>
    <t>2021-10-13 22:28:13</t>
  </si>
  <si>
    <t>2277055</t>
  </si>
  <si>
    <t>OYO赌场酒店</t>
  </si>
  <si>
    <t>Harding Venus</t>
  </si>
  <si>
    <t>2590.50</t>
  </si>
  <si>
    <t>3129.00</t>
  </si>
  <si>
    <t>2021-10-14 01:28:22</t>
  </si>
  <si>
    <t>2277180</t>
  </si>
  <si>
    <t>吉隆坡帝盛酒店</t>
  </si>
  <si>
    <t>MOHAMAD NAWI NOR ADLIN,ZAHARI MOHD ESWAN</t>
  </si>
  <si>
    <t>748.42</t>
  </si>
  <si>
    <t>904.00</t>
  </si>
  <si>
    <t>2021-10-14 08:58:40</t>
  </si>
  <si>
    <t>2277200</t>
  </si>
  <si>
    <t>西雅图贝尔维尤/雷德蒙万豪费尔菲尔德酒店</t>
  </si>
  <si>
    <t>Addepalli Victor R</t>
  </si>
  <si>
    <t>2004.35</t>
  </si>
  <si>
    <t>2421.00</t>
  </si>
  <si>
    <t>2021-10-14 09:54:15</t>
  </si>
  <si>
    <t>2277636</t>
  </si>
  <si>
    <t>伊斯坦布尔市中心喜来登酒店</t>
  </si>
  <si>
    <t>WANG KUN,XIA QIAN</t>
  </si>
  <si>
    <t>769.78</t>
  </si>
  <si>
    <t>928.00</t>
  </si>
  <si>
    <t>2021-10-15 03:22:44</t>
  </si>
  <si>
    <t>2277876</t>
  </si>
  <si>
    <t>SWINDON MARRIOTT HOTEL</t>
  </si>
  <si>
    <t>pearce Caroline,pearce emilia</t>
  </si>
  <si>
    <t>792.17</t>
  </si>
  <si>
    <t>955.00</t>
  </si>
  <si>
    <t>2021-10-15 14:37:51</t>
  </si>
  <si>
    <t>2277942</t>
  </si>
  <si>
    <t>吉隆坡威斯汀酒店</t>
  </si>
  <si>
    <t>lai leong meei</t>
  </si>
  <si>
    <t>1070.06</t>
  </si>
  <si>
    <t>1290.00</t>
  </si>
  <si>
    <t>2021-10-15 16:55:26</t>
  </si>
  <si>
    <t>2277987</t>
  </si>
  <si>
    <t>桑德莫拉迪芭达雅酒店</t>
  </si>
  <si>
    <t>SIRIIN ANUCHAR</t>
  </si>
  <si>
    <t>380.74</t>
  </si>
  <si>
    <t>459.00</t>
  </si>
  <si>
    <t>2021-10-15 18:18:29</t>
  </si>
  <si>
    <t>2278046</t>
  </si>
  <si>
    <t>TOURNOUX Yann,GIROD Coralie</t>
  </si>
  <si>
    <t>619.64</t>
  </si>
  <si>
    <t>747.00</t>
  </si>
  <si>
    <t>2021-10-15 19:44:13</t>
  </si>
  <si>
    <t>2278179</t>
  </si>
  <si>
    <t>新加坡优良酒店－马里士他</t>
  </si>
  <si>
    <t>Tin Marcus</t>
  </si>
  <si>
    <t>413.09</t>
  </si>
  <si>
    <t>498.00</t>
  </si>
  <si>
    <t>2021-10-15 22:36:53</t>
  </si>
  <si>
    <t>2278332</t>
  </si>
  <si>
    <t>新加坡京华酒店</t>
  </si>
  <si>
    <t>Yeo Sylvester</t>
  </si>
  <si>
    <t>707.05</t>
  </si>
  <si>
    <t>853.00</t>
  </si>
  <si>
    <t>2021-10-16 05:23:10</t>
  </si>
  <si>
    <t>2278412</t>
  </si>
  <si>
    <t>Imtiyaz Afif</t>
  </si>
  <si>
    <t>2021-10-16 09:33:25</t>
  </si>
  <si>
    <t>2278418</t>
  </si>
  <si>
    <t>棉兰JW万豪酒店</t>
  </si>
  <si>
    <t>LI JING</t>
  </si>
  <si>
    <t>695.45</t>
  </si>
  <si>
    <t>839.00</t>
  </si>
  <si>
    <t>2021-10-16 10:02:13</t>
  </si>
  <si>
    <t>2278455</t>
  </si>
  <si>
    <t>kalay Vani</t>
  </si>
  <si>
    <t>2021-10-16 11:26:30</t>
  </si>
  <si>
    <t>2278495</t>
  </si>
  <si>
    <t>马六甲707酒店</t>
  </si>
  <si>
    <t>Yunus Siti Zuliyana,Omar Salwa</t>
  </si>
  <si>
    <t>128.48</t>
  </si>
  <si>
    <t>155.00</t>
  </si>
  <si>
    <t>2021-10-16 12:39:31</t>
  </si>
  <si>
    <t>2278498</t>
  </si>
  <si>
    <t>吉隆坡中环酒店</t>
  </si>
  <si>
    <t>ismail Mohammad Razali</t>
  </si>
  <si>
    <t>84.55</t>
  </si>
  <si>
    <t>102.00</t>
  </si>
  <si>
    <t>2021-10-16 12:40:49</t>
  </si>
  <si>
    <t>2278596</t>
  </si>
  <si>
    <t>kiat chow</t>
  </si>
  <si>
    <t>2021-10-16 16:02:05</t>
  </si>
  <si>
    <t>2278619</t>
  </si>
  <si>
    <t>吉隆坡城市便捷唐人街酒店</t>
  </si>
  <si>
    <t>Hartini Mior</t>
  </si>
  <si>
    <t>115.22</t>
  </si>
  <si>
    <t>139.00</t>
  </si>
  <si>
    <t>2021-10-16 16:29:02</t>
  </si>
  <si>
    <t>2278659</t>
  </si>
  <si>
    <t>LAXMI MUTHU KOGULA THURGA</t>
  </si>
  <si>
    <t>2021-10-16 17:45:51</t>
  </si>
  <si>
    <t>2278723</t>
  </si>
  <si>
    <t>一站式服务公寓及办公室</t>
  </si>
  <si>
    <t>Karuppan Satishkumar</t>
  </si>
  <si>
    <t>152.52</t>
  </si>
  <si>
    <t>184.00</t>
  </si>
  <si>
    <t>2021-10-16 19:50:28</t>
  </si>
  <si>
    <t>2278735</t>
  </si>
  <si>
    <t>jag Teh seng lee</t>
  </si>
  <si>
    <t>2021-10-16 20:20:02</t>
  </si>
  <si>
    <t>2278741</t>
  </si>
  <si>
    <t>吉隆坡中环都会酒店</t>
  </si>
  <si>
    <t>noormala noormala</t>
  </si>
  <si>
    <t>118.53</t>
  </si>
  <si>
    <t>143.00</t>
  </si>
  <si>
    <t>2021-10-16 20:32:44</t>
  </si>
  <si>
    <t>2278766</t>
  </si>
  <si>
    <t>siti nabilah siti nabilah</t>
  </si>
  <si>
    <t>89.52</t>
  </si>
  <si>
    <t>108.00</t>
  </si>
  <si>
    <t>2021-10-16 21:16:24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</si>
</sst>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16288094952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44483</v>
      </c>
      <c r="G2" s="5">
        <v>44486</v>
      </c>
      <c r="H2" s="4">
        <v>1</v>
      </c>
      <c r="I2" s="4">
        <v>3</v>
      </c>
      <c r="J2" s="4">
        <v>3</v>
      </c>
      <c r="K2" s="4" t="s">
        <v>29</v>
      </c>
      <c r="L2" s="4">
        <v>4393</v>
      </c>
      <c r="M2" s="4">
        <v>4393</v>
      </c>
      <c r="N2" s="4" t="s">
        <v>30</v>
      </c>
      <c r="O2" s="4" t="s">
        <v>31</v>
      </c>
      <c r="P2" s="4" t="s">
        <v>32</v>
      </c>
      <c r="Q2" s="4">
        <v>0</v>
      </c>
      <c r="R2" s="6">
        <v>44454</v>
      </c>
      <c r="S2" s="5">
        <v>44489</v>
      </c>
      <c r="T2" s="4" t="s">
        <v>33</v>
      </c>
      <c r="U2" s="4">
        <v>4393</v>
      </c>
      <c r="V2" s="4">
        <v>0</v>
      </c>
      <c r="W2" s="4">
        <v>0</v>
      </c>
      <c r="X2" s="4">
        <v>2254003</v>
      </c>
      <c r="Y2" s="4" t="s">
        <v>34</v>
      </c>
    </row>
    <row r="3" s="4" customFormat="1" spans="1:25">
      <c r="A3" s="4">
        <v>16310182335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44482</v>
      </c>
      <c r="G3" s="5">
        <v>44486</v>
      </c>
      <c r="H3" s="4">
        <v>1</v>
      </c>
      <c r="I3" s="4">
        <v>4</v>
      </c>
      <c r="J3" s="4">
        <v>4</v>
      </c>
      <c r="K3" s="4" t="s">
        <v>29</v>
      </c>
      <c r="L3" s="4">
        <v>5896</v>
      </c>
      <c r="M3" s="4">
        <v>5896</v>
      </c>
      <c r="N3" s="4" t="s">
        <v>37</v>
      </c>
      <c r="O3" s="4" t="s">
        <v>31</v>
      </c>
      <c r="P3" s="4" t="s">
        <v>32</v>
      </c>
      <c r="Q3" s="4">
        <v>0</v>
      </c>
      <c r="R3" s="6">
        <v>44457</v>
      </c>
      <c r="S3" s="5">
        <v>44489</v>
      </c>
      <c r="T3" s="4" t="s">
        <v>33</v>
      </c>
      <c r="U3" s="4">
        <v>5896</v>
      </c>
      <c r="V3" s="4">
        <v>0</v>
      </c>
      <c r="W3" s="4">
        <v>0</v>
      </c>
      <c r="X3" s="4"/>
      <c r="Y3" s="4">
        <v>87696165</v>
      </c>
    </row>
    <row r="4" s="4" customFormat="1" spans="1:25">
      <c r="A4" s="4">
        <v>16324914705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44485</v>
      </c>
      <c r="G4" s="5">
        <v>44486</v>
      </c>
      <c r="H4" s="4">
        <v>1</v>
      </c>
      <c r="I4" s="4">
        <v>1</v>
      </c>
      <c r="J4" s="4">
        <v>1</v>
      </c>
      <c r="K4" s="4" t="s">
        <v>29</v>
      </c>
      <c r="L4" s="4">
        <v>1799</v>
      </c>
      <c r="M4" s="4">
        <v>1799</v>
      </c>
      <c r="N4" s="4" t="s">
        <v>40</v>
      </c>
      <c r="O4" s="4" t="s">
        <v>31</v>
      </c>
      <c r="P4" s="4" t="s">
        <v>32</v>
      </c>
      <c r="Q4" s="4">
        <v>0</v>
      </c>
      <c r="R4" s="6">
        <v>44459</v>
      </c>
      <c r="S4" s="5">
        <v>44489</v>
      </c>
      <c r="T4" s="4" t="s">
        <v>33</v>
      </c>
      <c r="U4" s="4">
        <v>1799</v>
      </c>
      <c r="V4" s="4">
        <v>0</v>
      </c>
      <c r="W4" s="4">
        <v>0</v>
      </c>
      <c r="X4" s="4">
        <v>2259504</v>
      </c>
      <c r="Y4" s="4">
        <v>89015284</v>
      </c>
    </row>
    <row r="5" s="4" customFormat="1" spans="1:25">
      <c r="A5" s="4">
        <v>16324936496</v>
      </c>
      <c r="B5" s="4" t="s">
        <v>25</v>
      </c>
      <c r="C5" s="4" t="s">
        <v>26</v>
      </c>
      <c r="D5" s="4" t="s">
        <v>38</v>
      </c>
      <c r="E5" s="4" t="s">
        <v>41</v>
      </c>
      <c r="F5" s="5">
        <v>44485</v>
      </c>
      <c r="G5" s="5">
        <v>44486</v>
      </c>
      <c r="H5" s="4">
        <v>1</v>
      </c>
      <c r="I5" s="4">
        <v>1</v>
      </c>
      <c r="J5" s="4">
        <v>1</v>
      </c>
      <c r="K5" s="4" t="s">
        <v>29</v>
      </c>
      <c r="L5" s="4">
        <v>1865</v>
      </c>
      <c r="M5" s="4">
        <v>1865</v>
      </c>
      <c r="N5" s="4" t="s">
        <v>42</v>
      </c>
      <c r="O5" s="4" t="s">
        <v>31</v>
      </c>
      <c r="P5" s="4" t="s">
        <v>32</v>
      </c>
      <c r="Q5" s="4">
        <v>0</v>
      </c>
      <c r="R5" s="6">
        <v>44459</v>
      </c>
      <c r="S5" s="5">
        <v>44489</v>
      </c>
      <c r="T5" s="4" t="s">
        <v>33</v>
      </c>
      <c r="U5" s="4">
        <v>1865</v>
      </c>
      <c r="V5" s="4">
        <v>0</v>
      </c>
      <c r="W5" s="4">
        <v>0</v>
      </c>
      <c r="X5" s="4">
        <v>2259513</v>
      </c>
      <c r="Y5" s="4">
        <v>89020450</v>
      </c>
    </row>
    <row r="6" s="4" customFormat="1" spans="1:25">
      <c r="A6" s="4">
        <v>16325131575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44485</v>
      </c>
      <c r="G6" s="5">
        <v>44486</v>
      </c>
      <c r="H6" s="4">
        <v>1</v>
      </c>
      <c r="I6" s="4">
        <v>1</v>
      </c>
      <c r="J6" s="4">
        <v>1</v>
      </c>
      <c r="K6" s="4" t="s">
        <v>29</v>
      </c>
      <c r="L6" s="4">
        <v>1349</v>
      </c>
      <c r="M6" s="4">
        <v>1349</v>
      </c>
      <c r="N6" s="4" t="s">
        <v>45</v>
      </c>
      <c r="O6" s="4" t="s">
        <v>31</v>
      </c>
      <c r="P6" s="4" t="s">
        <v>32</v>
      </c>
      <c r="Q6" s="4">
        <v>0</v>
      </c>
      <c r="R6" s="6">
        <v>44459</v>
      </c>
      <c r="S6" s="5">
        <v>44489</v>
      </c>
      <c r="T6" s="4" t="s">
        <v>33</v>
      </c>
      <c r="U6" s="4">
        <v>1349</v>
      </c>
      <c r="V6" s="4">
        <v>0</v>
      </c>
      <c r="W6" s="4">
        <v>0</v>
      </c>
      <c r="X6" s="4">
        <v>2259539</v>
      </c>
      <c r="Y6" s="4">
        <v>89045711</v>
      </c>
    </row>
    <row r="7" s="4" customFormat="1" spans="1:25">
      <c r="A7" s="4">
        <v>16378913953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44484</v>
      </c>
      <c r="G7" s="5">
        <v>44486</v>
      </c>
      <c r="H7" s="4">
        <v>1</v>
      </c>
      <c r="I7" s="4">
        <v>2</v>
      </c>
      <c r="J7" s="4">
        <v>2</v>
      </c>
      <c r="K7" s="4" t="s">
        <v>29</v>
      </c>
      <c r="L7" s="4">
        <v>1420</v>
      </c>
      <c r="M7" s="4">
        <v>1420</v>
      </c>
      <c r="N7" s="4" t="s">
        <v>48</v>
      </c>
      <c r="O7" s="4" t="s">
        <v>31</v>
      </c>
      <c r="P7" s="4" t="s">
        <v>32</v>
      </c>
      <c r="Q7" s="4">
        <v>0</v>
      </c>
      <c r="R7" s="6">
        <v>44465</v>
      </c>
      <c r="S7" s="5">
        <v>44489</v>
      </c>
      <c r="T7" s="4" t="s">
        <v>33</v>
      </c>
      <c r="U7" s="4">
        <v>1420</v>
      </c>
      <c r="V7" s="4">
        <v>0</v>
      </c>
      <c r="W7" s="4">
        <v>0</v>
      </c>
      <c r="X7" s="4">
        <v>2265753</v>
      </c>
      <c r="Y7" s="4">
        <v>521219</v>
      </c>
    </row>
    <row r="8" s="4" customFormat="1" spans="1:25">
      <c r="A8" s="4">
        <v>16407410895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44485</v>
      </c>
      <c r="G8" s="5">
        <v>44486</v>
      </c>
      <c r="H8" s="4">
        <v>1</v>
      </c>
      <c r="I8" s="4">
        <v>1</v>
      </c>
      <c r="J8" s="4">
        <v>1</v>
      </c>
      <c r="K8" s="4" t="s">
        <v>29</v>
      </c>
      <c r="L8" s="4">
        <v>1111</v>
      </c>
      <c r="M8" s="4">
        <v>1111</v>
      </c>
      <c r="N8" s="4" t="s">
        <v>51</v>
      </c>
      <c r="O8" s="4" t="s">
        <v>31</v>
      </c>
      <c r="P8" s="4" t="s">
        <v>32</v>
      </c>
      <c r="Q8" s="4">
        <v>0</v>
      </c>
      <c r="R8" s="6">
        <v>44468</v>
      </c>
      <c r="S8" s="5">
        <v>44489</v>
      </c>
      <c r="T8" s="4" t="s">
        <v>33</v>
      </c>
      <c r="U8" s="4">
        <v>1111</v>
      </c>
      <c r="V8" s="4">
        <v>0</v>
      </c>
      <c r="W8" s="4">
        <v>0</v>
      </c>
      <c r="X8" s="4"/>
      <c r="Y8" s="4">
        <v>97684265</v>
      </c>
    </row>
    <row r="9" s="4" customFormat="1" spans="1:25">
      <c r="A9" s="4">
        <v>16407685861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44485</v>
      </c>
      <c r="G9" s="5">
        <v>44486</v>
      </c>
      <c r="H9" s="4">
        <v>1</v>
      </c>
      <c r="I9" s="4">
        <v>1</v>
      </c>
      <c r="J9" s="4">
        <v>1</v>
      </c>
      <c r="K9" s="4" t="s">
        <v>29</v>
      </c>
      <c r="L9" s="4">
        <v>1167</v>
      </c>
      <c r="M9" s="4">
        <v>1167</v>
      </c>
      <c r="N9" s="4" t="s">
        <v>54</v>
      </c>
      <c r="O9" s="4" t="s">
        <v>31</v>
      </c>
      <c r="P9" s="4" t="s">
        <v>32</v>
      </c>
      <c r="Q9" s="4">
        <v>0</v>
      </c>
      <c r="R9" s="6">
        <v>44468</v>
      </c>
      <c r="S9" s="5">
        <v>44489</v>
      </c>
      <c r="T9" s="4" t="s">
        <v>33</v>
      </c>
      <c r="U9" s="4">
        <v>1167</v>
      </c>
      <c r="V9" s="4">
        <v>0</v>
      </c>
      <c r="W9" s="4">
        <v>0</v>
      </c>
      <c r="X9" s="4">
        <v>2269107</v>
      </c>
      <c r="Y9" s="4">
        <v>97714005</v>
      </c>
    </row>
    <row r="10" s="4" customFormat="1" spans="1:25">
      <c r="A10" s="4">
        <v>16494449104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44483</v>
      </c>
      <c r="G10" s="5">
        <v>44486</v>
      </c>
      <c r="H10" s="4">
        <v>1</v>
      </c>
      <c r="I10" s="4">
        <v>3</v>
      </c>
      <c r="J10" s="4">
        <v>3</v>
      </c>
      <c r="K10" s="4" t="s">
        <v>29</v>
      </c>
      <c r="L10" s="4">
        <v>3911</v>
      </c>
      <c r="M10" s="4">
        <v>3911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44477</v>
      </c>
      <c r="S10" s="5">
        <v>44489</v>
      </c>
      <c r="T10" s="4" t="s">
        <v>33</v>
      </c>
      <c r="U10" s="4">
        <v>3911</v>
      </c>
      <c r="V10" s="4">
        <v>0</v>
      </c>
      <c r="W10" s="4">
        <v>0</v>
      </c>
      <c r="X10" s="4">
        <v>2274309</v>
      </c>
      <c r="Y10" s="4">
        <v>25971099</v>
      </c>
    </row>
    <row r="11" s="4" customFormat="1" spans="1:25">
      <c r="A11" s="4">
        <v>16498433887</v>
      </c>
      <c r="B11" s="4" t="s">
        <v>25</v>
      </c>
      <c r="C11" s="4" t="s">
        <v>26</v>
      </c>
      <c r="D11" s="4" t="s">
        <v>52</v>
      </c>
      <c r="E11" s="4" t="s">
        <v>58</v>
      </c>
      <c r="F11" s="5">
        <v>44482</v>
      </c>
      <c r="G11" s="5">
        <v>44486</v>
      </c>
      <c r="H11" s="4">
        <v>1</v>
      </c>
      <c r="I11" s="4">
        <v>4</v>
      </c>
      <c r="J11" s="4">
        <v>4</v>
      </c>
      <c r="K11" s="4" t="s">
        <v>29</v>
      </c>
      <c r="L11" s="4">
        <v>5198</v>
      </c>
      <c r="M11" s="4">
        <v>5198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44478</v>
      </c>
      <c r="S11" s="5">
        <v>44489</v>
      </c>
      <c r="T11" s="4" t="s">
        <v>33</v>
      </c>
      <c r="U11" s="4">
        <v>5198</v>
      </c>
      <c r="V11" s="4">
        <v>0</v>
      </c>
      <c r="W11" s="4">
        <v>0</v>
      </c>
      <c r="X11" s="4"/>
      <c r="Y11" s="4">
        <v>75635036</v>
      </c>
    </row>
    <row r="12" s="4" customFormat="1" spans="1:25">
      <c r="A12" s="4">
        <v>16498494551</v>
      </c>
      <c r="B12" s="4" t="s">
        <v>25</v>
      </c>
      <c r="C12" s="4" t="s">
        <v>26</v>
      </c>
      <c r="D12" s="4" t="s">
        <v>60</v>
      </c>
      <c r="E12" s="4" t="s">
        <v>56</v>
      </c>
      <c r="F12" s="5">
        <v>44485</v>
      </c>
      <c r="G12" s="5">
        <v>44486</v>
      </c>
      <c r="H12" s="4">
        <v>1</v>
      </c>
      <c r="I12" s="4">
        <v>1</v>
      </c>
      <c r="J12" s="4">
        <v>1</v>
      </c>
      <c r="K12" s="4" t="s">
        <v>29</v>
      </c>
      <c r="L12" s="4">
        <v>661</v>
      </c>
      <c r="M12" s="4">
        <v>661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44478</v>
      </c>
      <c r="S12" s="5">
        <v>44489</v>
      </c>
      <c r="T12" s="4" t="s">
        <v>33</v>
      </c>
      <c r="U12" s="4">
        <v>661</v>
      </c>
      <c r="V12" s="4">
        <v>0</v>
      </c>
      <c r="W12" s="4">
        <v>0</v>
      </c>
      <c r="X12" s="4"/>
      <c r="Y12" s="4">
        <v>75661035</v>
      </c>
    </row>
    <row r="13" s="4" customFormat="1" spans="1:25">
      <c r="A13" s="4">
        <v>16507125558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44479</v>
      </c>
      <c r="G13" s="5">
        <v>44486</v>
      </c>
      <c r="H13" s="4">
        <v>1</v>
      </c>
      <c r="I13" s="4">
        <v>7</v>
      </c>
      <c r="J13" s="4">
        <v>7</v>
      </c>
      <c r="K13" s="4" t="s">
        <v>29</v>
      </c>
      <c r="L13" s="4">
        <v>3038</v>
      </c>
      <c r="M13" s="4">
        <v>3038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44479</v>
      </c>
      <c r="S13" s="5">
        <v>44489</v>
      </c>
      <c r="T13" s="4" t="s">
        <v>33</v>
      </c>
      <c r="U13" s="4">
        <v>3038</v>
      </c>
      <c r="V13" s="4">
        <v>0</v>
      </c>
      <c r="W13" s="4">
        <v>0</v>
      </c>
      <c r="X13" s="4">
        <v>2275131</v>
      </c>
      <c r="Y13" s="4" t="s">
        <v>65</v>
      </c>
    </row>
    <row r="14" s="4" customFormat="1" spans="1:25">
      <c r="A14" s="4">
        <v>16513421807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44485</v>
      </c>
      <c r="G14" s="5">
        <v>44486</v>
      </c>
      <c r="H14" s="4">
        <v>1</v>
      </c>
      <c r="I14" s="4">
        <v>1</v>
      </c>
      <c r="J14" s="4">
        <v>1</v>
      </c>
      <c r="K14" s="4" t="s">
        <v>29</v>
      </c>
      <c r="L14" s="4">
        <v>1963</v>
      </c>
      <c r="M14" s="4">
        <v>1963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44480</v>
      </c>
      <c r="S14" s="5">
        <v>44489</v>
      </c>
      <c r="T14" s="4" t="s">
        <v>33</v>
      </c>
      <c r="U14" s="4">
        <v>1963</v>
      </c>
      <c r="V14" s="4">
        <v>0</v>
      </c>
      <c r="W14" s="4">
        <v>0</v>
      </c>
      <c r="X14" s="4"/>
      <c r="Y14" s="4">
        <v>98807814</v>
      </c>
    </row>
    <row r="15" s="4" customFormat="1" spans="1:25">
      <c r="A15" s="4">
        <v>16532071564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44485</v>
      </c>
      <c r="G15" s="5">
        <v>44486</v>
      </c>
      <c r="H15" s="4">
        <v>1</v>
      </c>
      <c r="I15" s="4">
        <v>1</v>
      </c>
      <c r="J15" s="4">
        <v>1</v>
      </c>
      <c r="K15" s="4" t="s">
        <v>29</v>
      </c>
      <c r="L15" s="4">
        <v>1048</v>
      </c>
      <c r="M15" s="4">
        <v>1048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44482</v>
      </c>
      <c r="S15" s="5">
        <v>44489</v>
      </c>
      <c r="T15" s="4" t="s">
        <v>33</v>
      </c>
      <c r="U15" s="4">
        <v>1048</v>
      </c>
      <c r="V15" s="4">
        <v>0</v>
      </c>
      <c r="W15" s="4">
        <v>0</v>
      </c>
      <c r="X15" s="4">
        <v>2276615</v>
      </c>
      <c r="Y15" s="4">
        <v>81396995</v>
      </c>
    </row>
    <row r="16" s="4" customFormat="1" spans="1:25">
      <c r="A16" s="4">
        <v>16538721322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44483</v>
      </c>
      <c r="G16" s="5">
        <v>44486</v>
      </c>
      <c r="H16" s="4">
        <v>1</v>
      </c>
      <c r="I16" s="4">
        <v>3</v>
      </c>
      <c r="J16" s="4">
        <v>3</v>
      </c>
      <c r="K16" s="4" t="s">
        <v>29</v>
      </c>
      <c r="L16" s="4">
        <v>3637</v>
      </c>
      <c r="M16" s="4">
        <v>3637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44482</v>
      </c>
      <c r="S16" s="5">
        <v>44489</v>
      </c>
      <c r="T16" s="4" t="s">
        <v>33</v>
      </c>
      <c r="U16" s="4">
        <v>3637</v>
      </c>
      <c r="V16" s="4">
        <v>0</v>
      </c>
      <c r="W16" s="4">
        <v>0</v>
      </c>
      <c r="X16" s="4"/>
      <c r="Y16" s="4">
        <v>81642281</v>
      </c>
    </row>
    <row r="17" s="4" customFormat="1" spans="1:25">
      <c r="A17" s="4">
        <v>16539582377</v>
      </c>
      <c r="B17" s="4" t="s">
        <v>25</v>
      </c>
      <c r="C17" s="4" t="s">
        <v>26</v>
      </c>
      <c r="D17" s="4" t="s">
        <v>75</v>
      </c>
      <c r="E17" s="4" t="s">
        <v>73</v>
      </c>
      <c r="F17" s="5">
        <v>44485</v>
      </c>
      <c r="G17" s="5">
        <v>44486</v>
      </c>
      <c r="H17" s="4">
        <v>1</v>
      </c>
      <c r="I17" s="4">
        <v>1</v>
      </c>
      <c r="J17" s="4">
        <v>1</v>
      </c>
      <c r="K17" s="4" t="s">
        <v>29</v>
      </c>
      <c r="L17" s="4">
        <v>1870</v>
      </c>
      <c r="M17" s="4">
        <v>1870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44482</v>
      </c>
      <c r="S17" s="5">
        <v>44489</v>
      </c>
      <c r="T17" s="4" t="s">
        <v>33</v>
      </c>
      <c r="U17" s="4">
        <v>1870</v>
      </c>
      <c r="V17" s="4">
        <v>0</v>
      </c>
      <c r="W17" s="4">
        <v>0</v>
      </c>
      <c r="X17" s="4"/>
      <c r="Y17" s="4">
        <v>81766841</v>
      </c>
    </row>
    <row r="18" s="4" customFormat="1" spans="1:23">
      <c r="A18" s="4">
        <v>16540150080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44483</v>
      </c>
      <c r="G18" s="5">
        <v>44486</v>
      </c>
      <c r="H18" s="4">
        <v>1</v>
      </c>
      <c r="I18" s="4">
        <v>3</v>
      </c>
      <c r="J18" s="4">
        <v>3</v>
      </c>
      <c r="K18" s="4" t="s">
        <v>29</v>
      </c>
      <c r="L18" s="4">
        <v>3129</v>
      </c>
      <c r="M18" s="4">
        <v>3129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44483</v>
      </c>
      <c r="S18" s="5">
        <v>44489</v>
      </c>
      <c r="T18" s="4" t="s">
        <v>33</v>
      </c>
      <c r="U18" s="4">
        <v>3129</v>
      </c>
      <c r="V18" s="4">
        <v>0</v>
      </c>
      <c r="W18" s="4">
        <v>0</v>
      </c>
    </row>
    <row r="19" s="4" customFormat="1" spans="1:24">
      <c r="A19" s="4">
        <v>16540507355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44484</v>
      </c>
      <c r="G19" s="5">
        <v>44486</v>
      </c>
      <c r="H19" s="4">
        <v>1</v>
      </c>
      <c r="I19" s="4">
        <v>2</v>
      </c>
      <c r="J19" s="4">
        <v>2</v>
      </c>
      <c r="K19" s="4" t="s">
        <v>29</v>
      </c>
      <c r="L19" s="4">
        <v>904</v>
      </c>
      <c r="M19" s="4">
        <v>904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44483</v>
      </c>
      <c r="S19" s="5">
        <v>44489</v>
      </c>
      <c r="T19" s="4" t="s">
        <v>33</v>
      </c>
      <c r="U19" s="4">
        <v>904</v>
      </c>
      <c r="V19" s="4">
        <v>0</v>
      </c>
      <c r="W19" s="4">
        <v>0</v>
      </c>
      <c r="X19" s="4">
        <v>2277180</v>
      </c>
    </row>
    <row r="20" s="4" customFormat="1" spans="1:25">
      <c r="A20" s="4">
        <v>16540734154</v>
      </c>
      <c r="B20" s="4" t="s">
        <v>25</v>
      </c>
      <c r="C20" s="4" t="s">
        <v>26</v>
      </c>
      <c r="D20" s="4" t="s">
        <v>83</v>
      </c>
      <c r="E20" s="4" t="s">
        <v>73</v>
      </c>
      <c r="F20" s="5">
        <v>44483</v>
      </c>
      <c r="G20" s="5">
        <v>44486</v>
      </c>
      <c r="H20" s="4">
        <v>1</v>
      </c>
      <c r="I20" s="4">
        <v>3</v>
      </c>
      <c r="J20" s="4">
        <v>3</v>
      </c>
      <c r="K20" s="4" t="s">
        <v>29</v>
      </c>
      <c r="L20" s="4">
        <v>2421</v>
      </c>
      <c r="M20" s="4">
        <v>2421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44483</v>
      </c>
      <c r="S20" s="5">
        <v>44489</v>
      </c>
      <c r="T20" s="4" t="s">
        <v>33</v>
      </c>
      <c r="U20" s="4">
        <v>2421</v>
      </c>
      <c r="V20" s="4">
        <v>0</v>
      </c>
      <c r="W20" s="4">
        <v>0</v>
      </c>
      <c r="X20" s="4"/>
      <c r="Y20" s="4">
        <v>82374238</v>
      </c>
    </row>
    <row r="21" s="4" customFormat="1" spans="1:25">
      <c r="A21" s="4">
        <v>16549420009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44485</v>
      </c>
      <c r="G21" s="5">
        <v>44486</v>
      </c>
      <c r="H21" s="4">
        <v>1</v>
      </c>
      <c r="I21" s="4">
        <v>1</v>
      </c>
      <c r="J21" s="4">
        <v>1</v>
      </c>
      <c r="K21" s="4" t="s">
        <v>29</v>
      </c>
      <c r="L21" s="4">
        <v>928</v>
      </c>
      <c r="M21" s="4">
        <v>928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44484</v>
      </c>
      <c r="S21" s="5">
        <v>44489</v>
      </c>
      <c r="T21" s="4" t="s">
        <v>33</v>
      </c>
      <c r="U21" s="4">
        <v>928</v>
      </c>
      <c r="V21" s="4">
        <v>0</v>
      </c>
      <c r="W21" s="4">
        <v>0</v>
      </c>
      <c r="X21" s="4"/>
      <c r="Y21" s="4">
        <v>83052721</v>
      </c>
    </row>
    <row r="22" s="4" customFormat="1" spans="1:25">
      <c r="A22" s="4">
        <v>16551411384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44485</v>
      </c>
      <c r="G22" s="5">
        <v>44486</v>
      </c>
      <c r="H22" s="4">
        <v>1</v>
      </c>
      <c r="I22" s="4">
        <v>1</v>
      </c>
      <c r="J22" s="4">
        <v>1</v>
      </c>
      <c r="K22" s="4" t="s">
        <v>29</v>
      </c>
      <c r="L22" s="4">
        <v>955</v>
      </c>
      <c r="M22" s="4">
        <v>955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44484</v>
      </c>
      <c r="S22" s="5">
        <v>44489</v>
      </c>
      <c r="T22" s="4" t="s">
        <v>33</v>
      </c>
      <c r="U22" s="4">
        <v>955</v>
      </c>
      <c r="V22" s="4">
        <v>0</v>
      </c>
      <c r="W22" s="4">
        <v>0</v>
      </c>
      <c r="X22" s="4"/>
      <c r="Y22" s="4">
        <v>83483411</v>
      </c>
    </row>
    <row r="23" s="4" customFormat="1" spans="1:25">
      <c r="A23" s="4">
        <v>16558499640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44484</v>
      </c>
      <c r="G23" s="5">
        <v>44486</v>
      </c>
      <c r="H23" s="4">
        <v>1</v>
      </c>
      <c r="I23" s="4">
        <v>2</v>
      </c>
      <c r="J23" s="4">
        <v>2</v>
      </c>
      <c r="K23" s="4" t="s">
        <v>29</v>
      </c>
      <c r="L23" s="4">
        <v>1290</v>
      </c>
      <c r="M23" s="4">
        <v>1290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44484</v>
      </c>
      <c r="S23" s="5">
        <v>44489</v>
      </c>
      <c r="T23" s="4" t="s">
        <v>33</v>
      </c>
      <c r="U23" s="4">
        <v>1290</v>
      </c>
      <c r="V23" s="4">
        <v>0</v>
      </c>
      <c r="W23" s="4">
        <v>0</v>
      </c>
      <c r="X23" s="4"/>
      <c r="Y23" s="4">
        <v>83539293</v>
      </c>
    </row>
    <row r="24" s="4" customFormat="1" spans="1:25">
      <c r="A24" s="4">
        <v>16559122998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44485</v>
      </c>
      <c r="G24" s="5">
        <v>44486</v>
      </c>
      <c r="H24" s="4">
        <v>1</v>
      </c>
      <c r="I24" s="4">
        <v>1</v>
      </c>
      <c r="J24" s="4">
        <v>1</v>
      </c>
      <c r="K24" s="4" t="s">
        <v>29</v>
      </c>
      <c r="L24" s="4">
        <v>459</v>
      </c>
      <c r="M24" s="4">
        <v>459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44484</v>
      </c>
      <c r="S24" s="5">
        <v>44489</v>
      </c>
      <c r="T24" s="4" t="s">
        <v>33</v>
      </c>
      <c r="U24" s="4">
        <v>459</v>
      </c>
      <c r="V24" s="4">
        <v>0</v>
      </c>
      <c r="W24" s="4">
        <v>0</v>
      </c>
      <c r="X24" s="4"/>
      <c r="Y24" s="4" t="s">
        <v>97</v>
      </c>
    </row>
    <row r="25" s="4" customFormat="1" spans="1:25">
      <c r="A25" s="4">
        <v>16559671086</v>
      </c>
      <c r="B25" s="4" t="s">
        <v>25</v>
      </c>
      <c r="C25" s="4" t="s">
        <v>26</v>
      </c>
      <c r="D25" s="4" t="s">
        <v>60</v>
      </c>
      <c r="E25" s="4" t="s">
        <v>56</v>
      </c>
      <c r="F25" s="5">
        <v>44485</v>
      </c>
      <c r="G25" s="5">
        <v>44486</v>
      </c>
      <c r="H25" s="4">
        <v>1</v>
      </c>
      <c r="I25" s="4">
        <v>1</v>
      </c>
      <c r="J25" s="4">
        <v>1</v>
      </c>
      <c r="K25" s="4" t="s">
        <v>29</v>
      </c>
      <c r="L25" s="4">
        <v>747</v>
      </c>
      <c r="M25" s="4">
        <v>747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44484</v>
      </c>
      <c r="S25" s="5">
        <v>44489</v>
      </c>
      <c r="T25" s="4" t="s">
        <v>33</v>
      </c>
      <c r="U25" s="4">
        <v>747</v>
      </c>
      <c r="V25" s="4">
        <v>0</v>
      </c>
      <c r="W25" s="4">
        <v>0</v>
      </c>
      <c r="X25" s="4">
        <v>2278046</v>
      </c>
      <c r="Y25" s="4">
        <v>83605537</v>
      </c>
    </row>
    <row r="26" s="4" customFormat="1" spans="1:25">
      <c r="A26" s="4">
        <v>16560725211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44485</v>
      </c>
      <c r="G26" s="5">
        <v>44486</v>
      </c>
      <c r="H26" s="4">
        <v>1</v>
      </c>
      <c r="I26" s="4">
        <v>1</v>
      </c>
      <c r="J26" s="4">
        <v>1</v>
      </c>
      <c r="K26" s="4" t="s">
        <v>29</v>
      </c>
      <c r="L26" s="4">
        <v>498</v>
      </c>
      <c r="M26" s="4">
        <v>498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44484</v>
      </c>
      <c r="S26" s="5">
        <v>44489</v>
      </c>
      <c r="T26" s="4" t="s">
        <v>33</v>
      </c>
      <c r="U26" s="4">
        <v>498</v>
      </c>
      <c r="V26" s="4">
        <v>0</v>
      </c>
      <c r="W26" s="4">
        <v>0</v>
      </c>
      <c r="X26" s="4">
        <v>2278179</v>
      </c>
      <c r="Y26" s="4">
        <v>224656604</v>
      </c>
    </row>
    <row r="27" s="4" customFormat="1" spans="1:25">
      <c r="A27" s="4">
        <v>16561547133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44485</v>
      </c>
      <c r="G27" s="5">
        <v>44486</v>
      </c>
      <c r="H27" s="4">
        <v>1</v>
      </c>
      <c r="I27" s="4">
        <v>1</v>
      </c>
      <c r="J27" s="4">
        <v>1</v>
      </c>
      <c r="K27" s="4" t="s">
        <v>29</v>
      </c>
      <c r="L27" s="4">
        <v>853</v>
      </c>
      <c r="M27" s="4">
        <v>853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44485</v>
      </c>
      <c r="S27" s="5">
        <v>44489</v>
      </c>
      <c r="T27" s="4" t="s">
        <v>33</v>
      </c>
      <c r="U27" s="4">
        <v>853</v>
      </c>
      <c r="V27" s="4">
        <v>0</v>
      </c>
      <c r="W27" s="4">
        <v>0</v>
      </c>
      <c r="X27" s="4">
        <v>2278332</v>
      </c>
      <c r="Y27" s="4">
        <v>851164</v>
      </c>
    </row>
    <row r="28" s="4" customFormat="1" spans="1:25">
      <c r="A28" s="4">
        <v>16561931980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44485</v>
      </c>
      <c r="G28" s="5">
        <v>44486</v>
      </c>
      <c r="H28" s="4">
        <v>1</v>
      </c>
      <c r="I28" s="4">
        <v>1</v>
      </c>
      <c r="J28" s="4">
        <v>1</v>
      </c>
      <c r="K28" s="4" t="s">
        <v>29</v>
      </c>
      <c r="L28" s="4">
        <v>853</v>
      </c>
      <c r="M28" s="4">
        <v>853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44485</v>
      </c>
      <c r="S28" s="5">
        <v>44489</v>
      </c>
      <c r="T28" s="4" t="s">
        <v>33</v>
      </c>
      <c r="U28" s="4">
        <v>853</v>
      </c>
      <c r="V28" s="4">
        <v>0</v>
      </c>
      <c r="W28" s="4">
        <v>0</v>
      </c>
      <c r="X28" s="4">
        <v>2278412</v>
      </c>
      <c r="Y28" s="4" t="s">
        <v>106</v>
      </c>
    </row>
    <row r="29" s="4" customFormat="1" spans="1:25">
      <c r="A29" s="4">
        <v>16562037435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44485</v>
      </c>
      <c r="G29" s="5">
        <v>44486</v>
      </c>
      <c r="H29" s="4">
        <v>1</v>
      </c>
      <c r="I29" s="4">
        <v>1</v>
      </c>
      <c r="J29" s="4">
        <v>1</v>
      </c>
      <c r="K29" s="4" t="s">
        <v>29</v>
      </c>
      <c r="L29" s="4">
        <v>839</v>
      </c>
      <c r="M29" s="4">
        <v>839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44485</v>
      </c>
      <c r="S29" s="5">
        <v>44489</v>
      </c>
      <c r="T29" s="4" t="s">
        <v>33</v>
      </c>
      <c r="U29" s="4">
        <v>839</v>
      </c>
      <c r="V29" s="4">
        <v>0</v>
      </c>
      <c r="W29" s="4">
        <v>0</v>
      </c>
      <c r="X29" s="4">
        <v>2278418</v>
      </c>
      <c r="Y29" s="4">
        <v>84278429</v>
      </c>
    </row>
    <row r="30" s="4" customFormat="1" spans="1:25">
      <c r="A30" s="4">
        <v>16562417327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44485</v>
      </c>
      <c r="G30" s="5">
        <v>44486</v>
      </c>
      <c r="H30" s="4">
        <v>1</v>
      </c>
      <c r="I30" s="4">
        <v>1</v>
      </c>
      <c r="J30" s="4">
        <v>1</v>
      </c>
      <c r="K30" s="4" t="s">
        <v>29</v>
      </c>
      <c r="L30" s="4">
        <v>853</v>
      </c>
      <c r="M30" s="4">
        <v>853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44485</v>
      </c>
      <c r="S30" s="5">
        <v>44489</v>
      </c>
      <c r="T30" s="4" t="s">
        <v>33</v>
      </c>
      <c r="U30" s="4">
        <v>853</v>
      </c>
      <c r="V30" s="4">
        <v>0</v>
      </c>
      <c r="W30" s="4">
        <v>0</v>
      </c>
      <c r="X30" s="4">
        <v>2278455</v>
      </c>
      <c r="Y30" s="4">
        <v>851191</v>
      </c>
    </row>
    <row r="31" s="4" customFormat="1" spans="1:24">
      <c r="A31" s="4">
        <v>16562844364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44485</v>
      </c>
      <c r="G31" s="5">
        <v>44486</v>
      </c>
      <c r="H31" s="4">
        <v>1</v>
      </c>
      <c r="I31" s="4">
        <v>1</v>
      </c>
      <c r="J31" s="4">
        <v>1</v>
      </c>
      <c r="K31" s="4" t="s">
        <v>29</v>
      </c>
      <c r="L31" s="4">
        <v>155</v>
      </c>
      <c r="M31" s="4">
        <v>155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44485</v>
      </c>
      <c r="S31" s="5">
        <v>44489</v>
      </c>
      <c r="T31" s="4" t="s">
        <v>33</v>
      </c>
      <c r="U31" s="4">
        <v>155</v>
      </c>
      <c r="V31" s="4">
        <v>0</v>
      </c>
      <c r="W31" s="4">
        <v>0</v>
      </c>
      <c r="X31" s="4">
        <v>2278495</v>
      </c>
    </row>
    <row r="32" s="4" customFormat="1" spans="1:25">
      <c r="A32" s="4">
        <v>16562846206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44485</v>
      </c>
      <c r="G32" s="5">
        <v>44486</v>
      </c>
      <c r="H32" s="4">
        <v>1</v>
      </c>
      <c r="I32" s="4">
        <v>1</v>
      </c>
      <c r="J32" s="4">
        <v>1</v>
      </c>
      <c r="K32" s="4" t="s">
        <v>29</v>
      </c>
      <c r="L32" s="4">
        <v>102</v>
      </c>
      <c r="M32" s="4">
        <v>102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44485</v>
      </c>
      <c r="S32" s="5">
        <v>44489</v>
      </c>
      <c r="T32" s="4" t="s">
        <v>33</v>
      </c>
      <c r="U32" s="4">
        <v>102</v>
      </c>
      <c r="V32" s="4">
        <v>0</v>
      </c>
      <c r="W32" s="4">
        <v>0</v>
      </c>
      <c r="X32" s="4"/>
      <c r="Y32" s="4">
        <v>5704380</v>
      </c>
    </row>
    <row r="33" s="4" customFormat="1" spans="1:25">
      <c r="A33" s="4">
        <v>16571192595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44485</v>
      </c>
      <c r="G33" s="5">
        <v>44486</v>
      </c>
      <c r="H33" s="4">
        <v>1</v>
      </c>
      <c r="I33" s="4">
        <v>1</v>
      </c>
      <c r="J33" s="4">
        <v>1</v>
      </c>
      <c r="K33" s="4" t="s">
        <v>29</v>
      </c>
      <c r="L33" s="4">
        <v>102</v>
      </c>
      <c r="M33" s="4">
        <v>102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44485</v>
      </c>
      <c r="S33" s="5">
        <v>44489</v>
      </c>
      <c r="T33" s="4" t="s">
        <v>33</v>
      </c>
      <c r="U33" s="4">
        <v>102</v>
      </c>
      <c r="V33" s="4">
        <v>0</v>
      </c>
      <c r="W33" s="4">
        <v>0</v>
      </c>
      <c r="X33" s="4">
        <v>2278596</v>
      </c>
      <c r="Y33" s="4">
        <v>5704678</v>
      </c>
    </row>
    <row r="34" s="4" customFormat="1" spans="1:24">
      <c r="A34" s="4">
        <v>16571362451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44485</v>
      </c>
      <c r="G34" s="5">
        <v>44486</v>
      </c>
      <c r="H34" s="4">
        <v>1</v>
      </c>
      <c r="I34" s="4">
        <v>1</v>
      </c>
      <c r="J34" s="4">
        <v>1</v>
      </c>
      <c r="K34" s="4" t="s">
        <v>29</v>
      </c>
      <c r="L34" s="4">
        <v>139</v>
      </c>
      <c r="M34" s="4">
        <v>139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44485</v>
      </c>
      <c r="S34" s="5">
        <v>44489</v>
      </c>
      <c r="T34" s="4" t="s">
        <v>33</v>
      </c>
      <c r="U34" s="4">
        <v>139</v>
      </c>
      <c r="V34" s="4">
        <v>0</v>
      </c>
      <c r="W34" s="4">
        <v>0</v>
      </c>
      <c r="X34" s="4">
        <v>2278619</v>
      </c>
    </row>
    <row r="35" s="4" customFormat="1" spans="1:25">
      <c r="A35" s="4">
        <v>16571896370</v>
      </c>
      <c r="B35" s="4" t="s">
        <v>25</v>
      </c>
      <c r="C35" s="4" t="s">
        <v>26</v>
      </c>
      <c r="D35" s="4" t="s">
        <v>114</v>
      </c>
      <c r="E35" s="4" t="s">
        <v>115</v>
      </c>
      <c r="F35" s="5">
        <v>44485</v>
      </c>
      <c r="G35" s="5">
        <v>44486</v>
      </c>
      <c r="H35" s="4">
        <v>1</v>
      </c>
      <c r="I35" s="4">
        <v>1</v>
      </c>
      <c r="J35" s="4">
        <v>1</v>
      </c>
      <c r="K35" s="4" t="s">
        <v>29</v>
      </c>
      <c r="L35" s="4">
        <v>102</v>
      </c>
      <c r="M35" s="4">
        <v>102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44485</v>
      </c>
      <c r="S35" s="5">
        <v>44489</v>
      </c>
      <c r="T35" s="4" t="s">
        <v>33</v>
      </c>
      <c r="U35" s="4">
        <v>102</v>
      </c>
      <c r="V35" s="4">
        <v>0</v>
      </c>
      <c r="W35" s="4">
        <v>0</v>
      </c>
      <c r="X35" s="4">
        <v>2278659</v>
      </c>
      <c r="Y35" s="4">
        <v>5704832</v>
      </c>
    </row>
    <row r="36" s="4" customFormat="1" spans="1:23">
      <c r="A36" s="4">
        <v>16572619164</v>
      </c>
      <c r="B36" s="4" t="s">
        <v>25</v>
      </c>
      <c r="C36" s="4" t="s">
        <v>26</v>
      </c>
      <c r="D36" s="4" t="s">
        <v>122</v>
      </c>
      <c r="E36" s="4" t="s">
        <v>123</v>
      </c>
      <c r="F36" s="5">
        <v>44485</v>
      </c>
      <c r="G36" s="5">
        <v>44486</v>
      </c>
      <c r="H36" s="4">
        <v>1</v>
      </c>
      <c r="I36" s="4">
        <v>1</v>
      </c>
      <c r="J36" s="4">
        <v>1</v>
      </c>
      <c r="K36" s="4" t="s">
        <v>29</v>
      </c>
      <c r="L36" s="4">
        <v>184</v>
      </c>
      <c r="M36" s="4">
        <v>184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44485</v>
      </c>
      <c r="S36" s="5">
        <v>44489</v>
      </c>
      <c r="T36" s="4" t="s">
        <v>33</v>
      </c>
      <c r="U36" s="4">
        <v>184</v>
      </c>
      <c r="V36" s="4">
        <v>0</v>
      </c>
      <c r="W36" s="4">
        <v>0</v>
      </c>
    </row>
    <row r="37" s="4" customFormat="1" spans="1:25">
      <c r="A37" s="4">
        <v>16572774951</v>
      </c>
      <c r="B37" s="4" t="s">
        <v>25</v>
      </c>
      <c r="C37" s="4" t="s">
        <v>26</v>
      </c>
      <c r="D37" s="4" t="s">
        <v>114</v>
      </c>
      <c r="E37" s="4" t="s">
        <v>115</v>
      </c>
      <c r="F37" s="5">
        <v>44485</v>
      </c>
      <c r="G37" s="5">
        <v>44486</v>
      </c>
      <c r="H37" s="4">
        <v>1</v>
      </c>
      <c r="I37" s="4">
        <v>1</v>
      </c>
      <c r="J37" s="4">
        <v>1</v>
      </c>
      <c r="K37" s="4" t="s">
        <v>29</v>
      </c>
      <c r="L37" s="4">
        <v>102</v>
      </c>
      <c r="M37" s="4">
        <v>102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44485</v>
      </c>
      <c r="S37" s="5">
        <v>44489</v>
      </c>
      <c r="T37" s="4" t="s">
        <v>33</v>
      </c>
      <c r="U37" s="4">
        <v>102</v>
      </c>
      <c r="V37" s="4">
        <v>0</v>
      </c>
      <c r="W37" s="4">
        <v>0</v>
      </c>
      <c r="X37" s="4">
        <v>2278735</v>
      </c>
      <c r="Y37" s="4">
        <v>5705045</v>
      </c>
    </row>
    <row r="38" s="4" customFormat="1" spans="1:24">
      <c r="A38" s="4">
        <v>16572846220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44485</v>
      </c>
      <c r="G38" s="5">
        <v>44486</v>
      </c>
      <c r="H38" s="4">
        <v>1</v>
      </c>
      <c r="I38" s="4">
        <v>1</v>
      </c>
      <c r="J38" s="4">
        <v>1</v>
      </c>
      <c r="K38" s="4" t="s">
        <v>29</v>
      </c>
      <c r="L38" s="4">
        <v>143</v>
      </c>
      <c r="M38" s="4">
        <v>143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44485</v>
      </c>
      <c r="S38" s="5">
        <v>44489</v>
      </c>
      <c r="T38" s="4" t="s">
        <v>33</v>
      </c>
      <c r="U38" s="4">
        <v>143</v>
      </c>
      <c r="V38" s="4">
        <v>0</v>
      </c>
      <c r="W38" s="4">
        <v>0</v>
      </c>
      <c r="X38" s="4">
        <v>2278741</v>
      </c>
    </row>
    <row r="39" s="4" customFormat="1" spans="1:25">
      <c r="A39" s="4">
        <v>16573080156</v>
      </c>
      <c r="B39" s="4" t="s">
        <v>25</v>
      </c>
      <c r="C39" s="4" t="s">
        <v>26</v>
      </c>
      <c r="D39" s="4" t="s">
        <v>114</v>
      </c>
      <c r="E39" s="4" t="s">
        <v>127</v>
      </c>
      <c r="F39" s="5">
        <v>44485</v>
      </c>
      <c r="G39" s="5">
        <v>44486</v>
      </c>
      <c r="H39" s="4">
        <v>1</v>
      </c>
      <c r="I39" s="4">
        <v>1</v>
      </c>
      <c r="J39" s="4">
        <v>1</v>
      </c>
      <c r="K39" s="4" t="s">
        <v>29</v>
      </c>
      <c r="L39" s="4">
        <v>108</v>
      </c>
      <c r="M39" s="4">
        <v>108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44485</v>
      </c>
      <c r="S39" s="5">
        <v>44489</v>
      </c>
      <c r="T39" s="4" t="s">
        <v>33</v>
      </c>
      <c r="U39" s="4">
        <v>108</v>
      </c>
      <c r="V39" s="4">
        <v>0</v>
      </c>
      <c r="W39" s="4">
        <v>0</v>
      </c>
      <c r="X39" s="4">
        <v>2278766</v>
      </c>
      <c r="Y39" s="4">
        <v>5705121</v>
      </c>
    </row>
    <row r="40" s="4" customFormat="1" spans="1:24">
      <c r="A40" s="4">
        <v>16572846220</v>
      </c>
      <c r="B40" s="4" t="s">
        <v>25</v>
      </c>
      <c r="C40" s="4" t="s">
        <v>130</v>
      </c>
      <c r="D40" s="4" t="s">
        <v>126</v>
      </c>
      <c r="E40" s="4" t="s">
        <v>127</v>
      </c>
      <c r="F40" s="5">
        <v>44485</v>
      </c>
      <c r="G40" s="5">
        <v>44486</v>
      </c>
      <c r="H40" s="4">
        <v>1</v>
      </c>
      <c r="I40" s="4">
        <v>1</v>
      </c>
      <c r="J40" s="4">
        <v>1</v>
      </c>
      <c r="K40" s="4" t="s">
        <v>29</v>
      </c>
      <c r="L40" s="4">
        <v>-143</v>
      </c>
      <c r="M40" s="4">
        <v>-143</v>
      </c>
      <c r="N40" s="4" t="s">
        <v>128</v>
      </c>
      <c r="O40" s="4" t="s">
        <v>31</v>
      </c>
      <c r="P40" s="4" t="s">
        <v>32</v>
      </c>
      <c r="Q40" s="4">
        <v>0</v>
      </c>
      <c r="R40" s="6">
        <v>44485</v>
      </c>
      <c r="S40" s="5">
        <v>44489</v>
      </c>
      <c r="T40" s="4" t="s">
        <v>33</v>
      </c>
      <c r="U40" s="4">
        <v>-143</v>
      </c>
      <c r="V40" s="4">
        <v>0</v>
      </c>
      <c r="W40" s="4">
        <v>0</v>
      </c>
      <c r="X40" s="4">
        <v>2278741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topLeftCell="A16" workbookViewId="0">
      <selection activeCell="F53" sqref="F53"/>
    </sheetView>
  </sheetViews>
  <sheetFormatPr defaultColWidth="9" defaultRowHeight="13.5"/>
  <cols>
    <col min="1" max="1" width="14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4">
        <v>16288094952</v>
      </c>
      <c r="B2" s="5">
        <v>44483</v>
      </c>
      <c r="C2" s="5">
        <v>44486</v>
      </c>
      <c r="D2" s="4">
        <v>4393</v>
      </c>
      <c r="E2" s="4" t="str">
        <f>VLOOKUP(A2,HOP!A:L,12,0)</f>
        <v>4393.00</v>
      </c>
      <c r="F2" s="4" t="str">
        <f>VLOOKUP(A2,HOP!A:C,3,0)</f>
        <v>2254003</v>
      </c>
      <c r="G2" s="4">
        <f>D2-E2</f>
        <v>0</v>
      </c>
      <c r="H2" s="4" t="str">
        <f>$H$1&amp;F2</f>
        <v>，2254003</v>
      </c>
      <c r="I2" s="4" t="str">
        <f>VLOOKUP(A2,HOP!A:T,20,0)</f>
        <v>直连</v>
      </c>
    </row>
    <row r="3" s="4" customFormat="1" spans="1:9">
      <c r="A3" s="4">
        <v>16310182335</v>
      </c>
      <c r="B3" s="5">
        <v>44482</v>
      </c>
      <c r="C3" s="5">
        <v>44486</v>
      </c>
      <c r="D3" s="4">
        <v>5896</v>
      </c>
      <c r="E3" s="4" t="str">
        <f>VLOOKUP(A3,HOP!A:L,12,0)</f>
        <v>5896.00</v>
      </c>
      <c r="F3" s="4" t="str">
        <f>VLOOKUP(A3,HOP!A:C,3,0)</f>
        <v>2257554</v>
      </c>
      <c r="G3" s="4">
        <f t="shared" ref="G3:G40" si="0">D3-E3</f>
        <v>0</v>
      </c>
      <c r="H3" s="4" t="str">
        <f t="shared" ref="H3:H40" si="1">$H$1&amp;F3</f>
        <v>，2257554</v>
      </c>
      <c r="I3" s="4" t="str">
        <f>VLOOKUP(A3,HOP!A:T,20,0)</f>
        <v>直连</v>
      </c>
    </row>
    <row r="4" s="4" customFormat="1" spans="1:9">
      <c r="A4" s="4">
        <v>16324914705</v>
      </c>
      <c r="B4" s="5">
        <v>44485</v>
      </c>
      <c r="C4" s="5">
        <v>44486</v>
      </c>
      <c r="D4" s="4">
        <v>1799</v>
      </c>
      <c r="E4" s="4" t="str">
        <f>VLOOKUP(A4,HOP!A:L,12,0)</f>
        <v>1799.00</v>
      </c>
      <c r="F4" s="4" t="str">
        <f>VLOOKUP(A4,HOP!A:C,3,0)</f>
        <v>2259504</v>
      </c>
      <c r="G4" s="4">
        <f t="shared" si="0"/>
        <v>0</v>
      </c>
      <c r="H4" s="4" t="str">
        <f t="shared" si="1"/>
        <v>，2259504</v>
      </c>
      <c r="I4" s="4" t="str">
        <f>VLOOKUP(A4,HOP!A:T,20,0)</f>
        <v>直连</v>
      </c>
    </row>
    <row r="5" s="4" customFormat="1" spans="1:9">
      <c r="A5" s="4">
        <v>16324936496</v>
      </c>
      <c r="B5" s="5">
        <v>44485</v>
      </c>
      <c r="C5" s="5">
        <v>44486</v>
      </c>
      <c r="D5" s="4">
        <v>1865</v>
      </c>
      <c r="E5" s="4" t="str">
        <f>VLOOKUP(A5,HOP!A:L,12,0)</f>
        <v>1865.00</v>
      </c>
      <c r="F5" s="4" t="str">
        <f>VLOOKUP(A5,HOP!A:C,3,0)</f>
        <v>2259513</v>
      </c>
      <c r="G5" s="4">
        <f t="shared" si="0"/>
        <v>0</v>
      </c>
      <c r="H5" s="4" t="str">
        <f t="shared" si="1"/>
        <v>，2259513</v>
      </c>
      <c r="I5" s="4" t="str">
        <f>VLOOKUP(A5,HOP!A:T,20,0)</f>
        <v>直连</v>
      </c>
    </row>
    <row r="6" s="4" customFormat="1" spans="1:9">
      <c r="A6" s="4">
        <v>16325131575</v>
      </c>
      <c r="B6" s="5">
        <v>44485</v>
      </c>
      <c r="C6" s="5">
        <v>44486</v>
      </c>
      <c r="D6" s="4">
        <v>1349</v>
      </c>
      <c r="E6" s="4" t="str">
        <f>VLOOKUP(A6,HOP!A:L,12,0)</f>
        <v>1349.00</v>
      </c>
      <c r="F6" s="4" t="str">
        <f>VLOOKUP(A6,HOP!A:C,3,0)</f>
        <v>2259539</v>
      </c>
      <c r="G6" s="4">
        <f t="shared" si="0"/>
        <v>0</v>
      </c>
      <c r="H6" s="4" t="str">
        <f t="shared" si="1"/>
        <v>，2259539</v>
      </c>
      <c r="I6" s="4" t="str">
        <f>VLOOKUP(A6,HOP!A:T,20,0)</f>
        <v>直连</v>
      </c>
    </row>
    <row r="7" s="4" customFormat="1" spans="1:9">
      <c r="A7" s="4">
        <v>16378913953</v>
      </c>
      <c r="B7" s="5">
        <v>44484</v>
      </c>
      <c r="C7" s="5">
        <v>44486</v>
      </c>
      <c r="D7" s="4">
        <v>1420</v>
      </c>
      <c r="E7" s="4" t="str">
        <f>VLOOKUP(A7,HOP!A:L,12,0)</f>
        <v>1420.00</v>
      </c>
      <c r="F7" s="4" t="str">
        <f>VLOOKUP(A7,HOP!A:C,3,0)</f>
        <v>2265753</v>
      </c>
      <c r="G7" s="4">
        <f t="shared" si="0"/>
        <v>0</v>
      </c>
      <c r="H7" s="4" t="str">
        <f t="shared" si="1"/>
        <v>，2265753</v>
      </c>
      <c r="I7" s="4" t="str">
        <f>VLOOKUP(A7,HOP!A:T,20,0)</f>
        <v>直连</v>
      </c>
    </row>
    <row r="8" s="4" customFormat="1" spans="1:9">
      <c r="A8" s="4">
        <v>16407410895</v>
      </c>
      <c r="B8" s="5">
        <v>44485</v>
      </c>
      <c r="C8" s="5">
        <v>44486</v>
      </c>
      <c r="D8" s="4">
        <v>1111</v>
      </c>
      <c r="E8" s="4" t="str">
        <f>VLOOKUP(A8,HOP!A:L,12,0)</f>
        <v>1111.00</v>
      </c>
      <c r="F8" s="4" t="str">
        <f>VLOOKUP(A8,HOP!A:C,3,0)</f>
        <v>2269066</v>
      </c>
      <c r="G8" s="4">
        <f t="shared" si="0"/>
        <v>0</v>
      </c>
      <c r="H8" s="4" t="str">
        <f t="shared" si="1"/>
        <v>，2269066</v>
      </c>
      <c r="I8" s="4" t="str">
        <f>VLOOKUP(A8,HOP!A:T,20,0)</f>
        <v>直连</v>
      </c>
    </row>
    <row r="9" s="4" customFormat="1" spans="1:9">
      <c r="A9" s="4">
        <v>16407685861</v>
      </c>
      <c r="B9" s="5">
        <v>44485</v>
      </c>
      <c r="C9" s="5">
        <v>44486</v>
      </c>
      <c r="D9" s="4">
        <v>1167</v>
      </c>
      <c r="E9" s="4" t="str">
        <f>VLOOKUP(A9,HOP!A:L,12,0)</f>
        <v>1167.00</v>
      </c>
      <c r="F9" s="4" t="str">
        <f>VLOOKUP(A9,HOP!A:C,3,0)</f>
        <v>2269107</v>
      </c>
      <c r="G9" s="4">
        <f t="shared" si="0"/>
        <v>0</v>
      </c>
      <c r="H9" s="4" t="str">
        <f t="shared" si="1"/>
        <v>，2269107</v>
      </c>
      <c r="I9" s="4" t="str">
        <f>VLOOKUP(A9,HOP!A:T,20,0)</f>
        <v>直连</v>
      </c>
    </row>
    <row r="10" s="4" customFormat="1" spans="1:9">
      <c r="A10" s="4">
        <v>16494449104</v>
      </c>
      <c r="B10" s="5">
        <v>44483</v>
      </c>
      <c r="C10" s="5">
        <v>44486</v>
      </c>
      <c r="D10" s="4">
        <v>3911</v>
      </c>
      <c r="E10" s="4" t="str">
        <f>VLOOKUP(A10,HOP!A:L,12,0)</f>
        <v>3911.00</v>
      </c>
      <c r="F10" s="4" t="str">
        <f>VLOOKUP(A10,HOP!A:C,3,0)</f>
        <v>2274309</v>
      </c>
      <c r="G10" s="4">
        <f t="shared" si="0"/>
        <v>0</v>
      </c>
      <c r="H10" s="4" t="str">
        <f t="shared" si="1"/>
        <v>，2274309</v>
      </c>
      <c r="I10" s="4" t="str">
        <f>VLOOKUP(A10,HOP!A:T,20,0)</f>
        <v>直连</v>
      </c>
    </row>
    <row r="11" s="4" customFormat="1" spans="1:9">
      <c r="A11" s="4">
        <v>16498433887</v>
      </c>
      <c r="B11" s="5">
        <v>44482</v>
      </c>
      <c r="C11" s="5">
        <v>44486</v>
      </c>
      <c r="D11" s="4">
        <v>5198</v>
      </c>
      <c r="E11" s="4" t="str">
        <f>VLOOKUP(A11,HOP!A:L,12,0)</f>
        <v>5198.00</v>
      </c>
      <c r="F11" s="4" t="str">
        <f>VLOOKUP(A11,HOP!A:C,3,0)</f>
        <v>2274645</v>
      </c>
      <c r="G11" s="4">
        <f t="shared" si="0"/>
        <v>0</v>
      </c>
      <c r="H11" s="4" t="str">
        <f t="shared" si="1"/>
        <v>，2274645</v>
      </c>
      <c r="I11" s="4" t="str">
        <f>VLOOKUP(A11,HOP!A:T,20,0)</f>
        <v>直连</v>
      </c>
    </row>
    <row r="12" s="4" customFormat="1" spans="1:9">
      <c r="A12" s="4">
        <v>16498494551</v>
      </c>
      <c r="B12" s="5">
        <v>44485</v>
      </c>
      <c r="C12" s="5">
        <v>44486</v>
      </c>
      <c r="D12" s="4">
        <v>661</v>
      </c>
      <c r="E12" s="4" t="str">
        <f>VLOOKUP(A12,HOP!A:L,12,0)</f>
        <v>661.00</v>
      </c>
      <c r="F12" s="4" t="str">
        <f>VLOOKUP(A12,HOP!A:C,3,0)</f>
        <v>2274659</v>
      </c>
      <c r="G12" s="4">
        <f t="shared" si="0"/>
        <v>0</v>
      </c>
      <c r="H12" s="4" t="str">
        <f t="shared" si="1"/>
        <v>，2274659</v>
      </c>
      <c r="I12" s="4" t="str">
        <f>VLOOKUP(A12,HOP!A:T,20,0)</f>
        <v>直连</v>
      </c>
    </row>
    <row r="13" s="4" customFormat="1" spans="1:9">
      <c r="A13" s="4">
        <v>16507125558</v>
      </c>
      <c r="B13" s="5">
        <v>44479</v>
      </c>
      <c r="C13" s="5">
        <v>44486</v>
      </c>
      <c r="D13" s="4">
        <v>3038</v>
      </c>
      <c r="E13" s="4" t="str">
        <f>VLOOKUP(A13,HOP!A:L,12,0)</f>
        <v>3038.00</v>
      </c>
      <c r="F13" s="4" t="str">
        <f>VLOOKUP(A13,HOP!A:C,3,0)</f>
        <v>2275131</v>
      </c>
      <c r="G13" s="4">
        <f t="shared" si="0"/>
        <v>0</v>
      </c>
      <c r="H13" s="4" t="str">
        <f t="shared" si="1"/>
        <v>，2275131</v>
      </c>
      <c r="I13" s="4" t="str">
        <f>VLOOKUP(A13,HOP!A:T,20,0)</f>
        <v>直连</v>
      </c>
    </row>
    <row r="14" s="4" customFormat="1" spans="1:9">
      <c r="A14" s="4">
        <v>16513421807</v>
      </c>
      <c r="B14" s="5">
        <v>44485</v>
      </c>
      <c r="C14" s="5">
        <v>44486</v>
      </c>
      <c r="D14" s="4">
        <v>1963</v>
      </c>
      <c r="E14" s="4" t="str">
        <f>VLOOKUP(A14,HOP!A:L,12,0)</f>
        <v>1963.00</v>
      </c>
      <c r="F14" s="4" t="str">
        <f>VLOOKUP(A14,HOP!A:C,3,0)</f>
        <v>2275430</v>
      </c>
      <c r="G14" s="4">
        <f t="shared" si="0"/>
        <v>0</v>
      </c>
      <c r="H14" s="4" t="str">
        <f t="shared" si="1"/>
        <v>，2275430</v>
      </c>
      <c r="I14" s="4" t="str">
        <f>VLOOKUP(A14,HOP!A:T,20,0)</f>
        <v>直连</v>
      </c>
    </row>
    <row r="15" s="4" customFormat="1" spans="1:9">
      <c r="A15" s="4">
        <v>16532071564</v>
      </c>
      <c r="B15" s="5">
        <v>44485</v>
      </c>
      <c r="C15" s="5">
        <v>44486</v>
      </c>
      <c r="D15" s="4">
        <v>1048</v>
      </c>
      <c r="E15" s="4" t="str">
        <f>VLOOKUP(A15,HOP!A:L,12,0)</f>
        <v>1048.00</v>
      </c>
      <c r="F15" s="4" t="str">
        <f>VLOOKUP(A15,HOP!A:C,3,0)</f>
        <v>2276615</v>
      </c>
      <c r="G15" s="4">
        <f t="shared" si="0"/>
        <v>0</v>
      </c>
      <c r="H15" s="4" t="str">
        <f t="shared" si="1"/>
        <v>，2276615</v>
      </c>
      <c r="I15" s="4" t="str">
        <f>VLOOKUP(A15,HOP!A:T,20,0)</f>
        <v>直连</v>
      </c>
    </row>
    <row r="16" s="4" customFormat="1" spans="1:9">
      <c r="A16" s="4">
        <v>16538721322</v>
      </c>
      <c r="B16" s="5">
        <v>44483</v>
      </c>
      <c r="C16" s="5">
        <v>44486</v>
      </c>
      <c r="D16" s="4">
        <v>3637</v>
      </c>
      <c r="E16" s="4" t="str">
        <f>VLOOKUP(A16,HOP!A:L,12,0)</f>
        <v>3637.00</v>
      </c>
      <c r="F16" s="4" t="str">
        <f>VLOOKUP(A16,HOP!A:C,3,0)</f>
        <v>2276857</v>
      </c>
      <c r="G16" s="4">
        <f t="shared" si="0"/>
        <v>0</v>
      </c>
      <c r="H16" s="4" t="str">
        <f t="shared" si="1"/>
        <v>，2276857</v>
      </c>
      <c r="I16" s="4" t="str">
        <f>VLOOKUP(A16,HOP!A:T,20,0)</f>
        <v>直连</v>
      </c>
    </row>
    <row r="17" s="4" customFormat="1" spans="1:9">
      <c r="A17" s="4">
        <v>16539582377</v>
      </c>
      <c r="B17" s="5">
        <v>44485</v>
      </c>
      <c r="C17" s="5">
        <v>44486</v>
      </c>
      <c r="D17" s="4">
        <v>1870</v>
      </c>
      <c r="E17" s="4" t="str">
        <f>VLOOKUP(A17,HOP!A:L,12,0)</f>
        <v>1870.00</v>
      </c>
      <c r="F17" s="4" t="str">
        <f>VLOOKUP(A17,HOP!A:C,3,0)</f>
        <v>2276955</v>
      </c>
      <c r="G17" s="4">
        <f t="shared" si="0"/>
        <v>0</v>
      </c>
      <c r="H17" s="4" t="str">
        <f t="shared" si="1"/>
        <v>，2276955</v>
      </c>
      <c r="I17" s="4" t="str">
        <f>VLOOKUP(A17,HOP!A:T,20,0)</f>
        <v>直连</v>
      </c>
    </row>
    <row r="18" s="4" customFormat="1" spans="1:9">
      <c r="A18" s="4">
        <v>16540150080</v>
      </c>
      <c r="B18" s="5">
        <v>44483</v>
      </c>
      <c r="C18" s="5">
        <v>44486</v>
      </c>
      <c r="D18" s="4">
        <v>3129</v>
      </c>
      <c r="E18" s="4" t="str">
        <f>VLOOKUP(A18,HOP!A:L,12,0)</f>
        <v>3129.00</v>
      </c>
      <c r="F18" s="4" t="str">
        <f>VLOOKUP(A18,HOP!A:C,3,0)</f>
        <v>2277055</v>
      </c>
      <c r="G18" s="4">
        <f t="shared" si="0"/>
        <v>0</v>
      </c>
      <c r="H18" s="4" t="str">
        <f t="shared" si="1"/>
        <v>，2277055</v>
      </c>
      <c r="I18" s="4" t="str">
        <f>VLOOKUP(A18,HOP!A:T,20,0)</f>
        <v>直连</v>
      </c>
    </row>
    <row r="19" s="4" customFormat="1" spans="1:9">
      <c r="A19" s="4">
        <v>16540507355</v>
      </c>
      <c r="B19" s="5">
        <v>44484</v>
      </c>
      <c r="C19" s="5">
        <v>44486</v>
      </c>
      <c r="D19" s="4">
        <v>904</v>
      </c>
      <c r="E19" s="4" t="str">
        <f>VLOOKUP(A19,HOP!A:L,12,0)</f>
        <v>904.00</v>
      </c>
      <c r="F19" s="4" t="str">
        <f>VLOOKUP(A19,HOP!A:C,3,0)</f>
        <v>2277180</v>
      </c>
      <c r="G19" s="4">
        <f t="shared" si="0"/>
        <v>0</v>
      </c>
      <c r="H19" s="4" t="str">
        <f t="shared" si="1"/>
        <v>，2277180</v>
      </c>
      <c r="I19" s="4" t="str">
        <f>VLOOKUP(A19,HOP!A:T,20,0)</f>
        <v>直连</v>
      </c>
    </row>
    <row r="20" s="4" customFormat="1" spans="1:9">
      <c r="A20" s="4">
        <v>16540734154</v>
      </c>
      <c r="B20" s="5">
        <v>44483</v>
      </c>
      <c r="C20" s="5">
        <v>44486</v>
      </c>
      <c r="D20" s="4">
        <v>2421</v>
      </c>
      <c r="E20" s="4" t="str">
        <f>VLOOKUP(A20,HOP!A:L,12,0)</f>
        <v>2421.00</v>
      </c>
      <c r="F20" s="4" t="str">
        <f>VLOOKUP(A20,HOP!A:C,3,0)</f>
        <v>2277200</v>
      </c>
      <c r="G20" s="4">
        <f t="shared" si="0"/>
        <v>0</v>
      </c>
      <c r="H20" s="4" t="str">
        <f t="shared" si="1"/>
        <v>，2277200</v>
      </c>
      <c r="I20" s="4" t="str">
        <f>VLOOKUP(A20,HOP!A:T,20,0)</f>
        <v>直连</v>
      </c>
    </row>
    <row r="21" s="4" customFormat="1" spans="1:9">
      <c r="A21" s="4">
        <v>16549420009</v>
      </c>
      <c r="B21" s="5">
        <v>44485</v>
      </c>
      <c r="C21" s="5">
        <v>44486</v>
      </c>
      <c r="D21" s="4">
        <v>928</v>
      </c>
      <c r="E21" s="4" t="str">
        <f>VLOOKUP(A21,HOP!A:L,12,0)</f>
        <v>928.00</v>
      </c>
      <c r="F21" s="4" t="str">
        <f>VLOOKUP(A21,HOP!A:C,3,0)</f>
        <v>2277636</v>
      </c>
      <c r="G21" s="4">
        <f t="shared" si="0"/>
        <v>0</v>
      </c>
      <c r="H21" s="4" t="str">
        <f t="shared" si="1"/>
        <v>，2277636</v>
      </c>
      <c r="I21" s="4" t="str">
        <f>VLOOKUP(A21,HOP!A:T,20,0)</f>
        <v>直连</v>
      </c>
    </row>
    <row r="22" s="4" customFormat="1" spans="1:9">
      <c r="A22" s="4">
        <v>16551411384</v>
      </c>
      <c r="B22" s="5">
        <v>44485</v>
      </c>
      <c r="C22" s="5">
        <v>44486</v>
      </c>
      <c r="D22" s="4">
        <v>955</v>
      </c>
      <c r="E22" s="4" t="str">
        <f>VLOOKUP(A22,HOP!A:L,12,0)</f>
        <v>955.00</v>
      </c>
      <c r="F22" s="4" t="str">
        <f>VLOOKUP(A22,HOP!A:C,3,0)</f>
        <v>2277876</v>
      </c>
      <c r="G22" s="4">
        <f t="shared" si="0"/>
        <v>0</v>
      </c>
      <c r="H22" s="4" t="str">
        <f t="shared" si="1"/>
        <v>，2277876</v>
      </c>
      <c r="I22" s="4" t="str">
        <f>VLOOKUP(A22,HOP!A:T,20,0)</f>
        <v>直连</v>
      </c>
    </row>
    <row r="23" s="4" customFormat="1" spans="1:9">
      <c r="A23" s="4">
        <v>16558499640</v>
      </c>
      <c r="B23" s="5">
        <v>44484</v>
      </c>
      <c r="C23" s="5">
        <v>44486</v>
      </c>
      <c r="D23" s="4">
        <v>1290</v>
      </c>
      <c r="E23" s="4" t="str">
        <f>VLOOKUP(A23,HOP!A:L,12,0)</f>
        <v>1290.00</v>
      </c>
      <c r="F23" s="4" t="str">
        <f>VLOOKUP(A23,HOP!A:C,3,0)</f>
        <v>2277942</v>
      </c>
      <c r="G23" s="4">
        <f t="shared" si="0"/>
        <v>0</v>
      </c>
      <c r="H23" s="4" t="str">
        <f t="shared" si="1"/>
        <v>，2277942</v>
      </c>
      <c r="I23" s="4" t="str">
        <f>VLOOKUP(A23,HOP!A:T,20,0)</f>
        <v>直连</v>
      </c>
    </row>
    <row r="24" s="4" customFormat="1" spans="1:9">
      <c r="A24" s="4">
        <v>16559122998</v>
      </c>
      <c r="B24" s="5">
        <v>44485</v>
      </c>
      <c r="C24" s="5">
        <v>44486</v>
      </c>
      <c r="D24" s="4">
        <v>459</v>
      </c>
      <c r="E24" s="4" t="str">
        <f>VLOOKUP(A24,HOP!A:L,12,0)</f>
        <v>459.00</v>
      </c>
      <c r="F24" s="4" t="str">
        <f>VLOOKUP(A24,HOP!A:C,3,0)</f>
        <v>2277987</v>
      </c>
      <c r="G24" s="4">
        <f t="shared" si="0"/>
        <v>0</v>
      </c>
      <c r="H24" s="4" t="str">
        <f t="shared" si="1"/>
        <v>，2277987</v>
      </c>
      <c r="I24" s="4" t="str">
        <f>VLOOKUP(A24,HOP!A:T,20,0)</f>
        <v>直连</v>
      </c>
    </row>
    <row r="25" s="4" customFormat="1" spans="1:9">
      <c r="A25" s="4">
        <v>16559671086</v>
      </c>
      <c r="B25" s="5">
        <v>44485</v>
      </c>
      <c r="C25" s="5">
        <v>44486</v>
      </c>
      <c r="D25" s="4">
        <v>747</v>
      </c>
      <c r="E25" s="4" t="str">
        <f>VLOOKUP(A25,HOP!A:L,12,0)</f>
        <v>747.00</v>
      </c>
      <c r="F25" s="4" t="str">
        <f>VLOOKUP(A25,HOP!A:C,3,0)</f>
        <v>2278046</v>
      </c>
      <c r="G25" s="4">
        <f t="shared" si="0"/>
        <v>0</v>
      </c>
      <c r="H25" s="4" t="str">
        <f t="shared" si="1"/>
        <v>，2278046</v>
      </c>
      <c r="I25" s="4" t="str">
        <f>VLOOKUP(A25,HOP!A:T,20,0)</f>
        <v>直连</v>
      </c>
    </row>
    <row r="26" s="4" customFormat="1" spans="1:9">
      <c r="A26" s="4">
        <v>16560725211</v>
      </c>
      <c r="B26" s="5">
        <v>44485</v>
      </c>
      <c r="C26" s="5">
        <v>44486</v>
      </c>
      <c r="D26" s="4">
        <v>498</v>
      </c>
      <c r="E26" s="4" t="str">
        <f>VLOOKUP(A26,HOP!A:L,12,0)</f>
        <v>498.00</v>
      </c>
      <c r="F26" s="4" t="str">
        <f>VLOOKUP(A26,HOP!A:C,3,0)</f>
        <v>2278179</v>
      </c>
      <c r="G26" s="4">
        <f t="shared" si="0"/>
        <v>0</v>
      </c>
      <c r="H26" s="4" t="str">
        <f t="shared" si="1"/>
        <v>，2278179</v>
      </c>
      <c r="I26" s="4" t="str">
        <f>VLOOKUP(A26,HOP!A:T,20,0)</f>
        <v>直连</v>
      </c>
    </row>
    <row r="27" s="4" customFormat="1" spans="1:9">
      <c r="A27" s="4">
        <v>16561547133</v>
      </c>
      <c r="B27" s="5">
        <v>44485</v>
      </c>
      <c r="C27" s="5">
        <v>44486</v>
      </c>
      <c r="D27" s="4">
        <v>853</v>
      </c>
      <c r="E27" s="4" t="str">
        <f>VLOOKUP(A27,HOP!A:L,12,0)</f>
        <v>853.00</v>
      </c>
      <c r="F27" s="4" t="str">
        <f>VLOOKUP(A27,HOP!A:C,3,0)</f>
        <v>2278332</v>
      </c>
      <c r="G27" s="4">
        <f t="shared" si="0"/>
        <v>0</v>
      </c>
      <c r="H27" s="4" t="str">
        <f t="shared" si="1"/>
        <v>，2278332</v>
      </c>
      <c r="I27" s="4" t="str">
        <f>VLOOKUP(A27,HOP!A:T,20,0)</f>
        <v>直连</v>
      </c>
    </row>
    <row r="28" s="4" customFormat="1" spans="1:9">
      <c r="A28" s="4">
        <v>16561931980</v>
      </c>
      <c r="B28" s="5">
        <v>44485</v>
      </c>
      <c r="C28" s="5">
        <v>44486</v>
      </c>
      <c r="D28" s="4">
        <v>853</v>
      </c>
      <c r="E28" s="4" t="str">
        <f>VLOOKUP(A28,HOP!A:L,12,0)</f>
        <v>853.00</v>
      </c>
      <c r="F28" s="4" t="str">
        <f>VLOOKUP(A28,HOP!A:C,3,0)</f>
        <v>2278412</v>
      </c>
      <c r="G28" s="4">
        <f t="shared" si="0"/>
        <v>0</v>
      </c>
      <c r="H28" s="4" t="str">
        <f t="shared" si="1"/>
        <v>，2278412</v>
      </c>
      <c r="I28" s="4" t="str">
        <f>VLOOKUP(A28,HOP!A:T,20,0)</f>
        <v>直连</v>
      </c>
    </row>
    <row r="29" s="4" customFormat="1" spans="1:9">
      <c r="A29" s="4">
        <v>16562037435</v>
      </c>
      <c r="B29" s="5">
        <v>44485</v>
      </c>
      <c r="C29" s="5">
        <v>44486</v>
      </c>
      <c r="D29" s="4">
        <v>839</v>
      </c>
      <c r="E29" s="4" t="str">
        <f>VLOOKUP(A29,HOP!A:L,12,0)</f>
        <v>839.00</v>
      </c>
      <c r="F29" s="4" t="str">
        <f>VLOOKUP(A29,HOP!A:C,3,0)</f>
        <v>2278418</v>
      </c>
      <c r="G29" s="4">
        <f t="shared" si="0"/>
        <v>0</v>
      </c>
      <c r="H29" s="4" t="str">
        <f t="shared" si="1"/>
        <v>，2278418</v>
      </c>
      <c r="I29" s="4" t="str">
        <f>VLOOKUP(A29,HOP!A:T,20,0)</f>
        <v>直连</v>
      </c>
    </row>
    <row r="30" s="4" customFormat="1" spans="1:9">
      <c r="A30" s="4">
        <v>16562417327</v>
      </c>
      <c r="B30" s="5">
        <v>44485</v>
      </c>
      <c r="C30" s="5">
        <v>44486</v>
      </c>
      <c r="D30" s="4">
        <v>853</v>
      </c>
      <c r="E30" s="4" t="str">
        <f>VLOOKUP(A30,HOP!A:L,12,0)</f>
        <v>853.00</v>
      </c>
      <c r="F30" s="4" t="str">
        <f>VLOOKUP(A30,HOP!A:C,3,0)</f>
        <v>2278455</v>
      </c>
      <c r="G30" s="4">
        <f t="shared" si="0"/>
        <v>0</v>
      </c>
      <c r="H30" s="4" t="str">
        <f t="shared" si="1"/>
        <v>，2278455</v>
      </c>
      <c r="I30" s="4" t="str">
        <f>VLOOKUP(A30,HOP!A:T,20,0)</f>
        <v>直连</v>
      </c>
    </row>
    <row r="31" s="4" customFormat="1" spans="1:9">
      <c r="A31" s="4">
        <v>16562844364</v>
      </c>
      <c r="B31" s="5">
        <v>44485</v>
      </c>
      <c r="C31" s="5">
        <v>44486</v>
      </c>
      <c r="D31" s="4">
        <v>155</v>
      </c>
      <c r="E31" s="4" t="str">
        <f>VLOOKUP(A31,HOP!A:L,12,0)</f>
        <v>155.00</v>
      </c>
      <c r="F31" s="4" t="str">
        <f>VLOOKUP(A31,HOP!A:C,3,0)</f>
        <v>2278495</v>
      </c>
      <c r="G31" s="4">
        <f t="shared" si="0"/>
        <v>0</v>
      </c>
      <c r="H31" s="4" t="str">
        <f t="shared" si="1"/>
        <v>，2278495</v>
      </c>
      <c r="I31" s="4" t="str">
        <f>VLOOKUP(A31,HOP!A:T,20,0)</f>
        <v>直连</v>
      </c>
    </row>
    <row r="32" s="4" customFormat="1" spans="1:9">
      <c r="A32" s="4">
        <v>16562846206</v>
      </c>
      <c r="B32" s="5">
        <v>44485</v>
      </c>
      <c r="C32" s="5">
        <v>44486</v>
      </c>
      <c r="D32" s="4">
        <v>102</v>
      </c>
      <c r="E32" s="4" t="str">
        <f>VLOOKUP(A32,HOP!A:L,12,0)</f>
        <v>102.00</v>
      </c>
      <c r="F32" s="4" t="str">
        <f>VLOOKUP(A32,HOP!A:C,3,0)</f>
        <v>2278498</v>
      </c>
      <c r="G32" s="4">
        <f t="shared" si="0"/>
        <v>0</v>
      </c>
      <c r="H32" s="4" t="str">
        <f t="shared" si="1"/>
        <v>，2278498</v>
      </c>
      <c r="I32" s="4" t="str">
        <f>VLOOKUP(A32,HOP!A:T,20,0)</f>
        <v>直连</v>
      </c>
    </row>
    <row r="33" s="4" customFormat="1" spans="1:9">
      <c r="A33" s="4">
        <v>16571192595</v>
      </c>
      <c r="B33" s="5">
        <v>44485</v>
      </c>
      <c r="C33" s="5">
        <v>44486</v>
      </c>
      <c r="D33" s="4">
        <v>102</v>
      </c>
      <c r="E33" s="4" t="str">
        <f>VLOOKUP(A33,HOP!A:L,12,0)</f>
        <v>102.00</v>
      </c>
      <c r="F33" s="4" t="str">
        <f>VLOOKUP(A33,HOP!A:C,3,0)</f>
        <v>2278596</v>
      </c>
      <c r="G33" s="4">
        <f t="shared" si="0"/>
        <v>0</v>
      </c>
      <c r="H33" s="4" t="str">
        <f t="shared" si="1"/>
        <v>，2278596</v>
      </c>
      <c r="I33" s="4" t="str">
        <f>VLOOKUP(A33,HOP!A:T,20,0)</f>
        <v>直连</v>
      </c>
    </row>
    <row r="34" s="4" customFormat="1" spans="1:9">
      <c r="A34" s="4">
        <v>16571362451</v>
      </c>
      <c r="B34" s="5">
        <v>44485</v>
      </c>
      <c r="C34" s="5">
        <v>44486</v>
      </c>
      <c r="D34" s="4">
        <v>139</v>
      </c>
      <c r="E34" s="4" t="str">
        <f>VLOOKUP(A34,HOP!A:L,12,0)</f>
        <v>139.00</v>
      </c>
      <c r="F34" s="4" t="str">
        <f>VLOOKUP(A34,HOP!A:C,3,0)</f>
        <v>2278619</v>
      </c>
      <c r="G34" s="4">
        <f t="shared" si="0"/>
        <v>0</v>
      </c>
      <c r="H34" s="4" t="str">
        <f t="shared" si="1"/>
        <v>，2278619</v>
      </c>
      <c r="I34" s="4" t="str">
        <f>VLOOKUP(A34,HOP!A:T,20,0)</f>
        <v>直连</v>
      </c>
    </row>
    <row r="35" s="4" customFormat="1" spans="1:9">
      <c r="A35" s="4">
        <v>16571896370</v>
      </c>
      <c r="B35" s="5">
        <v>44485</v>
      </c>
      <c r="C35" s="5">
        <v>44486</v>
      </c>
      <c r="D35" s="4">
        <v>102</v>
      </c>
      <c r="E35" s="4" t="str">
        <f>VLOOKUP(A35,HOP!A:L,12,0)</f>
        <v>102.00</v>
      </c>
      <c r="F35" s="4" t="str">
        <f>VLOOKUP(A35,HOP!A:C,3,0)</f>
        <v>2278659</v>
      </c>
      <c r="G35" s="4">
        <f t="shared" si="0"/>
        <v>0</v>
      </c>
      <c r="H35" s="4" t="str">
        <f t="shared" si="1"/>
        <v>，2278659</v>
      </c>
      <c r="I35" s="4" t="str">
        <f>VLOOKUP(A35,HOP!A:T,20,0)</f>
        <v>直连</v>
      </c>
    </row>
    <row r="36" s="4" customFormat="1" spans="1:9">
      <c r="A36" s="4">
        <v>16572619164</v>
      </c>
      <c r="B36" s="5">
        <v>44485</v>
      </c>
      <c r="C36" s="5">
        <v>44486</v>
      </c>
      <c r="D36" s="4">
        <v>184</v>
      </c>
      <c r="E36" s="4" t="str">
        <f>VLOOKUP(A36,HOP!A:L,12,0)</f>
        <v>184.00</v>
      </c>
      <c r="F36" s="4" t="str">
        <f>VLOOKUP(A36,HOP!A:C,3,0)</f>
        <v>2278723</v>
      </c>
      <c r="G36" s="4">
        <f t="shared" si="0"/>
        <v>0</v>
      </c>
      <c r="H36" s="4" t="str">
        <f t="shared" si="1"/>
        <v>，2278723</v>
      </c>
      <c r="I36" s="4" t="str">
        <f>VLOOKUP(A36,HOP!A:T,20,0)</f>
        <v>直连</v>
      </c>
    </row>
    <row r="37" s="4" customFormat="1" spans="1:9">
      <c r="A37" s="4">
        <v>16572774951</v>
      </c>
      <c r="B37" s="5">
        <v>44485</v>
      </c>
      <c r="C37" s="5">
        <v>44486</v>
      </c>
      <c r="D37" s="4">
        <v>102</v>
      </c>
      <c r="E37" s="4" t="str">
        <f>VLOOKUP(A37,HOP!A:L,12,0)</f>
        <v>102.00</v>
      </c>
      <c r="F37" s="4" t="str">
        <f>VLOOKUP(A37,HOP!A:C,3,0)</f>
        <v>2278735</v>
      </c>
      <c r="G37" s="4">
        <f t="shared" si="0"/>
        <v>0</v>
      </c>
      <c r="H37" s="4" t="str">
        <f t="shared" si="1"/>
        <v>，2278735</v>
      </c>
      <c r="I37" s="4" t="str">
        <f>VLOOKUP(A37,HOP!A:T,20,0)</f>
        <v>直连</v>
      </c>
    </row>
    <row r="38" s="4" customFormat="1" hidden="1" spans="1:9">
      <c r="A38" s="4">
        <v>16572846220</v>
      </c>
      <c r="B38" s="5">
        <v>44485</v>
      </c>
      <c r="C38" s="5">
        <v>44486</v>
      </c>
      <c r="D38" s="4">
        <v>0</v>
      </c>
      <c r="E38" s="4" t="str">
        <f>VLOOKUP(A38,HOP!A:L,12,0)</f>
        <v>143.00</v>
      </c>
      <c r="F38" s="4" t="str">
        <f>VLOOKUP(A38,HOP!A:C,3,0)</f>
        <v>2278741</v>
      </c>
      <c r="G38" s="4">
        <f t="shared" si="0"/>
        <v>-143</v>
      </c>
      <c r="H38" s="4" t="str">
        <f t="shared" si="1"/>
        <v>，2278741</v>
      </c>
      <c r="I38" s="4" t="str">
        <f>VLOOKUP(A38,HOP!A:T,20,0)</f>
        <v>直连</v>
      </c>
    </row>
    <row r="39" s="4" customFormat="1" spans="1:9">
      <c r="A39" s="4">
        <v>16573080156</v>
      </c>
      <c r="B39" s="5">
        <v>44485</v>
      </c>
      <c r="C39" s="5">
        <v>44486</v>
      </c>
      <c r="D39" s="4">
        <v>108</v>
      </c>
      <c r="E39" s="4" t="str">
        <f>VLOOKUP(A39,HOP!A:L,12,0)</f>
        <v>108.00</v>
      </c>
      <c r="F39" s="4" t="str">
        <f>VLOOKUP(A39,HOP!A:C,3,0)</f>
        <v>2278766</v>
      </c>
      <c r="G39" s="4">
        <f t="shared" si="0"/>
        <v>0</v>
      </c>
      <c r="H39" s="4" t="str">
        <f t="shared" si="1"/>
        <v>，2278766</v>
      </c>
      <c r="I39" s="4" t="str">
        <f>VLOOKUP(A39,HOP!A:T,20,0)</f>
        <v>直连</v>
      </c>
    </row>
    <row r="41" spans="4:4">
      <c r="D41" s="4">
        <f>SUM(D2:D40)</f>
        <v>56049</v>
      </c>
    </row>
    <row r="42" spans="4:4">
      <c r="D42" s="4" t="s">
        <v>132</v>
      </c>
    </row>
    <row r="44" spans="1:1">
      <c r="A44" s="4" t="s">
        <v>133</v>
      </c>
    </row>
    <row r="45" spans="1:1">
      <c r="A45" s="4" t="s">
        <v>134</v>
      </c>
    </row>
  </sheetData>
  <autoFilter ref="A1:XFD42">
    <filterColumn colId="3">
      <filters blank="1">
        <filter val="1290"/>
        <filter val="1111"/>
        <filter val="3911"/>
        <filter val="853"/>
        <filter val="4393"/>
        <filter val="155"/>
        <filter val="955"/>
        <filter val="5896"/>
        <filter val="498"/>
        <filter val="5198"/>
        <filter val="459"/>
        <filter val="1799"/>
        <filter val="1420"/>
        <filter val="661"/>
        <filter val="2421"/>
        <filter val="1963"/>
        <filter val="1865"/>
        <filter val="1167"/>
        <filter val="928"/>
        <filter val="3129"/>
        <filter val="1870"/>
        <filter val="56049 HKD"/>
        <filter val="3637"/>
        <filter val="3038"/>
        <filter val="139"/>
        <filter val="839"/>
        <filter val="102"/>
        <filter val="184"/>
        <filter val="904"/>
        <filter val="747"/>
        <filter val="108"/>
        <filter val="1048"/>
        <filter val="1349"/>
        <filter val="560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</row>
    <row r="2" s="1" customFormat="1" spans="1:20">
      <c r="A2" s="3">
        <v>16288094952</v>
      </c>
      <c r="B2" s="1" t="s">
        <v>152</v>
      </c>
      <c r="C2" s="1" t="s">
        <v>153</v>
      </c>
      <c r="D2" s="1" t="s">
        <v>154</v>
      </c>
      <c r="E2" s="1" t="s">
        <v>155</v>
      </c>
      <c r="F2" s="1" t="s">
        <v>156</v>
      </c>
      <c r="G2" s="1" t="s">
        <v>157</v>
      </c>
      <c r="H2" s="1" t="s">
        <v>158</v>
      </c>
      <c r="I2" s="1" t="s">
        <v>159</v>
      </c>
      <c r="J2" s="1" t="s">
        <v>29</v>
      </c>
      <c r="K2" s="1" t="s">
        <v>160</v>
      </c>
      <c r="L2" s="1" t="s">
        <v>160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</row>
    <row r="3" s="1" customFormat="1" spans="1:20">
      <c r="A3" s="3">
        <v>16310182335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157</v>
      </c>
      <c r="H3" s="1" t="s">
        <v>158</v>
      </c>
      <c r="I3" s="1" t="s">
        <v>173</v>
      </c>
      <c r="J3" s="1" t="s">
        <v>29</v>
      </c>
      <c r="K3" s="1" t="s">
        <v>174</v>
      </c>
      <c r="L3" s="1" t="s">
        <v>174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175</v>
      </c>
      <c r="R3" s="1" t="s">
        <v>165</v>
      </c>
      <c r="S3" s="1" t="s">
        <v>166</v>
      </c>
      <c r="T3" s="1" t="s">
        <v>167</v>
      </c>
    </row>
    <row r="4" s="1" customFormat="1" spans="1:20">
      <c r="A4" s="3">
        <v>16324914705</v>
      </c>
      <c r="B4" s="1" t="s">
        <v>176</v>
      </c>
      <c r="C4" s="1" t="s">
        <v>177</v>
      </c>
      <c r="D4" s="1" t="s">
        <v>178</v>
      </c>
      <c r="E4" s="1" t="s">
        <v>179</v>
      </c>
      <c r="F4" s="1" t="s">
        <v>180</v>
      </c>
      <c r="G4" s="1" t="s">
        <v>157</v>
      </c>
      <c r="H4" s="1" t="s">
        <v>158</v>
      </c>
      <c r="I4" s="1" t="s">
        <v>181</v>
      </c>
      <c r="J4" s="1" t="s">
        <v>29</v>
      </c>
      <c r="K4" s="1" t="s">
        <v>182</v>
      </c>
      <c r="L4" s="1" t="s">
        <v>182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183</v>
      </c>
      <c r="R4" s="1" t="s">
        <v>165</v>
      </c>
      <c r="S4" s="1" t="s">
        <v>166</v>
      </c>
      <c r="T4" s="1" t="s">
        <v>167</v>
      </c>
    </row>
    <row r="5" s="1" customFormat="1" spans="1:20">
      <c r="A5" s="3">
        <v>16324936496</v>
      </c>
      <c r="B5" s="1" t="s">
        <v>176</v>
      </c>
      <c r="C5" s="1" t="s">
        <v>184</v>
      </c>
      <c r="D5" s="1" t="s">
        <v>178</v>
      </c>
      <c r="E5" s="1" t="s">
        <v>185</v>
      </c>
      <c r="F5" s="1" t="s">
        <v>180</v>
      </c>
      <c r="G5" s="1" t="s">
        <v>157</v>
      </c>
      <c r="H5" s="1" t="s">
        <v>158</v>
      </c>
      <c r="I5" s="1" t="s">
        <v>186</v>
      </c>
      <c r="J5" s="1" t="s">
        <v>29</v>
      </c>
      <c r="K5" s="1" t="s">
        <v>187</v>
      </c>
      <c r="L5" s="1" t="s">
        <v>187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188</v>
      </c>
      <c r="R5" s="1" t="s">
        <v>165</v>
      </c>
      <c r="S5" s="1" t="s">
        <v>166</v>
      </c>
      <c r="T5" s="1" t="s">
        <v>167</v>
      </c>
    </row>
    <row r="6" s="1" customFormat="1" spans="1:20">
      <c r="A6" s="3">
        <v>16325131575</v>
      </c>
      <c r="B6" s="1" t="s">
        <v>176</v>
      </c>
      <c r="C6" s="1" t="s">
        <v>189</v>
      </c>
      <c r="D6" s="1" t="s">
        <v>190</v>
      </c>
      <c r="E6" s="1" t="s">
        <v>191</v>
      </c>
      <c r="F6" s="1" t="s">
        <v>180</v>
      </c>
      <c r="G6" s="1" t="s">
        <v>157</v>
      </c>
      <c r="H6" s="1" t="s">
        <v>158</v>
      </c>
      <c r="I6" s="1" t="s">
        <v>192</v>
      </c>
      <c r="J6" s="1" t="s">
        <v>29</v>
      </c>
      <c r="K6" s="1" t="s">
        <v>193</v>
      </c>
      <c r="L6" s="1" t="s">
        <v>193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194</v>
      </c>
      <c r="R6" s="1" t="s">
        <v>165</v>
      </c>
      <c r="S6" s="1" t="s">
        <v>166</v>
      </c>
      <c r="T6" s="1" t="s">
        <v>167</v>
      </c>
    </row>
    <row r="7" s="1" customFormat="1" spans="1:20">
      <c r="A7" s="3">
        <v>16378913953</v>
      </c>
      <c r="B7" s="1" t="s">
        <v>195</v>
      </c>
      <c r="C7" s="1" t="s">
        <v>196</v>
      </c>
      <c r="D7" s="1" t="s">
        <v>197</v>
      </c>
      <c r="E7" s="1" t="s">
        <v>198</v>
      </c>
      <c r="F7" s="1" t="s">
        <v>199</v>
      </c>
      <c r="G7" s="1" t="s">
        <v>157</v>
      </c>
      <c r="H7" s="1" t="s">
        <v>158</v>
      </c>
      <c r="I7" s="1" t="s">
        <v>200</v>
      </c>
      <c r="J7" s="1" t="s">
        <v>29</v>
      </c>
      <c r="K7" s="1" t="s">
        <v>201</v>
      </c>
      <c r="L7" s="1" t="s">
        <v>201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202</v>
      </c>
      <c r="R7" s="1" t="s">
        <v>165</v>
      </c>
      <c r="S7" s="1" t="s">
        <v>166</v>
      </c>
      <c r="T7" s="1" t="s">
        <v>167</v>
      </c>
    </row>
    <row r="8" s="1" customFormat="1" spans="1:20">
      <c r="A8" s="3">
        <v>16407410895</v>
      </c>
      <c r="B8" s="1" t="s">
        <v>203</v>
      </c>
      <c r="C8" s="1" t="s">
        <v>204</v>
      </c>
      <c r="D8" s="1" t="s">
        <v>205</v>
      </c>
      <c r="E8" s="1" t="s">
        <v>206</v>
      </c>
      <c r="F8" s="1" t="s">
        <v>180</v>
      </c>
      <c r="G8" s="1" t="s">
        <v>157</v>
      </c>
      <c r="H8" s="1" t="s">
        <v>158</v>
      </c>
      <c r="I8" s="1" t="s">
        <v>207</v>
      </c>
      <c r="J8" s="1" t="s">
        <v>29</v>
      </c>
      <c r="K8" s="1" t="s">
        <v>208</v>
      </c>
      <c r="L8" s="1" t="s">
        <v>208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209</v>
      </c>
      <c r="R8" s="1" t="s">
        <v>165</v>
      </c>
      <c r="S8" s="1" t="s">
        <v>166</v>
      </c>
      <c r="T8" s="1" t="s">
        <v>167</v>
      </c>
    </row>
    <row r="9" s="1" customFormat="1" spans="1:20">
      <c r="A9" s="3">
        <v>16407685861</v>
      </c>
      <c r="B9" s="1" t="s">
        <v>203</v>
      </c>
      <c r="C9" s="1" t="s">
        <v>210</v>
      </c>
      <c r="D9" s="1" t="s">
        <v>211</v>
      </c>
      <c r="E9" s="1" t="s">
        <v>212</v>
      </c>
      <c r="F9" s="1" t="s">
        <v>180</v>
      </c>
      <c r="G9" s="1" t="s">
        <v>157</v>
      </c>
      <c r="H9" s="1" t="s">
        <v>158</v>
      </c>
      <c r="I9" s="1" t="s">
        <v>213</v>
      </c>
      <c r="J9" s="1" t="s">
        <v>29</v>
      </c>
      <c r="K9" s="1" t="s">
        <v>214</v>
      </c>
      <c r="L9" s="1" t="s">
        <v>214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215</v>
      </c>
      <c r="R9" s="1" t="s">
        <v>165</v>
      </c>
      <c r="S9" s="1" t="s">
        <v>166</v>
      </c>
      <c r="T9" s="1" t="s">
        <v>167</v>
      </c>
    </row>
    <row r="10" s="1" customFormat="1" spans="1:20">
      <c r="A10" s="3">
        <v>16494449104</v>
      </c>
      <c r="B10" s="1" t="s">
        <v>216</v>
      </c>
      <c r="C10" s="1" t="s">
        <v>217</v>
      </c>
      <c r="D10" s="1" t="s">
        <v>218</v>
      </c>
      <c r="E10" s="1" t="s">
        <v>219</v>
      </c>
      <c r="F10" s="1" t="s">
        <v>156</v>
      </c>
      <c r="G10" s="1" t="s">
        <v>157</v>
      </c>
      <c r="H10" s="1" t="s">
        <v>158</v>
      </c>
      <c r="I10" s="1" t="s">
        <v>220</v>
      </c>
      <c r="J10" s="1" t="s">
        <v>29</v>
      </c>
      <c r="K10" s="1" t="s">
        <v>221</v>
      </c>
      <c r="L10" s="1" t="s">
        <v>221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222</v>
      </c>
      <c r="R10" s="1" t="s">
        <v>165</v>
      </c>
      <c r="S10" s="1" t="s">
        <v>166</v>
      </c>
      <c r="T10" s="1" t="s">
        <v>167</v>
      </c>
    </row>
    <row r="11" s="1" customFormat="1" spans="1:20">
      <c r="A11" s="3">
        <v>16498433887</v>
      </c>
      <c r="B11" s="1" t="s">
        <v>223</v>
      </c>
      <c r="C11" s="1" t="s">
        <v>224</v>
      </c>
      <c r="D11" s="1" t="s">
        <v>211</v>
      </c>
      <c r="E11" s="1" t="s">
        <v>225</v>
      </c>
      <c r="F11" s="1" t="s">
        <v>172</v>
      </c>
      <c r="G11" s="1" t="s">
        <v>157</v>
      </c>
      <c r="H11" s="1" t="s">
        <v>158</v>
      </c>
      <c r="I11" s="1" t="s">
        <v>226</v>
      </c>
      <c r="J11" s="1" t="s">
        <v>29</v>
      </c>
      <c r="K11" s="1" t="s">
        <v>227</v>
      </c>
      <c r="L11" s="1" t="s">
        <v>227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228</v>
      </c>
      <c r="R11" s="1" t="s">
        <v>165</v>
      </c>
      <c r="S11" s="1" t="s">
        <v>166</v>
      </c>
      <c r="T11" s="1" t="s">
        <v>167</v>
      </c>
    </row>
    <row r="12" s="1" customFormat="1" spans="1:20">
      <c r="A12" s="3">
        <v>16498494551</v>
      </c>
      <c r="B12" s="1" t="s">
        <v>223</v>
      </c>
      <c r="C12" s="1" t="s">
        <v>229</v>
      </c>
      <c r="D12" s="1" t="s">
        <v>230</v>
      </c>
      <c r="E12" s="1" t="s">
        <v>231</v>
      </c>
      <c r="F12" s="1" t="s">
        <v>180</v>
      </c>
      <c r="G12" s="1" t="s">
        <v>157</v>
      </c>
      <c r="H12" s="1" t="s">
        <v>158</v>
      </c>
      <c r="I12" s="1" t="s">
        <v>232</v>
      </c>
      <c r="J12" s="1" t="s">
        <v>29</v>
      </c>
      <c r="K12" s="1" t="s">
        <v>233</v>
      </c>
      <c r="L12" s="1" t="s">
        <v>233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234</v>
      </c>
      <c r="R12" s="1" t="s">
        <v>165</v>
      </c>
      <c r="S12" s="1" t="s">
        <v>166</v>
      </c>
      <c r="T12" s="1" t="s">
        <v>167</v>
      </c>
    </row>
    <row r="13" s="1" customFormat="1" spans="1:20">
      <c r="A13" s="3">
        <v>16507125558</v>
      </c>
      <c r="B13" s="1" t="s">
        <v>235</v>
      </c>
      <c r="C13" s="1" t="s">
        <v>236</v>
      </c>
      <c r="D13" s="1" t="s">
        <v>237</v>
      </c>
      <c r="E13" s="1" t="s">
        <v>238</v>
      </c>
      <c r="F13" s="1" t="s">
        <v>235</v>
      </c>
      <c r="G13" s="1" t="s">
        <v>157</v>
      </c>
      <c r="H13" s="1" t="s">
        <v>158</v>
      </c>
      <c r="I13" s="1" t="s">
        <v>239</v>
      </c>
      <c r="J13" s="1" t="s">
        <v>29</v>
      </c>
      <c r="K13" s="1" t="s">
        <v>240</v>
      </c>
      <c r="L13" s="1" t="s">
        <v>240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241</v>
      </c>
      <c r="R13" s="1" t="s">
        <v>165</v>
      </c>
      <c r="S13" s="1" t="s">
        <v>166</v>
      </c>
      <c r="T13" s="1" t="s">
        <v>167</v>
      </c>
    </row>
    <row r="14" s="1" customFormat="1" spans="1:20">
      <c r="A14" s="3">
        <v>16513421807</v>
      </c>
      <c r="B14" s="1" t="s">
        <v>242</v>
      </c>
      <c r="C14" s="1" t="s">
        <v>243</v>
      </c>
      <c r="D14" s="1" t="s">
        <v>244</v>
      </c>
      <c r="E14" s="1" t="s">
        <v>245</v>
      </c>
      <c r="F14" s="1" t="s">
        <v>180</v>
      </c>
      <c r="G14" s="1" t="s">
        <v>157</v>
      </c>
      <c r="H14" s="1" t="s">
        <v>158</v>
      </c>
      <c r="I14" s="1" t="s">
        <v>246</v>
      </c>
      <c r="J14" s="1" t="s">
        <v>29</v>
      </c>
      <c r="K14" s="1" t="s">
        <v>247</v>
      </c>
      <c r="L14" s="1" t="s">
        <v>247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248</v>
      </c>
      <c r="R14" s="1" t="s">
        <v>165</v>
      </c>
      <c r="S14" s="1" t="s">
        <v>166</v>
      </c>
      <c r="T14" s="1" t="s">
        <v>167</v>
      </c>
    </row>
    <row r="15" s="1" customFormat="1" spans="1:20">
      <c r="A15" s="3">
        <v>16532071564</v>
      </c>
      <c r="B15" s="1" t="s">
        <v>172</v>
      </c>
      <c r="C15" s="1" t="s">
        <v>249</v>
      </c>
      <c r="D15" s="1" t="s">
        <v>250</v>
      </c>
      <c r="E15" s="1" t="s">
        <v>251</v>
      </c>
      <c r="F15" s="1" t="s">
        <v>180</v>
      </c>
      <c r="G15" s="1" t="s">
        <v>157</v>
      </c>
      <c r="H15" s="1" t="s">
        <v>158</v>
      </c>
      <c r="I15" s="1" t="s">
        <v>252</v>
      </c>
      <c r="J15" s="1" t="s">
        <v>29</v>
      </c>
      <c r="K15" s="1" t="s">
        <v>253</v>
      </c>
      <c r="L15" s="1" t="s">
        <v>253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254</v>
      </c>
      <c r="R15" s="1" t="s">
        <v>165</v>
      </c>
      <c r="S15" s="1" t="s">
        <v>166</v>
      </c>
      <c r="T15" s="1" t="s">
        <v>167</v>
      </c>
    </row>
    <row r="16" s="1" customFormat="1" spans="1:20">
      <c r="A16" s="3">
        <v>16538721322</v>
      </c>
      <c r="B16" s="1" t="s">
        <v>172</v>
      </c>
      <c r="C16" s="1" t="s">
        <v>255</v>
      </c>
      <c r="D16" s="1" t="s">
        <v>256</v>
      </c>
      <c r="E16" s="1" t="s">
        <v>257</v>
      </c>
      <c r="F16" s="1" t="s">
        <v>156</v>
      </c>
      <c r="G16" s="1" t="s">
        <v>157</v>
      </c>
      <c r="H16" s="1" t="s">
        <v>158</v>
      </c>
      <c r="I16" s="1" t="s">
        <v>258</v>
      </c>
      <c r="J16" s="1" t="s">
        <v>29</v>
      </c>
      <c r="K16" s="1" t="s">
        <v>259</v>
      </c>
      <c r="L16" s="1" t="s">
        <v>259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260</v>
      </c>
      <c r="R16" s="1" t="s">
        <v>165</v>
      </c>
      <c r="S16" s="1" t="s">
        <v>166</v>
      </c>
      <c r="T16" s="1" t="s">
        <v>167</v>
      </c>
    </row>
    <row r="17" s="1" customFormat="1" spans="1:20">
      <c r="A17" s="3">
        <v>16539582377</v>
      </c>
      <c r="B17" s="1" t="s">
        <v>172</v>
      </c>
      <c r="C17" s="1" t="s">
        <v>261</v>
      </c>
      <c r="D17" s="1" t="s">
        <v>262</v>
      </c>
      <c r="E17" s="1" t="s">
        <v>263</v>
      </c>
      <c r="F17" s="1" t="s">
        <v>180</v>
      </c>
      <c r="G17" s="1" t="s">
        <v>157</v>
      </c>
      <c r="H17" s="1" t="s">
        <v>158</v>
      </c>
      <c r="I17" s="1" t="s">
        <v>264</v>
      </c>
      <c r="J17" s="1" t="s">
        <v>29</v>
      </c>
      <c r="K17" s="1" t="s">
        <v>265</v>
      </c>
      <c r="L17" s="1" t="s">
        <v>265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266</v>
      </c>
      <c r="R17" s="1" t="s">
        <v>165</v>
      </c>
      <c r="S17" s="1" t="s">
        <v>166</v>
      </c>
      <c r="T17" s="1" t="s">
        <v>167</v>
      </c>
    </row>
    <row r="18" s="1" customFormat="1" spans="1:20">
      <c r="A18" s="3">
        <v>16540150080</v>
      </c>
      <c r="B18" s="1" t="s">
        <v>156</v>
      </c>
      <c r="C18" s="1" t="s">
        <v>267</v>
      </c>
      <c r="D18" s="1" t="s">
        <v>268</v>
      </c>
      <c r="E18" s="1" t="s">
        <v>269</v>
      </c>
      <c r="F18" s="1" t="s">
        <v>156</v>
      </c>
      <c r="G18" s="1" t="s">
        <v>157</v>
      </c>
      <c r="H18" s="1" t="s">
        <v>158</v>
      </c>
      <c r="I18" s="1" t="s">
        <v>270</v>
      </c>
      <c r="J18" s="1" t="s">
        <v>29</v>
      </c>
      <c r="K18" s="1" t="s">
        <v>271</v>
      </c>
      <c r="L18" s="1" t="s">
        <v>271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272</v>
      </c>
      <c r="R18" s="1" t="s">
        <v>165</v>
      </c>
      <c r="S18" s="1" t="s">
        <v>166</v>
      </c>
      <c r="T18" s="1" t="s">
        <v>167</v>
      </c>
    </row>
    <row r="19" s="1" customFormat="1" spans="1:20">
      <c r="A19" s="3">
        <v>16540507355</v>
      </c>
      <c r="B19" s="1" t="s">
        <v>156</v>
      </c>
      <c r="C19" s="1" t="s">
        <v>273</v>
      </c>
      <c r="D19" s="1" t="s">
        <v>274</v>
      </c>
      <c r="E19" s="1" t="s">
        <v>275</v>
      </c>
      <c r="F19" s="1" t="s">
        <v>199</v>
      </c>
      <c r="G19" s="1" t="s">
        <v>157</v>
      </c>
      <c r="H19" s="1" t="s">
        <v>158</v>
      </c>
      <c r="I19" s="1" t="s">
        <v>276</v>
      </c>
      <c r="J19" s="1" t="s">
        <v>29</v>
      </c>
      <c r="K19" s="1" t="s">
        <v>277</v>
      </c>
      <c r="L19" s="1" t="s">
        <v>277</v>
      </c>
      <c r="M19" s="1" t="s">
        <v>161</v>
      </c>
      <c r="N19" s="1" t="s">
        <v>161</v>
      </c>
      <c r="O19" s="1" t="s">
        <v>162</v>
      </c>
      <c r="P19" s="1" t="s">
        <v>163</v>
      </c>
      <c r="Q19" s="1" t="s">
        <v>278</v>
      </c>
      <c r="R19" s="1" t="s">
        <v>165</v>
      </c>
      <c r="S19" s="1" t="s">
        <v>166</v>
      </c>
      <c r="T19" s="1" t="s">
        <v>167</v>
      </c>
    </row>
    <row r="20" s="1" customFormat="1" spans="1:20">
      <c r="A20" s="3">
        <v>16540734154</v>
      </c>
      <c r="B20" s="1" t="s">
        <v>156</v>
      </c>
      <c r="C20" s="1" t="s">
        <v>279</v>
      </c>
      <c r="D20" s="1" t="s">
        <v>280</v>
      </c>
      <c r="E20" s="1" t="s">
        <v>281</v>
      </c>
      <c r="F20" s="1" t="s">
        <v>156</v>
      </c>
      <c r="G20" s="1" t="s">
        <v>157</v>
      </c>
      <c r="H20" s="1" t="s">
        <v>158</v>
      </c>
      <c r="I20" s="1" t="s">
        <v>282</v>
      </c>
      <c r="J20" s="1" t="s">
        <v>29</v>
      </c>
      <c r="K20" s="1" t="s">
        <v>283</v>
      </c>
      <c r="L20" s="1" t="s">
        <v>283</v>
      </c>
      <c r="M20" s="1" t="s">
        <v>161</v>
      </c>
      <c r="N20" s="1" t="s">
        <v>161</v>
      </c>
      <c r="O20" s="1" t="s">
        <v>162</v>
      </c>
      <c r="P20" s="1" t="s">
        <v>163</v>
      </c>
      <c r="Q20" s="1" t="s">
        <v>284</v>
      </c>
      <c r="R20" s="1" t="s">
        <v>165</v>
      </c>
      <c r="S20" s="1" t="s">
        <v>166</v>
      </c>
      <c r="T20" s="1" t="s">
        <v>167</v>
      </c>
    </row>
    <row r="21" s="1" customFormat="1" spans="1:20">
      <c r="A21" s="3">
        <v>16549420009</v>
      </c>
      <c r="B21" s="1" t="s">
        <v>199</v>
      </c>
      <c r="C21" s="1" t="s">
        <v>285</v>
      </c>
      <c r="D21" s="1" t="s">
        <v>286</v>
      </c>
      <c r="E21" s="1" t="s">
        <v>287</v>
      </c>
      <c r="F21" s="1" t="s">
        <v>180</v>
      </c>
      <c r="G21" s="1" t="s">
        <v>157</v>
      </c>
      <c r="H21" s="1" t="s">
        <v>158</v>
      </c>
      <c r="I21" s="1" t="s">
        <v>288</v>
      </c>
      <c r="J21" s="1" t="s">
        <v>29</v>
      </c>
      <c r="K21" s="1" t="s">
        <v>289</v>
      </c>
      <c r="L21" s="1" t="s">
        <v>289</v>
      </c>
      <c r="M21" s="1" t="s">
        <v>161</v>
      </c>
      <c r="N21" s="1" t="s">
        <v>161</v>
      </c>
      <c r="O21" s="1" t="s">
        <v>162</v>
      </c>
      <c r="P21" s="1" t="s">
        <v>163</v>
      </c>
      <c r="Q21" s="1" t="s">
        <v>290</v>
      </c>
      <c r="R21" s="1" t="s">
        <v>165</v>
      </c>
      <c r="S21" s="1" t="s">
        <v>166</v>
      </c>
      <c r="T21" s="1" t="s">
        <v>167</v>
      </c>
    </row>
    <row r="22" s="1" customFormat="1" spans="1:20">
      <c r="A22" s="3">
        <v>16551411384</v>
      </c>
      <c r="B22" s="1" t="s">
        <v>199</v>
      </c>
      <c r="C22" s="1" t="s">
        <v>291</v>
      </c>
      <c r="D22" s="1" t="s">
        <v>292</v>
      </c>
      <c r="E22" s="1" t="s">
        <v>293</v>
      </c>
      <c r="F22" s="1" t="s">
        <v>180</v>
      </c>
      <c r="G22" s="1" t="s">
        <v>157</v>
      </c>
      <c r="H22" s="1" t="s">
        <v>158</v>
      </c>
      <c r="I22" s="1" t="s">
        <v>294</v>
      </c>
      <c r="J22" s="1" t="s">
        <v>29</v>
      </c>
      <c r="K22" s="1" t="s">
        <v>295</v>
      </c>
      <c r="L22" s="1" t="s">
        <v>295</v>
      </c>
      <c r="M22" s="1" t="s">
        <v>161</v>
      </c>
      <c r="N22" s="1" t="s">
        <v>161</v>
      </c>
      <c r="O22" s="1" t="s">
        <v>162</v>
      </c>
      <c r="P22" s="1" t="s">
        <v>163</v>
      </c>
      <c r="Q22" s="1" t="s">
        <v>296</v>
      </c>
      <c r="R22" s="1" t="s">
        <v>165</v>
      </c>
      <c r="S22" s="1" t="s">
        <v>166</v>
      </c>
      <c r="T22" s="1" t="s">
        <v>167</v>
      </c>
    </row>
    <row r="23" s="1" customFormat="1" spans="1:20">
      <c r="A23" s="3">
        <v>16558499640</v>
      </c>
      <c r="B23" s="1" t="s">
        <v>199</v>
      </c>
      <c r="C23" s="1" t="s">
        <v>297</v>
      </c>
      <c r="D23" s="1" t="s">
        <v>298</v>
      </c>
      <c r="E23" s="1" t="s">
        <v>299</v>
      </c>
      <c r="F23" s="1" t="s">
        <v>199</v>
      </c>
      <c r="G23" s="1" t="s">
        <v>157</v>
      </c>
      <c r="H23" s="1" t="s">
        <v>158</v>
      </c>
      <c r="I23" s="1" t="s">
        <v>300</v>
      </c>
      <c r="J23" s="1" t="s">
        <v>29</v>
      </c>
      <c r="K23" s="1" t="s">
        <v>301</v>
      </c>
      <c r="L23" s="1" t="s">
        <v>301</v>
      </c>
      <c r="M23" s="1" t="s">
        <v>161</v>
      </c>
      <c r="N23" s="1" t="s">
        <v>161</v>
      </c>
      <c r="O23" s="1" t="s">
        <v>162</v>
      </c>
      <c r="P23" s="1" t="s">
        <v>163</v>
      </c>
      <c r="Q23" s="1" t="s">
        <v>302</v>
      </c>
      <c r="R23" s="1" t="s">
        <v>165</v>
      </c>
      <c r="S23" s="1" t="s">
        <v>166</v>
      </c>
      <c r="T23" s="1" t="s">
        <v>167</v>
      </c>
    </row>
    <row r="24" s="1" customFormat="1" spans="1:20">
      <c r="A24" s="3">
        <v>16559122998</v>
      </c>
      <c r="B24" s="1" t="s">
        <v>199</v>
      </c>
      <c r="C24" s="1" t="s">
        <v>303</v>
      </c>
      <c r="D24" s="1" t="s">
        <v>304</v>
      </c>
      <c r="E24" s="1" t="s">
        <v>305</v>
      </c>
      <c r="F24" s="1" t="s">
        <v>180</v>
      </c>
      <c r="G24" s="1" t="s">
        <v>157</v>
      </c>
      <c r="H24" s="1" t="s">
        <v>158</v>
      </c>
      <c r="I24" s="1" t="s">
        <v>306</v>
      </c>
      <c r="J24" s="1" t="s">
        <v>29</v>
      </c>
      <c r="K24" s="1" t="s">
        <v>307</v>
      </c>
      <c r="L24" s="1" t="s">
        <v>307</v>
      </c>
      <c r="M24" s="1" t="s">
        <v>161</v>
      </c>
      <c r="N24" s="1" t="s">
        <v>161</v>
      </c>
      <c r="O24" s="1" t="s">
        <v>162</v>
      </c>
      <c r="P24" s="1" t="s">
        <v>163</v>
      </c>
      <c r="Q24" s="1" t="s">
        <v>308</v>
      </c>
      <c r="R24" s="1" t="s">
        <v>165</v>
      </c>
      <c r="S24" s="1" t="s">
        <v>166</v>
      </c>
      <c r="T24" s="1" t="s">
        <v>167</v>
      </c>
    </row>
    <row r="25" s="1" customFormat="1" spans="1:20">
      <c r="A25" s="3">
        <v>16559671086</v>
      </c>
      <c r="B25" s="1" t="s">
        <v>199</v>
      </c>
      <c r="C25" s="1" t="s">
        <v>309</v>
      </c>
      <c r="D25" s="1" t="s">
        <v>230</v>
      </c>
      <c r="E25" s="1" t="s">
        <v>310</v>
      </c>
      <c r="F25" s="1" t="s">
        <v>180</v>
      </c>
      <c r="G25" s="1" t="s">
        <v>157</v>
      </c>
      <c r="H25" s="1" t="s">
        <v>158</v>
      </c>
      <c r="I25" s="1" t="s">
        <v>311</v>
      </c>
      <c r="J25" s="1" t="s">
        <v>29</v>
      </c>
      <c r="K25" s="1" t="s">
        <v>312</v>
      </c>
      <c r="L25" s="1" t="s">
        <v>312</v>
      </c>
      <c r="M25" s="1" t="s">
        <v>161</v>
      </c>
      <c r="N25" s="1" t="s">
        <v>161</v>
      </c>
      <c r="O25" s="1" t="s">
        <v>162</v>
      </c>
      <c r="P25" s="1" t="s">
        <v>163</v>
      </c>
      <c r="Q25" s="1" t="s">
        <v>313</v>
      </c>
      <c r="R25" s="1" t="s">
        <v>165</v>
      </c>
      <c r="S25" s="1" t="s">
        <v>166</v>
      </c>
      <c r="T25" s="1" t="s">
        <v>167</v>
      </c>
    </row>
    <row r="26" s="1" customFormat="1" spans="1:20">
      <c r="A26" s="3">
        <v>16560725211</v>
      </c>
      <c r="B26" s="1" t="s">
        <v>199</v>
      </c>
      <c r="C26" s="1" t="s">
        <v>314</v>
      </c>
      <c r="D26" s="1" t="s">
        <v>315</v>
      </c>
      <c r="E26" s="1" t="s">
        <v>316</v>
      </c>
      <c r="F26" s="1" t="s">
        <v>180</v>
      </c>
      <c r="G26" s="1" t="s">
        <v>157</v>
      </c>
      <c r="H26" s="1" t="s">
        <v>158</v>
      </c>
      <c r="I26" s="1" t="s">
        <v>317</v>
      </c>
      <c r="J26" s="1" t="s">
        <v>29</v>
      </c>
      <c r="K26" s="1" t="s">
        <v>318</v>
      </c>
      <c r="L26" s="1" t="s">
        <v>318</v>
      </c>
      <c r="M26" s="1" t="s">
        <v>161</v>
      </c>
      <c r="N26" s="1" t="s">
        <v>161</v>
      </c>
      <c r="O26" s="1" t="s">
        <v>162</v>
      </c>
      <c r="P26" s="1" t="s">
        <v>163</v>
      </c>
      <c r="Q26" s="1" t="s">
        <v>319</v>
      </c>
      <c r="R26" s="1" t="s">
        <v>165</v>
      </c>
      <c r="S26" s="1" t="s">
        <v>166</v>
      </c>
      <c r="T26" s="1" t="s">
        <v>167</v>
      </c>
    </row>
    <row r="27" s="1" customFormat="1" spans="1:20">
      <c r="A27" s="3">
        <v>16561547133</v>
      </c>
      <c r="B27" s="1" t="s">
        <v>180</v>
      </c>
      <c r="C27" s="1" t="s">
        <v>320</v>
      </c>
      <c r="D27" s="1" t="s">
        <v>321</v>
      </c>
      <c r="E27" s="1" t="s">
        <v>322</v>
      </c>
      <c r="F27" s="1" t="s">
        <v>180</v>
      </c>
      <c r="G27" s="1" t="s">
        <v>157</v>
      </c>
      <c r="H27" s="1" t="s">
        <v>158</v>
      </c>
      <c r="I27" s="1" t="s">
        <v>323</v>
      </c>
      <c r="J27" s="1" t="s">
        <v>29</v>
      </c>
      <c r="K27" s="1" t="s">
        <v>324</v>
      </c>
      <c r="L27" s="1" t="s">
        <v>324</v>
      </c>
      <c r="M27" s="1" t="s">
        <v>161</v>
      </c>
      <c r="N27" s="1" t="s">
        <v>161</v>
      </c>
      <c r="O27" s="1" t="s">
        <v>162</v>
      </c>
      <c r="P27" s="1" t="s">
        <v>163</v>
      </c>
      <c r="Q27" s="1" t="s">
        <v>325</v>
      </c>
      <c r="R27" s="1" t="s">
        <v>165</v>
      </c>
      <c r="S27" s="1" t="s">
        <v>166</v>
      </c>
      <c r="T27" s="1" t="s">
        <v>167</v>
      </c>
    </row>
    <row r="28" s="1" customFormat="1" spans="1:20">
      <c r="A28" s="3">
        <v>16561931980</v>
      </c>
      <c r="B28" s="1" t="s">
        <v>180</v>
      </c>
      <c r="C28" s="1" t="s">
        <v>326</v>
      </c>
      <c r="D28" s="1" t="s">
        <v>321</v>
      </c>
      <c r="E28" s="1" t="s">
        <v>327</v>
      </c>
      <c r="F28" s="1" t="s">
        <v>180</v>
      </c>
      <c r="G28" s="1" t="s">
        <v>157</v>
      </c>
      <c r="H28" s="1" t="s">
        <v>158</v>
      </c>
      <c r="I28" s="1" t="s">
        <v>323</v>
      </c>
      <c r="J28" s="1" t="s">
        <v>29</v>
      </c>
      <c r="K28" s="1" t="s">
        <v>324</v>
      </c>
      <c r="L28" s="1" t="s">
        <v>324</v>
      </c>
      <c r="M28" s="1" t="s">
        <v>161</v>
      </c>
      <c r="N28" s="1" t="s">
        <v>161</v>
      </c>
      <c r="O28" s="1" t="s">
        <v>162</v>
      </c>
      <c r="P28" s="1" t="s">
        <v>163</v>
      </c>
      <c r="Q28" s="1" t="s">
        <v>328</v>
      </c>
      <c r="R28" s="1" t="s">
        <v>165</v>
      </c>
      <c r="S28" s="1" t="s">
        <v>166</v>
      </c>
      <c r="T28" s="1" t="s">
        <v>167</v>
      </c>
    </row>
    <row r="29" s="1" customFormat="1" spans="1:20">
      <c r="A29" s="3">
        <v>16562037435</v>
      </c>
      <c r="B29" s="1" t="s">
        <v>180</v>
      </c>
      <c r="C29" s="1" t="s">
        <v>329</v>
      </c>
      <c r="D29" s="1" t="s">
        <v>330</v>
      </c>
      <c r="E29" s="1" t="s">
        <v>331</v>
      </c>
      <c r="F29" s="1" t="s">
        <v>180</v>
      </c>
      <c r="G29" s="1" t="s">
        <v>157</v>
      </c>
      <c r="H29" s="1" t="s">
        <v>158</v>
      </c>
      <c r="I29" s="1" t="s">
        <v>332</v>
      </c>
      <c r="J29" s="1" t="s">
        <v>29</v>
      </c>
      <c r="K29" s="1" t="s">
        <v>333</v>
      </c>
      <c r="L29" s="1" t="s">
        <v>333</v>
      </c>
      <c r="M29" s="1" t="s">
        <v>161</v>
      </c>
      <c r="N29" s="1" t="s">
        <v>161</v>
      </c>
      <c r="O29" s="1" t="s">
        <v>162</v>
      </c>
      <c r="P29" s="1" t="s">
        <v>163</v>
      </c>
      <c r="Q29" s="1" t="s">
        <v>334</v>
      </c>
      <c r="R29" s="1" t="s">
        <v>165</v>
      </c>
      <c r="S29" s="1" t="s">
        <v>166</v>
      </c>
      <c r="T29" s="1" t="s">
        <v>167</v>
      </c>
    </row>
    <row r="30" s="1" customFormat="1" spans="1:20">
      <c r="A30" s="3">
        <v>16562417327</v>
      </c>
      <c r="B30" s="1" t="s">
        <v>180</v>
      </c>
      <c r="C30" s="1" t="s">
        <v>335</v>
      </c>
      <c r="D30" s="1" t="s">
        <v>321</v>
      </c>
      <c r="E30" s="1" t="s">
        <v>336</v>
      </c>
      <c r="F30" s="1" t="s">
        <v>180</v>
      </c>
      <c r="G30" s="1" t="s">
        <v>157</v>
      </c>
      <c r="H30" s="1" t="s">
        <v>158</v>
      </c>
      <c r="I30" s="1" t="s">
        <v>323</v>
      </c>
      <c r="J30" s="1" t="s">
        <v>29</v>
      </c>
      <c r="K30" s="1" t="s">
        <v>324</v>
      </c>
      <c r="L30" s="1" t="s">
        <v>324</v>
      </c>
      <c r="M30" s="1" t="s">
        <v>161</v>
      </c>
      <c r="N30" s="1" t="s">
        <v>161</v>
      </c>
      <c r="O30" s="1" t="s">
        <v>162</v>
      </c>
      <c r="P30" s="1" t="s">
        <v>163</v>
      </c>
      <c r="Q30" s="1" t="s">
        <v>337</v>
      </c>
      <c r="R30" s="1" t="s">
        <v>165</v>
      </c>
      <c r="S30" s="1" t="s">
        <v>166</v>
      </c>
      <c r="T30" s="1" t="s">
        <v>167</v>
      </c>
    </row>
    <row r="31" s="1" customFormat="1" spans="1:20">
      <c r="A31" s="3">
        <v>16562844364</v>
      </c>
      <c r="B31" s="1" t="s">
        <v>180</v>
      </c>
      <c r="C31" s="1" t="s">
        <v>338</v>
      </c>
      <c r="D31" s="1" t="s">
        <v>339</v>
      </c>
      <c r="E31" s="1" t="s">
        <v>340</v>
      </c>
      <c r="F31" s="1" t="s">
        <v>180</v>
      </c>
      <c r="G31" s="1" t="s">
        <v>157</v>
      </c>
      <c r="H31" s="1" t="s">
        <v>158</v>
      </c>
      <c r="I31" s="1" t="s">
        <v>341</v>
      </c>
      <c r="J31" s="1" t="s">
        <v>29</v>
      </c>
      <c r="K31" s="1" t="s">
        <v>342</v>
      </c>
      <c r="L31" s="1" t="s">
        <v>342</v>
      </c>
      <c r="M31" s="1" t="s">
        <v>161</v>
      </c>
      <c r="N31" s="1" t="s">
        <v>161</v>
      </c>
      <c r="O31" s="1" t="s">
        <v>162</v>
      </c>
      <c r="P31" s="1" t="s">
        <v>163</v>
      </c>
      <c r="Q31" s="1" t="s">
        <v>343</v>
      </c>
      <c r="R31" s="1" t="s">
        <v>165</v>
      </c>
      <c r="S31" s="1" t="s">
        <v>166</v>
      </c>
      <c r="T31" s="1" t="s">
        <v>167</v>
      </c>
    </row>
    <row r="32" s="1" customFormat="1" spans="1:20">
      <c r="A32" s="3">
        <v>16562846206</v>
      </c>
      <c r="B32" s="1" t="s">
        <v>180</v>
      </c>
      <c r="C32" s="1" t="s">
        <v>344</v>
      </c>
      <c r="D32" s="1" t="s">
        <v>345</v>
      </c>
      <c r="E32" s="1" t="s">
        <v>346</v>
      </c>
      <c r="F32" s="1" t="s">
        <v>180</v>
      </c>
      <c r="G32" s="1" t="s">
        <v>157</v>
      </c>
      <c r="H32" s="1" t="s">
        <v>158</v>
      </c>
      <c r="I32" s="1" t="s">
        <v>347</v>
      </c>
      <c r="J32" s="1" t="s">
        <v>29</v>
      </c>
      <c r="K32" s="1" t="s">
        <v>348</v>
      </c>
      <c r="L32" s="1" t="s">
        <v>348</v>
      </c>
      <c r="M32" s="1" t="s">
        <v>161</v>
      </c>
      <c r="N32" s="1" t="s">
        <v>161</v>
      </c>
      <c r="O32" s="1" t="s">
        <v>162</v>
      </c>
      <c r="P32" s="1" t="s">
        <v>163</v>
      </c>
      <c r="Q32" s="1" t="s">
        <v>349</v>
      </c>
      <c r="R32" s="1" t="s">
        <v>165</v>
      </c>
      <c r="S32" s="1" t="s">
        <v>166</v>
      </c>
      <c r="T32" s="1" t="s">
        <v>167</v>
      </c>
    </row>
    <row r="33" s="1" customFormat="1" spans="1:20">
      <c r="A33" s="3">
        <v>16571192595</v>
      </c>
      <c r="B33" s="1" t="s">
        <v>180</v>
      </c>
      <c r="C33" s="1" t="s">
        <v>350</v>
      </c>
      <c r="D33" s="1" t="s">
        <v>345</v>
      </c>
      <c r="E33" s="1" t="s">
        <v>351</v>
      </c>
      <c r="F33" s="1" t="s">
        <v>180</v>
      </c>
      <c r="G33" s="1" t="s">
        <v>157</v>
      </c>
      <c r="H33" s="1" t="s">
        <v>158</v>
      </c>
      <c r="I33" s="1" t="s">
        <v>347</v>
      </c>
      <c r="J33" s="1" t="s">
        <v>29</v>
      </c>
      <c r="K33" s="1" t="s">
        <v>348</v>
      </c>
      <c r="L33" s="1" t="s">
        <v>348</v>
      </c>
      <c r="M33" s="1" t="s">
        <v>161</v>
      </c>
      <c r="N33" s="1" t="s">
        <v>161</v>
      </c>
      <c r="O33" s="1" t="s">
        <v>162</v>
      </c>
      <c r="P33" s="1" t="s">
        <v>163</v>
      </c>
      <c r="Q33" s="1" t="s">
        <v>352</v>
      </c>
      <c r="R33" s="1" t="s">
        <v>165</v>
      </c>
      <c r="S33" s="1" t="s">
        <v>166</v>
      </c>
      <c r="T33" s="1" t="s">
        <v>167</v>
      </c>
    </row>
    <row r="34" s="1" customFormat="1" spans="1:20">
      <c r="A34" s="3">
        <v>16571362451</v>
      </c>
      <c r="B34" s="1" t="s">
        <v>180</v>
      </c>
      <c r="C34" s="1" t="s">
        <v>353</v>
      </c>
      <c r="D34" s="1" t="s">
        <v>354</v>
      </c>
      <c r="E34" s="1" t="s">
        <v>355</v>
      </c>
      <c r="F34" s="1" t="s">
        <v>180</v>
      </c>
      <c r="G34" s="1" t="s">
        <v>157</v>
      </c>
      <c r="H34" s="1" t="s">
        <v>158</v>
      </c>
      <c r="I34" s="1" t="s">
        <v>356</v>
      </c>
      <c r="J34" s="1" t="s">
        <v>29</v>
      </c>
      <c r="K34" s="1" t="s">
        <v>357</v>
      </c>
      <c r="L34" s="1" t="s">
        <v>357</v>
      </c>
      <c r="M34" s="1" t="s">
        <v>161</v>
      </c>
      <c r="N34" s="1" t="s">
        <v>161</v>
      </c>
      <c r="O34" s="1" t="s">
        <v>162</v>
      </c>
      <c r="P34" s="1" t="s">
        <v>163</v>
      </c>
      <c r="Q34" s="1" t="s">
        <v>358</v>
      </c>
      <c r="R34" s="1" t="s">
        <v>165</v>
      </c>
      <c r="S34" s="1" t="s">
        <v>166</v>
      </c>
      <c r="T34" s="1" t="s">
        <v>167</v>
      </c>
    </row>
    <row r="35" s="1" customFormat="1" spans="1:20">
      <c r="A35" s="3">
        <v>16571896370</v>
      </c>
      <c r="B35" s="1" t="s">
        <v>180</v>
      </c>
      <c r="C35" s="1" t="s">
        <v>359</v>
      </c>
      <c r="D35" s="1" t="s">
        <v>345</v>
      </c>
      <c r="E35" s="1" t="s">
        <v>360</v>
      </c>
      <c r="F35" s="1" t="s">
        <v>180</v>
      </c>
      <c r="G35" s="1" t="s">
        <v>157</v>
      </c>
      <c r="H35" s="1" t="s">
        <v>158</v>
      </c>
      <c r="I35" s="1" t="s">
        <v>347</v>
      </c>
      <c r="J35" s="1" t="s">
        <v>29</v>
      </c>
      <c r="K35" s="1" t="s">
        <v>348</v>
      </c>
      <c r="L35" s="1" t="s">
        <v>348</v>
      </c>
      <c r="M35" s="1" t="s">
        <v>161</v>
      </c>
      <c r="N35" s="1" t="s">
        <v>161</v>
      </c>
      <c r="O35" s="1" t="s">
        <v>162</v>
      </c>
      <c r="P35" s="1" t="s">
        <v>163</v>
      </c>
      <c r="Q35" s="1" t="s">
        <v>361</v>
      </c>
      <c r="R35" s="1" t="s">
        <v>165</v>
      </c>
      <c r="S35" s="1" t="s">
        <v>166</v>
      </c>
      <c r="T35" s="1" t="s">
        <v>167</v>
      </c>
    </row>
    <row r="36" s="1" customFormat="1" spans="1:20">
      <c r="A36" s="3">
        <v>16572619164</v>
      </c>
      <c r="B36" s="1" t="s">
        <v>180</v>
      </c>
      <c r="C36" s="1" t="s">
        <v>362</v>
      </c>
      <c r="D36" s="1" t="s">
        <v>363</v>
      </c>
      <c r="E36" s="1" t="s">
        <v>364</v>
      </c>
      <c r="F36" s="1" t="s">
        <v>180</v>
      </c>
      <c r="G36" s="1" t="s">
        <v>157</v>
      </c>
      <c r="H36" s="1" t="s">
        <v>158</v>
      </c>
      <c r="I36" s="1" t="s">
        <v>365</v>
      </c>
      <c r="J36" s="1" t="s">
        <v>29</v>
      </c>
      <c r="K36" s="1" t="s">
        <v>366</v>
      </c>
      <c r="L36" s="1" t="s">
        <v>366</v>
      </c>
      <c r="M36" s="1" t="s">
        <v>161</v>
      </c>
      <c r="N36" s="1" t="s">
        <v>161</v>
      </c>
      <c r="O36" s="1" t="s">
        <v>162</v>
      </c>
      <c r="P36" s="1" t="s">
        <v>163</v>
      </c>
      <c r="Q36" s="1" t="s">
        <v>367</v>
      </c>
      <c r="R36" s="1" t="s">
        <v>165</v>
      </c>
      <c r="S36" s="1" t="s">
        <v>166</v>
      </c>
      <c r="T36" s="1" t="s">
        <v>167</v>
      </c>
    </row>
    <row r="37" s="1" customFormat="1" spans="1:20">
      <c r="A37" s="3">
        <v>16572774951</v>
      </c>
      <c r="B37" s="1" t="s">
        <v>180</v>
      </c>
      <c r="C37" s="1" t="s">
        <v>368</v>
      </c>
      <c r="D37" s="1" t="s">
        <v>345</v>
      </c>
      <c r="E37" s="1" t="s">
        <v>369</v>
      </c>
      <c r="F37" s="1" t="s">
        <v>180</v>
      </c>
      <c r="G37" s="1" t="s">
        <v>157</v>
      </c>
      <c r="H37" s="1" t="s">
        <v>158</v>
      </c>
      <c r="I37" s="1" t="s">
        <v>347</v>
      </c>
      <c r="J37" s="1" t="s">
        <v>29</v>
      </c>
      <c r="K37" s="1" t="s">
        <v>348</v>
      </c>
      <c r="L37" s="1" t="s">
        <v>348</v>
      </c>
      <c r="M37" s="1" t="s">
        <v>161</v>
      </c>
      <c r="N37" s="1" t="s">
        <v>161</v>
      </c>
      <c r="O37" s="1" t="s">
        <v>162</v>
      </c>
      <c r="P37" s="1" t="s">
        <v>163</v>
      </c>
      <c r="Q37" s="1" t="s">
        <v>370</v>
      </c>
      <c r="R37" s="1" t="s">
        <v>165</v>
      </c>
      <c r="S37" s="1" t="s">
        <v>166</v>
      </c>
      <c r="T37" s="1" t="s">
        <v>167</v>
      </c>
    </row>
    <row r="38" s="1" customFormat="1" spans="1:20">
      <c r="A38" s="3">
        <v>16572846220</v>
      </c>
      <c r="B38" s="1" t="s">
        <v>180</v>
      </c>
      <c r="C38" s="1" t="s">
        <v>371</v>
      </c>
      <c r="D38" s="1" t="s">
        <v>372</v>
      </c>
      <c r="E38" s="1" t="s">
        <v>373</v>
      </c>
      <c r="F38" s="1" t="s">
        <v>180</v>
      </c>
      <c r="G38" s="1" t="s">
        <v>157</v>
      </c>
      <c r="H38" s="1" t="s">
        <v>158</v>
      </c>
      <c r="I38" s="1" t="s">
        <v>374</v>
      </c>
      <c r="J38" s="1" t="s">
        <v>29</v>
      </c>
      <c r="K38" s="1" t="s">
        <v>375</v>
      </c>
      <c r="L38" s="1" t="s">
        <v>375</v>
      </c>
      <c r="M38" s="1" t="s">
        <v>161</v>
      </c>
      <c r="N38" s="1" t="s">
        <v>161</v>
      </c>
      <c r="O38" s="1" t="s">
        <v>162</v>
      </c>
      <c r="P38" s="1" t="s">
        <v>163</v>
      </c>
      <c r="Q38" s="1" t="s">
        <v>376</v>
      </c>
      <c r="R38" s="1" t="s">
        <v>165</v>
      </c>
      <c r="S38" s="1" t="s">
        <v>166</v>
      </c>
      <c r="T38" s="1" t="s">
        <v>167</v>
      </c>
    </row>
    <row r="39" s="1" customFormat="1" spans="1:20">
      <c r="A39" s="3">
        <v>16573080156</v>
      </c>
      <c r="B39" s="1" t="s">
        <v>180</v>
      </c>
      <c r="C39" s="1" t="s">
        <v>377</v>
      </c>
      <c r="D39" s="1" t="s">
        <v>345</v>
      </c>
      <c r="E39" s="1" t="s">
        <v>378</v>
      </c>
      <c r="F39" s="1" t="s">
        <v>180</v>
      </c>
      <c r="G39" s="1" t="s">
        <v>157</v>
      </c>
      <c r="H39" s="1" t="s">
        <v>158</v>
      </c>
      <c r="I39" s="1" t="s">
        <v>379</v>
      </c>
      <c r="J39" s="1" t="s">
        <v>29</v>
      </c>
      <c r="K39" s="1" t="s">
        <v>380</v>
      </c>
      <c r="L39" s="1" t="s">
        <v>380</v>
      </c>
      <c r="M39" s="1" t="s">
        <v>161</v>
      </c>
      <c r="N39" s="1" t="s">
        <v>161</v>
      </c>
      <c r="O39" s="1" t="s">
        <v>162</v>
      </c>
      <c r="P39" s="1" t="s">
        <v>163</v>
      </c>
      <c r="Q39" s="1" t="s">
        <v>381</v>
      </c>
      <c r="R39" s="1" t="s">
        <v>165</v>
      </c>
      <c r="S39" s="1" t="s">
        <v>166</v>
      </c>
      <c r="T39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2021-10-20T01:47:28Z</dcterms:created>
  <dcterms:modified xsi:type="dcterms:W3CDTF">2021-10-20T01:53:08Z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4559937482034F6A82355FFA5BBD6BFE</vt:lpwstr>
  </property>
  <property fmtid="{D5CDD505-2E9C-101B-9397-08002B2CF9AE}" pid="3" name="KSOProductBuildVer">
    <vt:lpwstr>2052-11.1.0.10938</vt:lpwstr>
  </property>
</Properties>
</file>