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<sst xmlns="http://schemas.openxmlformats.org/spreadsheetml/2006/main" count="1118" uniqueCount="286">
  <si>
    <t>去哪儿网酒店预付对账单</t>
  </si>
  <si>
    <t>供应商名称：</t>
  </si>
  <si>
    <t>遇见时光</t>
  </si>
  <si>
    <t>结算周期：</t>
  </si>
  <si>
    <t>2021-10-18至2021-10-19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</si>
  <si>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</si>
  <si>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</si>
  <si>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</si>
  <si>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</si>
  <si>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</si>
  <si>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</si>
  <si>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</si>
  <si>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</si>
  <si>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</si>
  <si>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</si>
  <si>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</si>
  <si>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</si>
  <si>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</si>
  <si>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</si>
  <si>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</si>
  <si>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¥11,515.00</t>
  </si>
  <si>
    <t>¥1,509.00</t>
  </si>
  <si>
    <t>¥10,006.00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</si>
  <si>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</si>
  <si>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</si>
  <si>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</si>
  <si>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</si>
  <si>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</si>
  <si>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</si>
  <si>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</si>
  <si>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</si>
  <si>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</si>
  <si>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</si>
  <si>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</si>
  <si>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</si>
  <si>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</si>
  <si>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</si>
  <si>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</si>
  <si>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</si>
  <si>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</si>
  <si>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</si>
  <si>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</si>
  <si>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</si>
  <si>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</si>
  <si>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</si>
  <si>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</si>
  <si>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</si>
  <si>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</si>
  <si>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</si>
  <si>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</si>
  <si>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</si>
  <si>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</si>
  <si>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</si>
  <si>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</si>
  <si>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</si>
  <si>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</si>
  <si>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</si>
  <si>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</si>
  <si>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</si>
  <si>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</si>
  <si>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</si>
  <si>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</si>
  <si>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</si>
  <si>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</si>
  <si>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</si>
  <si>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</si>
  <si>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</si>
  <si>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</si>
  <si>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</si>
  <si>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102788805796</t>
  </si>
  <si>
    <t>酒店预付</t>
  </si>
  <si>
    <t>否</t>
  </si>
  <si>
    <t>普通</t>
  </si>
  <si>
    <t>283447321</t>
  </si>
  <si>
    <t>柏曼酒店(鼎盛广场嘉励店)</t>
  </si>
  <si>
    <t>1616855</t>
  </si>
  <si>
    <t>詹德智</t>
  </si>
  <si>
    <t>2021-10-17</t>
  </si>
  <si>
    <t>2021-10-19</t>
  </si>
  <si>
    <t>¥424.00</t>
  </si>
  <si>
    <t>¥56.00</t>
  </si>
  <si>
    <t>¥368.00</t>
  </si>
  <si>
    <t>特惠大床房</t>
  </si>
  <si>
    <t>WEBSITE</t>
  </si>
  <si>
    <t>102788470981</t>
  </si>
  <si>
    <t>298582351</t>
  </si>
  <si>
    <t>珀斯智能公寓酒店(中山利和广场店)</t>
  </si>
  <si>
    <t>黄晓凤</t>
  </si>
  <si>
    <t>2021-10-18</t>
  </si>
  <si>
    <t>¥319.00</t>
  </si>
  <si>
    <t>¥42.00</t>
  </si>
  <si>
    <t>¥277.00</t>
  </si>
  <si>
    <t>时尚大床房</t>
  </si>
  <si>
    <t>102788739693</t>
  </si>
  <si>
    <t>266556473</t>
  </si>
  <si>
    <t>广州花园酒店</t>
  </si>
  <si>
    <t>赵爽天</t>
  </si>
  <si>
    <t>¥1,362.00</t>
  </si>
  <si>
    <t>¥178.00</t>
  </si>
  <si>
    <t>¥1,184.00</t>
  </si>
  <si>
    <t>花园大床房</t>
  </si>
  <si>
    <t>102789887770</t>
  </si>
  <si>
    <t>266552270</t>
  </si>
  <si>
    <t>深圳丽都酒店</t>
  </si>
  <si>
    <t>朱振凯</t>
  </si>
  <si>
    <t>¥334.00</t>
  </si>
  <si>
    <t>¥44.00</t>
  </si>
  <si>
    <t>¥290.00</t>
  </si>
  <si>
    <t>标准大床房</t>
  </si>
  <si>
    <t>102788686238</t>
  </si>
  <si>
    <t>278592198</t>
  </si>
  <si>
    <t>城市便捷酒店(武汉南湖华中农业大学店)</t>
  </si>
  <si>
    <t>郭引</t>
  </si>
  <si>
    <t>¥226.00</t>
  </si>
  <si>
    <t>¥30.00</t>
  </si>
  <si>
    <t>¥196.00</t>
  </si>
  <si>
    <t>商务大床房</t>
  </si>
  <si>
    <t>102787951669</t>
  </si>
  <si>
    <t>289058188</t>
  </si>
  <si>
    <t>杭州盛捷国际办公中心服务公寓</t>
  </si>
  <si>
    <t>吴岱祐</t>
  </si>
  <si>
    <t>2021-10-16</t>
  </si>
  <si>
    <t>¥1,252.00</t>
  </si>
  <si>
    <t>¥164.00</t>
  </si>
  <si>
    <t>¥1,088.00</t>
  </si>
  <si>
    <t>豪华行政单房公寓</t>
  </si>
  <si>
    <t>102789913878</t>
  </si>
  <si>
    <t>薛翔</t>
  </si>
  <si>
    <t>¥908.00</t>
  </si>
  <si>
    <t>¥119.00</t>
  </si>
  <si>
    <t>¥789.00</t>
  </si>
  <si>
    <t>行政大床房</t>
  </si>
  <si>
    <t>102789032799</t>
  </si>
  <si>
    <t>刘润兰</t>
  </si>
  <si>
    <t>¥681.00</t>
  </si>
  <si>
    <t>¥89.00</t>
  </si>
  <si>
    <t>¥592.00</t>
  </si>
  <si>
    <t>102785101204</t>
  </si>
  <si>
    <t>295807918</t>
  </si>
  <si>
    <t>花筑·荔波远山堂客栈(美食街店)</t>
  </si>
  <si>
    <t>李濛濛</t>
  </si>
  <si>
    <t>2021-10-14</t>
  </si>
  <si>
    <t>¥222.00</t>
  </si>
  <si>
    <t>¥29.00</t>
  </si>
  <si>
    <t>¥193.00</t>
  </si>
  <si>
    <t>清风大床房</t>
  </si>
  <si>
    <t>102788146704</t>
  </si>
  <si>
    <t>288625507</t>
  </si>
  <si>
    <t>和平热龙温泉度假村</t>
  </si>
  <si>
    <t>陈展华</t>
  </si>
  <si>
    <t>¥667.00</t>
  </si>
  <si>
    <t>¥87.00</t>
  </si>
  <si>
    <t>¥580.00</t>
  </si>
  <si>
    <t>一房木屋别墅</t>
  </si>
  <si>
    <t>102788774525</t>
  </si>
  <si>
    <t>余贇</t>
  </si>
  <si>
    <t>102789655539</t>
  </si>
  <si>
    <t>王英</t>
  </si>
  <si>
    <t>¥971.00</t>
  </si>
  <si>
    <t>¥127.00</t>
  </si>
  <si>
    <t>¥844.00</t>
  </si>
  <si>
    <t>102788985339</t>
  </si>
  <si>
    <t>278593743</t>
  </si>
  <si>
    <t>城市便捷酒店(公安城市广场店)</t>
  </si>
  <si>
    <t>邹杨</t>
  </si>
  <si>
    <t>¥340.00</t>
  </si>
  <si>
    <t>¥46.00</t>
  </si>
  <si>
    <t>¥294.00</t>
  </si>
  <si>
    <t>102789478542</t>
  </si>
  <si>
    <t>梁和锋</t>
  </si>
  <si>
    <t>花园双床房</t>
  </si>
  <si>
    <t>102787353053</t>
  </si>
  <si>
    <t>266553734</t>
  </si>
  <si>
    <t>上海外滩郁锦香新亚酒店</t>
  </si>
  <si>
    <t>马泉鑫</t>
  </si>
  <si>
    <t>¥1,410.00</t>
  </si>
  <si>
    <t>¥184.00</t>
  </si>
  <si>
    <t>¥1,226.00</t>
  </si>
  <si>
    <t>高级大床房</t>
  </si>
  <si>
    <t>102789035132</t>
  </si>
  <si>
    <t>291215356</t>
  </si>
  <si>
    <t>舟山新海景大酒店</t>
  </si>
  <si>
    <t>陈叶敏</t>
  </si>
  <si>
    <t>¥167.00</t>
  </si>
  <si>
    <t>¥22.00</t>
  </si>
  <si>
    <t>¥145.00</t>
  </si>
  <si>
    <t>高级双床房</t>
  </si>
  <si>
    <t>102789348867</t>
  </si>
  <si>
    <t>潘如英</t>
  </si>
  <si>
    <t>102788216524</t>
  </si>
  <si>
    <t>278592168</t>
  </si>
  <si>
    <t>城市便捷酒店(武汉白沙洲烽火店)</t>
  </si>
  <si>
    <t>张津铭</t>
  </si>
  <si>
    <t>¥189.00</t>
  </si>
  <si>
    <t>¥25.00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</si>
  <si>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</si>
  <si>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</si>
  <si>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</si>
  <si>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</si>
  <si>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</si>
  <si>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</si>
  <si>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</si>
  <si>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</si>
  <si>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</si>
  <si>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</si>
  <si>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</si>
  <si>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A211020093144481</t>
  </si>
  <si>
    <t>A211020093201481</t>
  </si>
  <si>
    <r>
      <t>总计：</t>
    </r>
    <r>
      <rPr>
        <sz val="10"/>
        <rFont val="Arial"/>
        <charset val="134"/>
      </rPr>
      <t>10006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</si>
  <si>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</si>
  <si>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</si>
  <si>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</si>
  <si>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</si>
  <si>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</si>
  <si>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</si>
  <si>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</si>
  <si>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</si>
  <si>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</si>
  <si>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</si>
  <si>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</si>
  <si>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</si>
  <si>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</si>
  <si>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</si>
  <si>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</si>
  <si>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</si>
  <si>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2277276</t>
  </si>
  <si>
    <t>退房日周结</t>
  </si>
  <si>
    <t>193.00</t>
  </si>
  <si>
    <t>RMB</t>
  </si>
  <si>
    <t>0</t>
  </si>
  <si>
    <t>0.00</t>
  </si>
  <si>
    <t>龙卷风国内直连</t>
  </si>
  <si>
    <t>2021-10-14 13:08:55</t>
  </si>
  <si>
    <t>汇智国际旅游发展有限公司</t>
  </si>
  <si>
    <t>直连</t>
  </si>
  <si>
    <t>2278296</t>
  </si>
  <si>
    <t>1088.00</t>
  </si>
  <si>
    <t>2021-10-16 02:32:25</t>
  </si>
  <si>
    <t>2278738</t>
  </si>
  <si>
    <t>1226.00</t>
  </si>
  <si>
    <t>2021-10-17 02:28:09</t>
  </si>
  <si>
    <t>2278968</t>
  </si>
  <si>
    <t>580.00</t>
  </si>
  <si>
    <t>2021-10-17 09:38:05</t>
  </si>
  <si>
    <t>直采</t>
  </si>
  <si>
    <t>2279062</t>
  </si>
  <si>
    <t>294.00</t>
  </si>
  <si>
    <t>2021-10-17 13:15:15</t>
  </si>
  <si>
    <t>2279113</t>
  </si>
  <si>
    <t>196.00</t>
  </si>
  <si>
    <t>2021-10-17 15:14:02</t>
  </si>
  <si>
    <t>2279157</t>
  </si>
  <si>
    <t>1184.00</t>
  </si>
  <si>
    <t>2021-10-17 17:12:10</t>
  </si>
  <si>
    <t>2279222</t>
  </si>
  <si>
    <t>柏曼酒店湛江鼎盛广场嘉励店</t>
  </si>
  <si>
    <t>368.00</t>
  </si>
  <si>
    <t>2021-10-17 19:49:43</t>
  </si>
  <si>
    <t>2279317</t>
  </si>
  <si>
    <t>592.00</t>
  </si>
  <si>
    <t>2021-10-17 22:15:50</t>
  </si>
  <si>
    <t>2279329</t>
  </si>
  <si>
    <t>珀斯智能公寓酒店</t>
  </si>
  <si>
    <t>277.00</t>
  </si>
  <si>
    <t>2021-10-17 22:48:46</t>
  </si>
  <si>
    <t>2279344</t>
  </si>
  <si>
    <t>164.00</t>
  </si>
  <si>
    <t>2021-10-17 23:04:24</t>
  </si>
  <si>
    <t>2279441</t>
  </si>
  <si>
    <t>844.00</t>
  </si>
  <si>
    <t>2021-10-18 05:38:07</t>
  </si>
  <si>
    <t>2279510</t>
  </si>
  <si>
    <t>145.00</t>
  </si>
  <si>
    <t>2021-10-18 10:22:27</t>
  </si>
  <si>
    <t>2279526</t>
  </si>
  <si>
    <t>2021-10-18 10:34:43</t>
  </si>
  <si>
    <t>2279533</t>
  </si>
  <si>
    <t>290.00</t>
  </si>
  <si>
    <t>2021-10-18 10:44:50</t>
  </si>
  <si>
    <t>2279559</t>
  </si>
  <si>
    <t>2021-10-18 11:45:08</t>
  </si>
  <si>
    <t>2279567</t>
  </si>
  <si>
    <t>2021-10-18 12:11:22</t>
  </si>
  <si>
    <t>2279600</t>
  </si>
  <si>
    <t>789.00</t>
  </si>
  <si>
    <t>2021-10-18 13:18:53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</si>
</sst>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8" borderId="1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88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2</v>
      </c>
      <c r="N4" s="7" t="s">
        <v>77</v>
      </c>
      <c r="O4" s="7" t="s">
        <v>77</v>
      </c>
      <c r="P4" s="7" t="s">
        <v>78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77</v>
      </c>
      <c r="O6" s="7" t="s">
        <v>88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2</v>
      </c>
      <c r="N7" s="7" t="s">
        <v>121</v>
      </c>
      <c r="O7" s="7" t="s">
        <v>77</v>
      </c>
      <c r="P7" s="7" t="s">
        <v>78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94</v>
      </c>
      <c r="H8" s="7" t="s">
        <v>95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94</v>
      </c>
      <c r="H9" s="7" t="s">
        <v>95</v>
      </c>
      <c r="I9" s="7" t="s">
        <v>75</v>
      </c>
      <c r="J9" s="7" t="s">
        <v>2</v>
      </c>
      <c r="K9" s="7" t="s">
        <v>133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1" t="s">
        <v>134</v>
      </c>
      <c r="S9" s="12" t="s">
        <v>19</v>
      </c>
      <c r="T9" s="7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100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137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138</v>
      </c>
      <c r="H10" s="7" t="s">
        <v>139</v>
      </c>
      <c r="I10" s="7" t="s">
        <v>75</v>
      </c>
      <c r="J10" s="7" t="s">
        <v>2</v>
      </c>
      <c r="K10" s="7" t="s">
        <v>140</v>
      </c>
      <c r="L10" s="7">
        <v>1</v>
      </c>
      <c r="M10" s="7">
        <v>1</v>
      </c>
      <c r="N10" s="7" t="s">
        <v>141</v>
      </c>
      <c r="O10" s="7" t="s">
        <v>88</v>
      </c>
      <c r="P10" s="7" t="s">
        <v>78</v>
      </c>
      <c r="Q10" s="7"/>
      <c r="R10" s="11" t="s">
        <v>142</v>
      </c>
      <c r="S10" s="12" t="s">
        <v>19</v>
      </c>
      <c r="T10" s="7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147</v>
      </c>
      <c r="H11" s="7" t="s">
        <v>148</v>
      </c>
      <c r="I11" s="7" t="s">
        <v>75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77</v>
      </c>
      <c r="O11" s="7" t="s">
        <v>88</v>
      </c>
      <c r="P11" s="7" t="s">
        <v>78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94</v>
      </c>
      <c r="H12" s="7" t="s">
        <v>95</v>
      </c>
      <c r="I12" s="7" t="s">
        <v>75</v>
      </c>
      <c r="J12" s="7" t="s">
        <v>2</v>
      </c>
      <c r="K12" s="7" t="s">
        <v>155</v>
      </c>
      <c r="L12" s="7">
        <v>1</v>
      </c>
      <c r="M12" s="7">
        <v>1</v>
      </c>
      <c r="N12" s="7" t="s">
        <v>77</v>
      </c>
      <c r="O12" s="7" t="s">
        <v>88</v>
      </c>
      <c r="P12" s="7" t="s">
        <v>78</v>
      </c>
      <c r="Q12" s="7"/>
      <c r="R12" s="11" t="s">
        <v>134</v>
      </c>
      <c r="S12" s="12" t="s">
        <v>19</v>
      </c>
      <c r="T12" s="7"/>
      <c r="U12" s="11" t="s">
        <v>19</v>
      </c>
      <c r="V12" s="11" t="s">
        <v>134</v>
      </c>
      <c r="W12" s="12" t="s">
        <v>135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136</v>
      </c>
      <c r="AD12" t="s">
        <v>6</v>
      </c>
      <c r="AE12" t="s">
        <v>100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94</v>
      </c>
      <c r="H13" s="7" t="s">
        <v>95</v>
      </c>
      <c r="I13" s="7" t="s">
        <v>75</v>
      </c>
      <c r="J13" s="7" t="s">
        <v>2</v>
      </c>
      <c r="K13" s="7" t="s">
        <v>157</v>
      </c>
      <c r="L13" s="7">
        <v>1</v>
      </c>
      <c r="M13" s="7">
        <v>1</v>
      </c>
      <c r="N13" s="7" t="s">
        <v>88</v>
      </c>
      <c r="O13" s="7" t="s">
        <v>88</v>
      </c>
      <c r="P13" s="7" t="s">
        <v>78</v>
      </c>
      <c r="Q13" s="7"/>
      <c r="R13" s="11" t="s">
        <v>158</v>
      </c>
      <c r="S13" s="12" t="s">
        <v>19</v>
      </c>
      <c r="T13" s="7"/>
      <c r="U13" s="11" t="s">
        <v>19</v>
      </c>
      <c r="V13" s="11" t="s">
        <v>158</v>
      </c>
      <c r="W13" s="12" t="s">
        <v>159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160</v>
      </c>
      <c r="AD13" t="s">
        <v>6</v>
      </c>
      <c r="AE13" t="s">
        <v>100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162</v>
      </c>
      <c r="H14" s="7" t="s">
        <v>163</v>
      </c>
      <c r="I14" s="7" t="s">
        <v>75</v>
      </c>
      <c r="J14" s="7" t="s">
        <v>2</v>
      </c>
      <c r="K14" s="7" t="s">
        <v>164</v>
      </c>
      <c r="L14" s="7">
        <v>1</v>
      </c>
      <c r="M14" s="7">
        <v>2</v>
      </c>
      <c r="N14" s="7" t="s">
        <v>77</v>
      </c>
      <c r="O14" s="7" t="s">
        <v>77</v>
      </c>
      <c r="P14" s="7" t="s">
        <v>78</v>
      </c>
      <c r="Q14" s="7"/>
      <c r="R14" s="11" t="s">
        <v>165</v>
      </c>
      <c r="S14" s="12" t="s">
        <v>19</v>
      </c>
      <c r="T14" s="7"/>
      <c r="U14" s="11" t="s">
        <v>19</v>
      </c>
      <c r="V14" s="11" t="s">
        <v>165</v>
      </c>
      <c r="W14" s="12" t="s">
        <v>166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167</v>
      </c>
      <c r="AD14" t="s">
        <v>6</v>
      </c>
      <c r="AE14" t="s">
        <v>82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168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94</v>
      </c>
      <c r="H15" s="7" t="s">
        <v>95</v>
      </c>
      <c r="I15" s="7" t="s">
        <v>75</v>
      </c>
      <c r="J15" s="7" t="s">
        <v>2</v>
      </c>
      <c r="K15" s="7" t="s">
        <v>169</v>
      </c>
      <c r="L15" s="7">
        <v>1</v>
      </c>
      <c r="M15" s="7">
        <v>1</v>
      </c>
      <c r="N15" s="7" t="s">
        <v>88</v>
      </c>
      <c r="O15" s="7" t="s">
        <v>88</v>
      </c>
      <c r="P15" s="7" t="s">
        <v>78</v>
      </c>
      <c r="Q15" s="7"/>
      <c r="R15" s="11" t="s">
        <v>134</v>
      </c>
      <c r="S15" s="12" t="s">
        <v>19</v>
      </c>
      <c r="T15" s="7"/>
      <c r="U15" s="11" t="s">
        <v>19</v>
      </c>
      <c r="V15" s="11" t="s">
        <v>134</v>
      </c>
      <c r="W15" s="12" t="s">
        <v>135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136</v>
      </c>
      <c r="AD15" t="s">
        <v>6</v>
      </c>
      <c r="AE15" t="s">
        <v>170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172</v>
      </c>
      <c r="H16" s="7" t="s">
        <v>173</v>
      </c>
      <c r="I16" s="7" t="s">
        <v>75</v>
      </c>
      <c r="J16" s="7" t="s">
        <v>2</v>
      </c>
      <c r="K16" s="7" t="s">
        <v>174</v>
      </c>
      <c r="L16" s="7">
        <v>1</v>
      </c>
      <c r="M16" s="7">
        <v>2</v>
      </c>
      <c r="N16" s="7" t="s">
        <v>121</v>
      </c>
      <c r="O16" s="7" t="s">
        <v>77</v>
      </c>
      <c r="P16" s="7" t="s">
        <v>78</v>
      </c>
      <c r="Q16" s="7"/>
      <c r="R16" s="11" t="s">
        <v>175</v>
      </c>
      <c r="S16" s="12" t="s">
        <v>19</v>
      </c>
      <c r="T16" s="7"/>
      <c r="U16" s="11" t="s">
        <v>19</v>
      </c>
      <c r="V16" s="11" t="s">
        <v>175</v>
      </c>
      <c r="W16" s="12" t="s">
        <v>176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177</v>
      </c>
      <c r="AD16" t="s">
        <v>6</v>
      </c>
      <c r="AE16" t="s">
        <v>178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179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180</v>
      </c>
      <c r="H17" s="7" t="s">
        <v>181</v>
      </c>
      <c r="I17" s="7" t="s">
        <v>75</v>
      </c>
      <c r="J17" s="7" t="s">
        <v>2</v>
      </c>
      <c r="K17" s="7" t="s">
        <v>182</v>
      </c>
      <c r="L17" s="7">
        <v>1</v>
      </c>
      <c r="M17" s="7">
        <v>1</v>
      </c>
      <c r="N17" s="7" t="s">
        <v>88</v>
      </c>
      <c r="O17" s="7" t="s">
        <v>88</v>
      </c>
      <c r="P17" s="7" t="s">
        <v>78</v>
      </c>
      <c r="Q17" s="7"/>
      <c r="R17" s="11" t="s">
        <v>183</v>
      </c>
      <c r="S17" s="12" t="s">
        <v>19</v>
      </c>
      <c r="T17" s="7"/>
      <c r="U17" s="11" t="s">
        <v>19</v>
      </c>
      <c r="V17" s="11" t="s">
        <v>183</v>
      </c>
      <c r="W17" s="12" t="s">
        <v>184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185</v>
      </c>
      <c r="AD17" t="s">
        <v>6</v>
      </c>
      <c r="AE17" t="s">
        <v>186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187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94</v>
      </c>
      <c r="H18" s="7" t="s">
        <v>95</v>
      </c>
      <c r="I18" s="7" t="s">
        <v>75</v>
      </c>
      <c r="J18" s="7" t="s">
        <v>2</v>
      </c>
      <c r="K18" s="7" t="s">
        <v>188</v>
      </c>
      <c r="L18" s="7">
        <v>1</v>
      </c>
      <c r="M18" s="7">
        <v>1</v>
      </c>
      <c r="N18" s="7" t="s">
        <v>88</v>
      </c>
      <c r="O18" s="7" t="s">
        <v>88</v>
      </c>
      <c r="P18" s="7" t="s">
        <v>78</v>
      </c>
      <c r="Q18" s="7"/>
      <c r="R18" s="11" t="s">
        <v>134</v>
      </c>
      <c r="S18" s="12" t="s">
        <v>19</v>
      </c>
      <c r="T18" s="7"/>
      <c r="U18" s="11" t="s">
        <v>19</v>
      </c>
      <c r="V18" s="11" t="s">
        <v>134</v>
      </c>
      <c r="W18" s="12" t="s">
        <v>135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136</v>
      </c>
      <c r="AD18" t="s">
        <v>6</v>
      </c>
      <c r="AE18" t="s">
        <v>100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189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190</v>
      </c>
      <c r="H19" s="7" t="s">
        <v>191</v>
      </c>
      <c r="I19" s="7" t="s">
        <v>75</v>
      </c>
      <c r="J19" s="7" t="s">
        <v>2</v>
      </c>
      <c r="K19" s="7" t="s">
        <v>192</v>
      </c>
      <c r="L19" s="7">
        <v>1</v>
      </c>
      <c r="M19" s="7">
        <v>1</v>
      </c>
      <c r="N19" s="7" t="s">
        <v>77</v>
      </c>
      <c r="O19" s="7" t="s">
        <v>88</v>
      </c>
      <c r="P19" s="7" t="s">
        <v>78</v>
      </c>
      <c r="Q19" s="7"/>
      <c r="R19" s="11" t="s">
        <v>193</v>
      </c>
      <c r="S19" s="12" t="s">
        <v>19</v>
      </c>
      <c r="T19" s="7"/>
      <c r="U19" s="11" t="s">
        <v>19</v>
      </c>
      <c r="V19" s="11" t="s">
        <v>193</v>
      </c>
      <c r="W19" s="12" t="s">
        <v>194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123</v>
      </c>
      <c r="AD19" t="s">
        <v>6</v>
      </c>
      <c r="AE19" t="s">
        <v>108</v>
      </c>
      <c r="AF19" t="s">
        <v>83</v>
      </c>
      <c r="AG19" t="s">
        <v>71</v>
      </c>
      <c r="AH19" t="s">
        <v>19</v>
      </c>
    </row>
    <row r="20" customHeight="1" spans="1:32">
      <c r="A20" s="10" t="s">
        <v>195</v>
      </c>
      <c r="B20" s="10"/>
      <c r="C20" s="10" t="s">
        <v>196</v>
      </c>
      <c r="D20" s="10"/>
      <c r="E20" s="10"/>
      <c r="F20" s="10"/>
      <c r="G20" s="10" t="s">
        <v>196</v>
      </c>
      <c r="H20" s="10" t="s">
        <v>196</v>
      </c>
      <c r="I20" s="10" t="s">
        <v>196</v>
      </c>
      <c r="J20" s="10" t="s">
        <v>196</v>
      </c>
      <c r="K20" s="10" t="s">
        <v>196</v>
      </c>
      <c r="L20" s="10" t="s">
        <v>196</v>
      </c>
      <c r="M20" s="10" t="s">
        <v>196</v>
      </c>
      <c r="N20" s="10" t="s">
        <v>196</v>
      </c>
      <c r="O20" s="10" t="s">
        <v>196</v>
      </c>
      <c r="P20" s="10" t="s">
        <v>196</v>
      </c>
      <c r="Q20" s="10"/>
      <c r="R20" s="13" t="s">
        <v>20</v>
      </c>
      <c r="S20" s="13" t="s">
        <v>19</v>
      </c>
      <c r="T20" s="10" t="s">
        <v>196</v>
      </c>
      <c r="U20" s="13"/>
      <c r="V20" s="13" t="s">
        <v>20</v>
      </c>
      <c r="W20" s="13" t="s">
        <v>21</v>
      </c>
      <c r="X20" s="13"/>
      <c r="Y20" s="13"/>
      <c r="Z20" s="13"/>
      <c r="AA20" s="10"/>
      <c r="AB20" s="13"/>
      <c r="AC20" s="10"/>
      <c r="AD20" s="10" t="s">
        <v>196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197</v>
      </c>
      <c r="B1" s="4" t="s">
        <v>198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199</v>
      </c>
      <c r="H1" s="4" t="s">
        <v>200</v>
      </c>
      <c r="I1" s="4" t="s">
        <v>13</v>
      </c>
      <c r="J1" s="4" t="s">
        <v>17</v>
      </c>
      <c r="K1" s="4" t="s">
        <v>18</v>
      </c>
      <c r="L1" s="9" t="s">
        <v>201</v>
      </c>
      <c r="M1" s="4" t="s">
        <v>202</v>
      </c>
      <c r="N1" s="4" t="s">
        <v>203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204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F29" sqref="F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205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368</v>
      </c>
      <c r="E2" t="str">
        <f>VLOOKUP(A2,HOP!A:L,12,0)</f>
        <v>368.00</v>
      </c>
      <c r="F2" t="str">
        <f>VLOOKUP(A2,HOP!A:C,3,0)</f>
        <v>2279222</v>
      </c>
      <c r="G2">
        <f>D2-E2</f>
        <v>0</v>
      </c>
      <c r="H2" t="str">
        <f>$H$1&amp;F2</f>
        <v>，2279222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277</v>
      </c>
      <c r="E3" t="str">
        <f>VLOOKUP(A3,HOP!A:L,12,0)</f>
        <v>277.00</v>
      </c>
      <c r="F3" t="str">
        <f>VLOOKUP(A3,HOP!A:C,3,0)</f>
        <v>2279329</v>
      </c>
      <c r="G3">
        <f t="shared" ref="G3:G19" si="0">D3-E3</f>
        <v>0</v>
      </c>
      <c r="H3" t="str">
        <f t="shared" ref="H3:H19" si="1">$H$1&amp;F3</f>
        <v>，2279329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77</v>
      </c>
      <c r="C4" s="7" t="s">
        <v>78</v>
      </c>
      <c r="D4" s="3">
        <v>1184</v>
      </c>
      <c r="E4" t="str">
        <f>VLOOKUP(A4,HOP!A:L,12,0)</f>
        <v>1184.00</v>
      </c>
      <c r="F4" t="str">
        <f>VLOOKUP(A4,HOP!A:C,3,0)</f>
        <v>2279157</v>
      </c>
      <c r="G4">
        <f t="shared" si="0"/>
        <v>0</v>
      </c>
      <c r="H4" t="str">
        <f t="shared" si="1"/>
        <v>，2279157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88</v>
      </c>
      <c r="C5" s="7" t="s">
        <v>78</v>
      </c>
      <c r="D5" s="3">
        <v>290</v>
      </c>
      <c r="E5" t="str">
        <f>VLOOKUP(A5,HOP!A:L,12,0)</f>
        <v>290.00</v>
      </c>
      <c r="F5" t="str">
        <f>VLOOKUP(A5,HOP!A:C,3,0)</f>
        <v>2279533</v>
      </c>
      <c r="G5">
        <f t="shared" si="0"/>
        <v>0</v>
      </c>
      <c r="H5" t="str">
        <f t="shared" si="1"/>
        <v>，2279533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88</v>
      </c>
      <c r="C6" s="7" t="s">
        <v>78</v>
      </c>
      <c r="D6" s="3">
        <v>196</v>
      </c>
      <c r="E6" t="str">
        <f>VLOOKUP(A6,HOP!A:L,12,0)</f>
        <v>196.00</v>
      </c>
      <c r="F6" t="str">
        <f>VLOOKUP(A6,HOP!A:C,3,0)</f>
        <v>2279113</v>
      </c>
      <c r="G6">
        <f t="shared" si="0"/>
        <v>0</v>
      </c>
      <c r="H6" t="str">
        <f t="shared" si="1"/>
        <v>，2279113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77</v>
      </c>
      <c r="C7" s="7" t="s">
        <v>78</v>
      </c>
      <c r="D7" s="3">
        <v>1088</v>
      </c>
      <c r="E7" t="str">
        <f>VLOOKUP(A7,HOP!A:L,12,0)</f>
        <v>1088.00</v>
      </c>
      <c r="F7" t="str">
        <f>VLOOKUP(A7,HOP!A:C,3,0)</f>
        <v>2278296</v>
      </c>
      <c r="G7">
        <f t="shared" si="0"/>
        <v>0</v>
      </c>
      <c r="H7" t="str">
        <f t="shared" si="1"/>
        <v>，2278296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88</v>
      </c>
      <c r="C8" s="7" t="s">
        <v>78</v>
      </c>
      <c r="D8" s="3">
        <v>789</v>
      </c>
      <c r="E8" t="str">
        <f>VLOOKUP(A8,HOP!A:L,12,0)</f>
        <v>789.00</v>
      </c>
      <c r="F8" t="str">
        <f>VLOOKUP(A8,HOP!A:C,3,0)</f>
        <v>2279600</v>
      </c>
      <c r="G8">
        <f t="shared" si="0"/>
        <v>0</v>
      </c>
      <c r="H8" t="str">
        <f t="shared" si="1"/>
        <v>，2279600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88</v>
      </c>
      <c r="C9" s="7" t="s">
        <v>78</v>
      </c>
      <c r="D9" s="3">
        <v>592</v>
      </c>
      <c r="E9" t="str">
        <f>VLOOKUP(A9,HOP!A:L,12,0)</f>
        <v>592.00</v>
      </c>
      <c r="F9" t="str">
        <f>VLOOKUP(A9,HOP!A:C,3,0)</f>
        <v>2279567</v>
      </c>
      <c r="G9">
        <f t="shared" si="0"/>
        <v>0</v>
      </c>
      <c r="H9" t="str">
        <f t="shared" si="1"/>
        <v>，2279567</v>
      </c>
      <c r="I9" t="str">
        <f>VLOOKUP(A9,HOP!A:T,20,0)</f>
        <v>直连</v>
      </c>
    </row>
    <row r="10" ht="14.25" customHeight="1" spans="1:9">
      <c r="A10" s="6" t="s">
        <v>137</v>
      </c>
      <c r="B10" s="7" t="s">
        <v>88</v>
      </c>
      <c r="C10" s="7" t="s">
        <v>78</v>
      </c>
      <c r="D10" s="3">
        <v>193</v>
      </c>
      <c r="E10" t="str">
        <f>VLOOKUP(A10,HOP!A:L,12,0)</f>
        <v>193.00</v>
      </c>
      <c r="F10" t="str">
        <f>VLOOKUP(A10,HOP!A:C,3,0)</f>
        <v>2277276</v>
      </c>
      <c r="G10">
        <f t="shared" si="0"/>
        <v>0</v>
      </c>
      <c r="H10" t="str">
        <f t="shared" si="1"/>
        <v>，2277276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88</v>
      </c>
      <c r="C11" s="7" t="s">
        <v>78</v>
      </c>
      <c r="D11" s="3">
        <v>580</v>
      </c>
      <c r="E11" t="str">
        <f>VLOOKUP(A11,HOP!A:L,12,0)</f>
        <v>580.00</v>
      </c>
      <c r="F11" t="str">
        <f>VLOOKUP(A11,HOP!A:C,3,0)</f>
        <v>2278968</v>
      </c>
      <c r="G11">
        <f t="shared" si="0"/>
        <v>0</v>
      </c>
      <c r="H11" t="str">
        <f t="shared" si="1"/>
        <v>，2278968</v>
      </c>
      <c r="I11" t="str">
        <f>VLOOKUP(A11,HOP!A:T,20,0)</f>
        <v>直采</v>
      </c>
    </row>
    <row r="12" ht="14.25" customHeight="1" spans="1:9">
      <c r="A12" s="6" t="s">
        <v>154</v>
      </c>
      <c r="B12" s="7" t="s">
        <v>88</v>
      </c>
      <c r="C12" s="7" t="s">
        <v>78</v>
      </c>
      <c r="D12" s="3">
        <v>592</v>
      </c>
      <c r="E12" t="str">
        <f>VLOOKUP(A12,HOP!A:L,12,0)</f>
        <v>592.00</v>
      </c>
      <c r="F12" t="str">
        <f>VLOOKUP(A12,HOP!A:C,3,0)</f>
        <v>2279317</v>
      </c>
      <c r="G12">
        <f t="shared" si="0"/>
        <v>0</v>
      </c>
      <c r="H12" t="str">
        <f t="shared" si="1"/>
        <v>，2279317</v>
      </c>
      <c r="I12" t="str">
        <f>VLOOKUP(A12,HOP!A:T,20,0)</f>
        <v>直连</v>
      </c>
    </row>
    <row r="13" ht="14.25" customHeight="1" spans="1:9">
      <c r="A13" s="6" t="s">
        <v>156</v>
      </c>
      <c r="B13" s="7" t="s">
        <v>88</v>
      </c>
      <c r="C13" s="7" t="s">
        <v>78</v>
      </c>
      <c r="D13" s="3">
        <v>844</v>
      </c>
      <c r="E13" t="str">
        <f>VLOOKUP(A13,HOP!A:L,12,0)</f>
        <v>844.00</v>
      </c>
      <c r="F13" t="str">
        <f>VLOOKUP(A13,HOP!A:C,3,0)</f>
        <v>2279441</v>
      </c>
      <c r="G13">
        <f t="shared" si="0"/>
        <v>0</v>
      </c>
      <c r="H13" t="str">
        <f t="shared" si="1"/>
        <v>，2279441</v>
      </c>
      <c r="I13" t="str">
        <f>VLOOKUP(A13,HOP!A:T,20,0)</f>
        <v>直连</v>
      </c>
    </row>
    <row r="14" ht="14.25" customHeight="1" spans="1:9">
      <c r="A14" s="6" t="s">
        <v>161</v>
      </c>
      <c r="B14" s="7" t="s">
        <v>77</v>
      </c>
      <c r="C14" s="7" t="s">
        <v>78</v>
      </c>
      <c r="D14" s="3">
        <v>294</v>
      </c>
      <c r="E14" t="str">
        <f>VLOOKUP(A14,HOP!A:L,12,0)</f>
        <v>294.00</v>
      </c>
      <c r="F14" t="str">
        <f>VLOOKUP(A14,HOP!A:C,3,0)</f>
        <v>2279062</v>
      </c>
      <c r="G14">
        <f t="shared" si="0"/>
        <v>0</v>
      </c>
      <c r="H14" t="str">
        <f t="shared" si="1"/>
        <v>，2279062</v>
      </c>
      <c r="I14" t="str">
        <f>VLOOKUP(A14,HOP!A:T,20,0)</f>
        <v>直连</v>
      </c>
    </row>
    <row r="15" ht="14.25" customHeight="1" spans="1:9">
      <c r="A15" s="6" t="s">
        <v>168</v>
      </c>
      <c r="B15" s="7" t="s">
        <v>88</v>
      </c>
      <c r="C15" s="7" t="s">
        <v>78</v>
      </c>
      <c r="D15" s="3">
        <v>592</v>
      </c>
      <c r="E15" t="str">
        <f>VLOOKUP(A15,HOP!A:L,12,0)</f>
        <v>592.00</v>
      </c>
      <c r="F15" t="str">
        <f>VLOOKUP(A15,HOP!A:C,3,0)</f>
        <v>2279526</v>
      </c>
      <c r="G15">
        <f t="shared" si="0"/>
        <v>0</v>
      </c>
      <c r="H15" t="str">
        <f t="shared" si="1"/>
        <v>，2279526</v>
      </c>
      <c r="I15" t="str">
        <f>VLOOKUP(A15,HOP!A:T,20,0)</f>
        <v>直连</v>
      </c>
    </row>
    <row r="16" ht="14.25" customHeight="1" spans="1:9">
      <c r="A16" s="6" t="s">
        <v>171</v>
      </c>
      <c r="B16" s="7" t="s">
        <v>77</v>
      </c>
      <c r="C16" s="7" t="s">
        <v>78</v>
      </c>
      <c r="D16" s="3">
        <v>1226</v>
      </c>
      <c r="E16" t="str">
        <f>VLOOKUP(A16,HOP!A:L,12,0)</f>
        <v>1226.00</v>
      </c>
      <c r="F16" t="str">
        <f>VLOOKUP(A16,HOP!A:C,3,0)</f>
        <v>2278738</v>
      </c>
      <c r="G16">
        <f t="shared" si="0"/>
        <v>0</v>
      </c>
      <c r="H16" t="str">
        <f t="shared" si="1"/>
        <v>，2278738</v>
      </c>
      <c r="I16" t="str">
        <f>VLOOKUP(A16,HOP!A:T,20,0)</f>
        <v>直连</v>
      </c>
    </row>
    <row r="17" ht="14.25" customHeight="1" spans="1:9">
      <c r="A17" s="6" t="s">
        <v>179</v>
      </c>
      <c r="B17" s="7" t="s">
        <v>88</v>
      </c>
      <c r="C17" s="7" t="s">
        <v>78</v>
      </c>
      <c r="D17" s="3">
        <v>145</v>
      </c>
      <c r="E17" t="str">
        <f>VLOOKUP(A17,HOP!A:L,12,0)</f>
        <v>145.00</v>
      </c>
      <c r="F17" t="str">
        <f>VLOOKUP(A17,HOP!A:C,3,0)</f>
        <v>2279510</v>
      </c>
      <c r="G17">
        <f t="shared" si="0"/>
        <v>0</v>
      </c>
      <c r="H17" t="str">
        <f t="shared" si="1"/>
        <v>，2279510</v>
      </c>
      <c r="I17" t="str">
        <f>VLOOKUP(A17,HOP!A:T,20,0)</f>
        <v>直采</v>
      </c>
    </row>
    <row r="18" ht="14.25" customHeight="1" spans="1:9">
      <c r="A18" s="6" t="s">
        <v>187</v>
      </c>
      <c r="B18" s="7" t="s">
        <v>88</v>
      </c>
      <c r="C18" s="7" t="s">
        <v>78</v>
      </c>
      <c r="D18" s="3">
        <v>592</v>
      </c>
      <c r="E18" t="str">
        <f>VLOOKUP(A18,HOP!A:L,12,0)</f>
        <v>592.00</v>
      </c>
      <c r="F18" t="str">
        <f>VLOOKUP(A18,HOP!A:C,3,0)</f>
        <v>2279559</v>
      </c>
      <c r="G18">
        <f t="shared" si="0"/>
        <v>0</v>
      </c>
      <c r="H18" t="str">
        <f t="shared" si="1"/>
        <v>，2279559</v>
      </c>
      <c r="I18" t="str">
        <f>VLOOKUP(A18,HOP!A:T,20,0)</f>
        <v>直连</v>
      </c>
    </row>
    <row r="19" ht="14.25" customHeight="1" spans="1:9">
      <c r="A19" s="6" t="s">
        <v>189</v>
      </c>
      <c r="B19" s="7" t="s">
        <v>88</v>
      </c>
      <c r="C19" s="7" t="s">
        <v>78</v>
      </c>
      <c r="D19" s="3">
        <v>164</v>
      </c>
      <c r="E19" t="str">
        <f>VLOOKUP(A19,HOP!A:L,12,0)</f>
        <v>164.00</v>
      </c>
      <c r="F19" t="str">
        <f>VLOOKUP(A19,HOP!A:C,3,0)</f>
        <v>2279344</v>
      </c>
      <c r="G19">
        <f t="shared" si="0"/>
        <v>0</v>
      </c>
      <c r="H19" t="str">
        <f t="shared" si="1"/>
        <v>，2279344</v>
      </c>
      <c r="I19" t="str">
        <f>VLOOKUP(A19,HOP!A:T,20,0)</f>
        <v>直连</v>
      </c>
    </row>
    <row r="21" spans="4:4">
      <c r="D21" s="3">
        <f>SUM(D2:D20)</f>
        <v>10006</v>
      </c>
    </row>
    <row r="22" ht="14.25" spans="4:4">
      <c r="D22" s="8" t="s">
        <v>22</v>
      </c>
    </row>
    <row r="25" spans="1:3">
      <c r="A25" t="s">
        <v>206</v>
      </c>
      <c r="C25">
        <v>725</v>
      </c>
    </row>
    <row r="26" spans="1:3">
      <c r="A26" t="s">
        <v>207</v>
      </c>
      <c r="C26">
        <v>9281</v>
      </c>
    </row>
    <row r="27" spans="1:3">
      <c r="A27" s="5" t="s">
        <v>208</v>
      </c>
      <c r="C27">
        <f>SUM(C25:C26)</f>
        <v>10006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209</v>
      </c>
      <c r="B1" s="2" t="s">
        <v>210</v>
      </c>
      <c r="C1" s="2" t="s">
        <v>211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212</v>
      </c>
      <c r="I1" s="2" t="s">
        <v>213</v>
      </c>
      <c r="J1" s="2" t="s">
        <v>214</v>
      </c>
      <c r="K1" s="2" t="s">
        <v>215</v>
      </c>
      <c r="L1" s="2" t="s">
        <v>216</v>
      </c>
      <c r="M1" s="2" t="s">
        <v>217</v>
      </c>
      <c r="N1" s="2" t="s">
        <v>218</v>
      </c>
      <c r="O1" s="2" t="s">
        <v>219</v>
      </c>
      <c r="P1" s="2" t="s">
        <v>220</v>
      </c>
      <c r="Q1" s="2" t="s">
        <v>221</v>
      </c>
      <c r="R1" s="2" t="s">
        <v>222</v>
      </c>
      <c r="S1" s="2" t="s">
        <v>223</v>
      </c>
      <c r="T1" s="2" t="s">
        <v>224</v>
      </c>
    </row>
    <row r="2" s="1" customFormat="1" spans="1:20">
      <c r="A2" s="1" t="s">
        <v>137</v>
      </c>
      <c r="B2" s="1" t="s">
        <v>141</v>
      </c>
      <c r="C2" s="1" t="s">
        <v>225</v>
      </c>
      <c r="D2" s="1" t="s">
        <v>139</v>
      </c>
      <c r="E2" s="1" t="s">
        <v>140</v>
      </c>
      <c r="F2" s="1" t="s">
        <v>88</v>
      </c>
      <c r="G2" s="1" t="s">
        <v>78</v>
      </c>
      <c r="H2" s="1" t="s">
        <v>226</v>
      </c>
      <c r="I2" s="1" t="s">
        <v>227</v>
      </c>
      <c r="J2" s="1" t="s">
        <v>228</v>
      </c>
      <c r="K2" s="1" t="s">
        <v>227</v>
      </c>
      <c r="L2" s="1" t="s">
        <v>227</v>
      </c>
      <c r="M2" s="1" t="s">
        <v>229</v>
      </c>
      <c r="N2" s="1" t="s">
        <v>229</v>
      </c>
      <c r="O2" s="1" t="s">
        <v>230</v>
      </c>
      <c r="P2" s="1" t="s">
        <v>231</v>
      </c>
      <c r="Q2" s="1" t="s">
        <v>232</v>
      </c>
      <c r="R2" s="1" t="s">
        <v>71</v>
      </c>
      <c r="S2" s="1" t="s">
        <v>233</v>
      </c>
      <c r="T2" s="1" t="s">
        <v>234</v>
      </c>
    </row>
    <row r="3" s="1" customFormat="1" spans="1:20">
      <c r="A3" s="1" t="s">
        <v>117</v>
      </c>
      <c r="B3" s="1" t="s">
        <v>121</v>
      </c>
      <c r="C3" s="1" t="s">
        <v>235</v>
      </c>
      <c r="D3" s="1" t="s">
        <v>119</v>
      </c>
      <c r="E3" s="1" t="s">
        <v>120</v>
      </c>
      <c r="F3" s="1" t="s">
        <v>77</v>
      </c>
      <c r="G3" s="1" t="s">
        <v>78</v>
      </c>
      <c r="H3" s="1" t="s">
        <v>226</v>
      </c>
      <c r="I3" s="1" t="s">
        <v>236</v>
      </c>
      <c r="J3" s="1" t="s">
        <v>228</v>
      </c>
      <c r="K3" s="1" t="s">
        <v>236</v>
      </c>
      <c r="L3" s="1" t="s">
        <v>236</v>
      </c>
      <c r="M3" s="1" t="s">
        <v>229</v>
      </c>
      <c r="N3" s="1" t="s">
        <v>229</v>
      </c>
      <c r="O3" s="1" t="s">
        <v>230</v>
      </c>
      <c r="P3" s="1" t="s">
        <v>231</v>
      </c>
      <c r="Q3" s="1" t="s">
        <v>237</v>
      </c>
      <c r="R3" s="1" t="s">
        <v>71</v>
      </c>
      <c r="S3" s="1" t="s">
        <v>233</v>
      </c>
      <c r="T3" s="1" t="s">
        <v>234</v>
      </c>
    </row>
    <row r="4" s="1" customFormat="1" spans="1:20">
      <c r="A4" s="1" t="s">
        <v>171</v>
      </c>
      <c r="B4" s="1" t="s">
        <v>121</v>
      </c>
      <c r="C4" s="1" t="s">
        <v>238</v>
      </c>
      <c r="D4" s="1" t="s">
        <v>173</v>
      </c>
      <c r="E4" s="1" t="s">
        <v>174</v>
      </c>
      <c r="F4" s="1" t="s">
        <v>77</v>
      </c>
      <c r="G4" s="1" t="s">
        <v>78</v>
      </c>
      <c r="H4" s="1" t="s">
        <v>226</v>
      </c>
      <c r="I4" s="1" t="s">
        <v>239</v>
      </c>
      <c r="J4" s="1" t="s">
        <v>228</v>
      </c>
      <c r="K4" s="1" t="s">
        <v>239</v>
      </c>
      <c r="L4" s="1" t="s">
        <v>239</v>
      </c>
      <c r="M4" s="1" t="s">
        <v>229</v>
      </c>
      <c r="N4" s="1" t="s">
        <v>229</v>
      </c>
      <c r="O4" s="1" t="s">
        <v>230</v>
      </c>
      <c r="P4" s="1" t="s">
        <v>231</v>
      </c>
      <c r="Q4" s="1" t="s">
        <v>240</v>
      </c>
      <c r="R4" s="1" t="s">
        <v>71</v>
      </c>
      <c r="S4" s="1" t="s">
        <v>233</v>
      </c>
      <c r="T4" s="1" t="s">
        <v>234</v>
      </c>
    </row>
    <row r="5" s="1" customFormat="1" spans="1:20">
      <c r="A5" s="1" t="s">
        <v>146</v>
      </c>
      <c r="B5" s="1" t="s">
        <v>77</v>
      </c>
      <c r="C5" s="1" t="s">
        <v>241</v>
      </c>
      <c r="D5" s="1" t="s">
        <v>148</v>
      </c>
      <c r="E5" s="1" t="s">
        <v>149</v>
      </c>
      <c r="F5" s="1" t="s">
        <v>88</v>
      </c>
      <c r="G5" s="1" t="s">
        <v>78</v>
      </c>
      <c r="H5" s="1" t="s">
        <v>226</v>
      </c>
      <c r="I5" s="1" t="s">
        <v>242</v>
      </c>
      <c r="J5" s="1" t="s">
        <v>228</v>
      </c>
      <c r="K5" s="1" t="s">
        <v>242</v>
      </c>
      <c r="L5" s="1" t="s">
        <v>242</v>
      </c>
      <c r="M5" s="1" t="s">
        <v>229</v>
      </c>
      <c r="N5" s="1" t="s">
        <v>229</v>
      </c>
      <c r="O5" s="1" t="s">
        <v>230</v>
      </c>
      <c r="P5" s="1" t="s">
        <v>231</v>
      </c>
      <c r="Q5" s="1" t="s">
        <v>243</v>
      </c>
      <c r="R5" s="1" t="s">
        <v>71</v>
      </c>
      <c r="S5" s="1" t="s">
        <v>233</v>
      </c>
      <c r="T5" s="1" t="s">
        <v>244</v>
      </c>
    </row>
    <row r="6" s="1" customFormat="1" spans="1:20">
      <c r="A6" s="1" t="s">
        <v>161</v>
      </c>
      <c r="B6" s="1" t="s">
        <v>77</v>
      </c>
      <c r="C6" s="1" t="s">
        <v>245</v>
      </c>
      <c r="D6" s="1" t="s">
        <v>163</v>
      </c>
      <c r="E6" s="1" t="s">
        <v>164</v>
      </c>
      <c r="F6" s="1" t="s">
        <v>77</v>
      </c>
      <c r="G6" s="1" t="s">
        <v>78</v>
      </c>
      <c r="H6" s="1" t="s">
        <v>226</v>
      </c>
      <c r="I6" s="1" t="s">
        <v>246</v>
      </c>
      <c r="J6" s="1" t="s">
        <v>228</v>
      </c>
      <c r="K6" s="1" t="s">
        <v>246</v>
      </c>
      <c r="L6" s="1" t="s">
        <v>246</v>
      </c>
      <c r="M6" s="1" t="s">
        <v>229</v>
      </c>
      <c r="N6" s="1" t="s">
        <v>229</v>
      </c>
      <c r="O6" s="1" t="s">
        <v>230</v>
      </c>
      <c r="P6" s="1" t="s">
        <v>231</v>
      </c>
      <c r="Q6" s="1" t="s">
        <v>247</v>
      </c>
      <c r="R6" s="1" t="s">
        <v>71</v>
      </c>
      <c r="S6" s="1" t="s">
        <v>233</v>
      </c>
      <c r="T6" s="1" t="s">
        <v>234</v>
      </c>
    </row>
    <row r="7" s="1" customFormat="1" spans="1:20">
      <c r="A7" s="1" t="s">
        <v>109</v>
      </c>
      <c r="B7" s="1" t="s">
        <v>77</v>
      </c>
      <c r="C7" s="1" t="s">
        <v>248</v>
      </c>
      <c r="D7" s="1" t="s">
        <v>111</v>
      </c>
      <c r="E7" s="1" t="s">
        <v>112</v>
      </c>
      <c r="F7" s="1" t="s">
        <v>88</v>
      </c>
      <c r="G7" s="1" t="s">
        <v>78</v>
      </c>
      <c r="H7" s="1" t="s">
        <v>226</v>
      </c>
      <c r="I7" s="1" t="s">
        <v>249</v>
      </c>
      <c r="J7" s="1" t="s">
        <v>228</v>
      </c>
      <c r="K7" s="1" t="s">
        <v>249</v>
      </c>
      <c r="L7" s="1" t="s">
        <v>249</v>
      </c>
      <c r="M7" s="1" t="s">
        <v>229</v>
      </c>
      <c r="N7" s="1" t="s">
        <v>229</v>
      </c>
      <c r="O7" s="1" t="s">
        <v>230</v>
      </c>
      <c r="P7" s="1" t="s">
        <v>231</v>
      </c>
      <c r="Q7" s="1" t="s">
        <v>250</v>
      </c>
      <c r="R7" s="1" t="s">
        <v>71</v>
      </c>
      <c r="S7" s="1" t="s">
        <v>233</v>
      </c>
      <c r="T7" s="1" t="s">
        <v>234</v>
      </c>
    </row>
    <row r="8" s="1" customFormat="1" spans="1:20">
      <c r="A8" s="1" t="s">
        <v>93</v>
      </c>
      <c r="B8" s="1" t="s">
        <v>77</v>
      </c>
      <c r="C8" s="1" t="s">
        <v>251</v>
      </c>
      <c r="D8" s="1" t="s">
        <v>95</v>
      </c>
      <c r="E8" s="1" t="s">
        <v>96</v>
      </c>
      <c r="F8" s="1" t="s">
        <v>77</v>
      </c>
      <c r="G8" s="1" t="s">
        <v>78</v>
      </c>
      <c r="H8" s="1" t="s">
        <v>226</v>
      </c>
      <c r="I8" s="1" t="s">
        <v>252</v>
      </c>
      <c r="J8" s="1" t="s">
        <v>228</v>
      </c>
      <c r="K8" s="1" t="s">
        <v>252</v>
      </c>
      <c r="L8" s="1" t="s">
        <v>252</v>
      </c>
      <c r="M8" s="1" t="s">
        <v>229</v>
      </c>
      <c r="N8" s="1" t="s">
        <v>229</v>
      </c>
      <c r="O8" s="1" t="s">
        <v>230</v>
      </c>
      <c r="P8" s="1" t="s">
        <v>231</v>
      </c>
      <c r="Q8" s="1" t="s">
        <v>253</v>
      </c>
      <c r="R8" s="1" t="s">
        <v>71</v>
      </c>
      <c r="S8" s="1" t="s">
        <v>233</v>
      </c>
      <c r="T8" s="1" t="s">
        <v>234</v>
      </c>
    </row>
    <row r="9" s="1" customFormat="1" spans="1:20">
      <c r="A9" s="1" t="s">
        <v>69</v>
      </c>
      <c r="B9" s="1" t="s">
        <v>77</v>
      </c>
      <c r="C9" s="1" t="s">
        <v>254</v>
      </c>
      <c r="D9" s="1" t="s">
        <v>255</v>
      </c>
      <c r="E9" s="1" t="s">
        <v>76</v>
      </c>
      <c r="F9" s="1" t="s">
        <v>77</v>
      </c>
      <c r="G9" s="1" t="s">
        <v>78</v>
      </c>
      <c r="H9" s="1" t="s">
        <v>226</v>
      </c>
      <c r="I9" s="1" t="s">
        <v>256</v>
      </c>
      <c r="J9" s="1" t="s">
        <v>228</v>
      </c>
      <c r="K9" s="1" t="s">
        <v>256</v>
      </c>
      <c r="L9" s="1" t="s">
        <v>256</v>
      </c>
      <c r="M9" s="1" t="s">
        <v>229</v>
      </c>
      <c r="N9" s="1" t="s">
        <v>229</v>
      </c>
      <c r="O9" s="1" t="s">
        <v>230</v>
      </c>
      <c r="P9" s="1" t="s">
        <v>231</v>
      </c>
      <c r="Q9" s="1" t="s">
        <v>257</v>
      </c>
      <c r="R9" s="1" t="s">
        <v>71</v>
      </c>
      <c r="S9" s="1" t="s">
        <v>233</v>
      </c>
      <c r="T9" s="1" t="s">
        <v>234</v>
      </c>
    </row>
    <row r="10" s="1" customFormat="1" spans="1:20">
      <c r="A10" s="1" t="s">
        <v>154</v>
      </c>
      <c r="B10" s="1" t="s">
        <v>77</v>
      </c>
      <c r="C10" s="1" t="s">
        <v>258</v>
      </c>
      <c r="D10" s="1" t="s">
        <v>95</v>
      </c>
      <c r="E10" s="1" t="s">
        <v>155</v>
      </c>
      <c r="F10" s="1" t="s">
        <v>88</v>
      </c>
      <c r="G10" s="1" t="s">
        <v>78</v>
      </c>
      <c r="H10" s="1" t="s">
        <v>226</v>
      </c>
      <c r="I10" s="1" t="s">
        <v>259</v>
      </c>
      <c r="J10" s="1" t="s">
        <v>228</v>
      </c>
      <c r="K10" s="1" t="s">
        <v>259</v>
      </c>
      <c r="L10" s="1" t="s">
        <v>259</v>
      </c>
      <c r="M10" s="1" t="s">
        <v>229</v>
      </c>
      <c r="N10" s="1" t="s">
        <v>229</v>
      </c>
      <c r="O10" s="1" t="s">
        <v>230</v>
      </c>
      <c r="P10" s="1" t="s">
        <v>231</v>
      </c>
      <c r="Q10" s="1" t="s">
        <v>260</v>
      </c>
      <c r="R10" s="1" t="s">
        <v>71</v>
      </c>
      <c r="S10" s="1" t="s">
        <v>233</v>
      </c>
      <c r="T10" s="1" t="s">
        <v>234</v>
      </c>
    </row>
    <row r="11" s="1" customFormat="1" spans="1:20">
      <c r="A11" s="1" t="s">
        <v>84</v>
      </c>
      <c r="B11" s="1" t="s">
        <v>77</v>
      </c>
      <c r="C11" s="1" t="s">
        <v>261</v>
      </c>
      <c r="D11" s="1" t="s">
        <v>262</v>
      </c>
      <c r="E11" s="1" t="s">
        <v>87</v>
      </c>
      <c r="F11" s="1" t="s">
        <v>88</v>
      </c>
      <c r="G11" s="1" t="s">
        <v>78</v>
      </c>
      <c r="H11" s="1" t="s">
        <v>226</v>
      </c>
      <c r="I11" s="1" t="s">
        <v>263</v>
      </c>
      <c r="J11" s="1" t="s">
        <v>228</v>
      </c>
      <c r="K11" s="1" t="s">
        <v>263</v>
      </c>
      <c r="L11" s="1" t="s">
        <v>263</v>
      </c>
      <c r="M11" s="1" t="s">
        <v>229</v>
      </c>
      <c r="N11" s="1" t="s">
        <v>229</v>
      </c>
      <c r="O11" s="1" t="s">
        <v>230</v>
      </c>
      <c r="P11" s="1" t="s">
        <v>231</v>
      </c>
      <c r="Q11" s="1" t="s">
        <v>264</v>
      </c>
      <c r="R11" s="1" t="s">
        <v>71</v>
      </c>
      <c r="S11" s="1" t="s">
        <v>233</v>
      </c>
      <c r="T11" s="1" t="s">
        <v>234</v>
      </c>
    </row>
    <row r="12" s="1" customFormat="1" spans="1:20">
      <c r="A12" s="1" t="s">
        <v>189</v>
      </c>
      <c r="B12" s="1" t="s">
        <v>77</v>
      </c>
      <c r="C12" s="1" t="s">
        <v>265</v>
      </c>
      <c r="D12" s="1" t="s">
        <v>191</v>
      </c>
      <c r="E12" s="1" t="s">
        <v>192</v>
      </c>
      <c r="F12" s="1" t="s">
        <v>88</v>
      </c>
      <c r="G12" s="1" t="s">
        <v>78</v>
      </c>
      <c r="H12" s="1" t="s">
        <v>226</v>
      </c>
      <c r="I12" s="1" t="s">
        <v>266</v>
      </c>
      <c r="J12" s="1" t="s">
        <v>228</v>
      </c>
      <c r="K12" s="1" t="s">
        <v>266</v>
      </c>
      <c r="L12" s="1" t="s">
        <v>266</v>
      </c>
      <c r="M12" s="1" t="s">
        <v>229</v>
      </c>
      <c r="N12" s="1" t="s">
        <v>229</v>
      </c>
      <c r="O12" s="1" t="s">
        <v>230</v>
      </c>
      <c r="P12" s="1" t="s">
        <v>231</v>
      </c>
      <c r="Q12" s="1" t="s">
        <v>267</v>
      </c>
      <c r="R12" s="1" t="s">
        <v>71</v>
      </c>
      <c r="S12" s="1" t="s">
        <v>233</v>
      </c>
      <c r="T12" s="1" t="s">
        <v>234</v>
      </c>
    </row>
    <row r="13" s="1" customFormat="1" spans="1:20">
      <c r="A13" s="1" t="s">
        <v>156</v>
      </c>
      <c r="B13" s="1" t="s">
        <v>88</v>
      </c>
      <c r="C13" s="1" t="s">
        <v>268</v>
      </c>
      <c r="D13" s="1" t="s">
        <v>95</v>
      </c>
      <c r="E13" s="1" t="s">
        <v>157</v>
      </c>
      <c r="F13" s="1" t="s">
        <v>88</v>
      </c>
      <c r="G13" s="1" t="s">
        <v>78</v>
      </c>
      <c r="H13" s="1" t="s">
        <v>226</v>
      </c>
      <c r="I13" s="1" t="s">
        <v>269</v>
      </c>
      <c r="J13" s="1" t="s">
        <v>228</v>
      </c>
      <c r="K13" s="1" t="s">
        <v>269</v>
      </c>
      <c r="L13" s="1" t="s">
        <v>269</v>
      </c>
      <c r="M13" s="1" t="s">
        <v>229</v>
      </c>
      <c r="N13" s="1" t="s">
        <v>229</v>
      </c>
      <c r="O13" s="1" t="s">
        <v>230</v>
      </c>
      <c r="P13" s="1" t="s">
        <v>231</v>
      </c>
      <c r="Q13" s="1" t="s">
        <v>270</v>
      </c>
      <c r="R13" s="1" t="s">
        <v>71</v>
      </c>
      <c r="S13" s="1" t="s">
        <v>233</v>
      </c>
      <c r="T13" s="1" t="s">
        <v>234</v>
      </c>
    </row>
    <row r="14" s="1" customFormat="1" spans="1:20">
      <c r="A14" s="1" t="s">
        <v>179</v>
      </c>
      <c r="B14" s="1" t="s">
        <v>88</v>
      </c>
      <c r="C14" s="1" t="s">
        <v>271</v>
      </c>
      <c r="D14" s="1" t="s">
        <v>181</v>
      </c>
      <c r="E14" s="1" t="s">
        <v>182</v>
      </c>
      <c r="F14" s="1" t="s">
        <v>88</v>
      </c>
      <c r="G14" s="1" t="s">
        <v>78</v>
      </c>
      <c r="H14" s="1" t="s">
        <v>226</v>
      </c>
      <c r="I14" s="1" t="s">
        <v>272</v>
      </c>
      <c r="J14" s="1" t="s">
        <v>228</v>
      </c>
      <c r="K14" s="1" t="s">
        <v>272</v>
      </c>
      <c r="L14" s="1" t="s">
        <v>272</v>
      </c>
      <c r="M14" s="1" t="s">
        <v>229</v>
      </c>
      <c r="N14" s="1" t="s">
        <v>229</v>
      </c>
      <c r="O14" s="1" t="s">
        <v>230</v>
      </c>
      <c r="P14" s="1" t="s">
        <v>231</v>
      </c>
      <c r="Q14" s="1" t="s">
        <v>273</v>
      </c>
      <c r="R14" s="1" t="s">
        <v>71</v>
      </c>
      <c r="S14" s="1" t="s">
        <v>233</v>
      </c>
      <c r="T14" s="1" t="s">
        <v>244</v>
      </c>
    </row>
    <row r="15" s="1" customFormat="1" spans="1:20">
      <c r="A15" s="1" t="s">
        <v>168</v>
      </c>
      <c r="B15" s="1" t="s">
        <v>88</v>
      </c>
      <c r="C15" s="1" t="s">
        <v>274</v>
      </c>
      <c r="D15" s="1" t="s">
        <v>95</v>
      </c>
      <c r="E15" s="1" t="s">
        <v>169</v>
      </c>
      <c r="F15" s="1" t="s">
        <v>88</v>
      </c>
      <c r="G15" s="1" t="s">
        <v>78</v>
      </c>
      <c r="H15" s="1" t="s">
        <v>226</v>
      </c>
      <c r="I15" s="1" t="s">
        <v>259</v>
      </c>
      <c r="J15" s="1" t="s">
        <v>228</v>
      </c>
      <c r="K15" s="1" t="s">
        <v>259</v>
      </c>
      <c r="L15" s="1" t="s">
        <v>259</v>
      </c>
      <c r="M15" s="1" t="s">
        <v>229</v>
      </c>
      <c r="N15" s="1" t="s">
        <v>229</v>
      </c>
      <c r="O15" s="1" t="s">
        <v>230</v>
      </c>
      <c r="P15" s="1" t="s">
        <v>231</v>
      </c>
      <c r="Q15" s="1" t="s">
        <v>275</v>
      </c>
      <c r="R15" s="1" t="s">
        <v>71</v>
      </c>
      <c r="S15" s="1" t="s">
        <v>233</v>
      </c>
      <c r="T15" s="1" t="s">
        <v>234</v>
      </c>
    </row>
    <row r="16" s="1" customFormat="1" spans="1:20">
      <c r="A16" s="1" t="s">
        <v>101</v>
      </c>
      <c r="B16" s="1" t="s">
        <v>88</v>
      </c>
      <c r="C16" s="1" t="s">
        <v>276</v>
      </c>
      <c r="D16" s="1" t="s">
        <v>103</v>
      </c>
      <c r="E16" s="1" t="s">
        <v>104</v>
      </c>
      <c r="F16" s="1" t="s">
        <v>88</v>
      </c>
      <c r="G16" s="1" t="s">
        <v>78</v>
      </c>
      <c r="H16" s="1" t="s">
        <v>226</v>
      </c>
      <c r="I16" s="1" t="s">
        <v>277</v>
      </c>
      <c r="J16" s="1" t="s">
        <v>228</v>
      </c>
      <c r="K16" s="1" t="s">
        <v>277</v>
      </c>
      <c r="L16" s="1" t="s">
        <v>277</v>
      </c>
      <c r="M16" s="1" t="s">
        <v>229</v>
      </c>
      <c r="N16" s="1" t="s">
        <v>229</v>
      </c>
      <c r="O16" s="1" t="s">
        <v>230</v>
      </c>
      <c r="P16" s="1" t="s">
        <v>231</v>
      </c>
      <c r="Q16" s="1" t="s">
        <v>278</v>
      </c>
      <c r="R16" s="1" t="s">
        <v>71</v>
      </c>
      <c r="S16" s="1" t="s">
        <v>233</v>
      </c>
      <c r="T16" s="1" t="s">
        <v>234</v>
      </c>
    </row>
    <row r="17" s="1" customFormat="1" spans="1:20">
      <c r="A17" s="1" t="s">
        <v>187</v>
      </c>
      <c r="B17" s="1" t="s">
        <v>88</v>
      </c>
      <c r="C17" s="1" t="s">
        <v>279</v>
      </c>
      <c r="D17" s="1" t="s">
        <v>95</v>
      </c>
      <c r="E17" s="1" t="s">
        <v>188</v>
      </c>
      <c r="F17" s="1" t="s">
        <v>88</v>
      </c>
      <c r="G17" s="1" t="s">
        <v>78</v>
      </c>
      <c r="H17" s="1" t="s">
        <v>226</v>
      </c>
      <c r="I17" s="1" t="s">
        <v>259</v>
      </c>
      <c r="J17" s="1" t="s">
        <v>228</v>
      </c>
      <c r="K17" s="1" t="s">
        <v>259</v>
      </c>
      <c r="L17" s="1" t="s">
        <v>259</v>
      </c>
      <c r="M17" s="1" t="s">
        <v>229</v>
      </c>
      <c r="N17" s="1" t="s">
        <v>229</v>
      </c>
      <c r="O17" s="1" t="s">
        <v>230</v>
      </c>
      <c r="P17" s="1" t="s">
        <v>231</v>
      </c>
      <c r="Q17" s="1" t="s">
        <v>280</v>
      </c>
      <c r="R17" s="1" t="s">
        <v>71</v>
      </c>
      <c r="S17" s="1" t="s">
        <v>233</v>
      </c>
      <c r="T17" s="1" t="s">
        <v>234</v>
      </c>
    </row>
    <row r="18" s="1" customFormat="1" spans="1:20">
      <c r="A18" s="1" t="s">
        <v>132</v>
      </c>
      <c r="B18" s="1" t="s">
        <v>88</v>
      </c>
      <c r="C18" s="1" t="s">
        <v>281</v>
      </c>
      <c r="D18" s="1" t="s">
        <v>95</v>
      </c>
      <c r="E18" s="1" t="s">
        <v>133</v>
      </c>
      <c r="F18" s="1" t="s">
        <v>88</v>
      </c>
      <c r="G18" s="1" t="s">
        <v>78</v>
      </c>
      <c r="H18" s="1" t="s">
        <v>226</v>
      </c>
      <c r="I18" s="1" t="s">
        <v>259</v>
      </c>
      <c r="J18" s="1" t="s">
        <v>228</v>
      </c>
      <c r="K18" s="1" t="s">
        <v>259</v>
      </c>
      <c r="L18" s="1" t="s">
        <v>259</v>
      </c>
      <c r="M18" s="1" t="s">
        <v>229</v>
      </c>
      <c r="N18" s="1" t="s">
        <v>229</v>
      </c>
      <c r="O18" s="1" t="s">
        <v>230</v>
      </c>
      <c r="P18" s="1" t="s">
        <v>231</v>
      </c>
      <c r="Q18" s="1" t="s">
        <v>282</v>
      </c>
      <c r="R18" s="1" t="s">
        <v>71</v>
      </c>
      <c r="S18" s="1" t="s">
        <v>233</v>
      </c>
      <c r="T18" s="1" t="s">
        <v>234</v>
      </c>
    </row>
    <row r="19" s="1" customFormat="1" spans="1:20">
      <c r="A19" s="1" t="s">
        <v>126</v>
      </c>
      <c r="B19" s="1" t="s">
        <v>88</v>
      </c>
      <c r="C19" s="1" t="s">
        <v>283</v>
      </c>
      <c r="D19" s="1" t="s">
        <v>95</v>
      </c>
      <c r="E19" s="1" t="s">
        <v>127</v>
      </c>
      <c r="F19" s="1" t="s">
        <v>88</v>
      </c>
      <c r="G19" s="1" t="s">
        <v>78</v>
      </c>
      <c r="H19" s="1" t="s">
        <v>226</v>
      </c>
      <c r="I19" s="1" t="s">
        <v>284</v>
      </c>
      <c r="J19" s="1" t="s">
        <v>228</v>
      </c>
      <c r="K19" s="1" t="s">
        <v>284</v>
      </c>
      <c r="L19" s="1" t="s">
        <v>284</v>
      </c>
      <c r="M19" s="1" t="s">
        <v>229</v>
      </c>
      <c r="N19" s="1" t="s">
        <v>229</v>
      </c>
      <c r="O19" s="1" t="s">
        <v>230</v>
      </c>
      <c r="P19" s="1" t="s">
        <v>231</v>
      </c>
      <c r="Q19" s="1" t="s">
        <v>285</v>
      </c>
      <c r="R19" s="1" t="s">
        <v>71</v>
      </c>
      <c r="S19" s="1" t="s">
        <v>233</v>
      </c>
      <c r="T19" s="1" t="s">
        <v>234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2021-10-20T01:31:12Z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C0FF7D6BF8A74F2082B3075DDC6C4B44</vt:lpwstr>
  </property>
</Properties>
</file>