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对账!$1:$47</definedName>
  </definedNames>
  <calcPr calcId="144525"/>
</workbook>
</file>

<file path=xl/sharedStrings.xml><?xml version="1.0" encoding="utf-8"?>
<sst xmlns="http://schemas.openxmlformats.org/spreadsheetml/2006/main" count="1209" uniqueCount="337">
  <si>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</si>
  <si>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</si>
  <si>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</si>
  <si>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</si>
  <si>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</si>
  <si>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</si>
  <si>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</si>
  <si>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</si>
  <si>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</si>
  <si>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</si>
  <si>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</si>
  <si>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</si>
  <si>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</si>
  <si>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</si>
  <si>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</si>
  <si>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</si>
  <si>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</si>
  <si>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</si>
  <si>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</si>
  <si>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</si>
  <si>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</si>
  <si>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</si>
  <si>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</si>
  <si>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</si>
  <si>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</si>
  <si>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</si>
  <si>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</si>
  <si>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[佛山]维也纳国际酒店(佛山乐从中心店)(68347291)</t>
  </si>
  <si>
    <t>商务双床房&lt;2人入住&gt;</t>
  </si>
  <si>
    <t>CNY</t>
  </si>
  <si>
    <t>金福文</t>
  </si>
  <si>
    <t>CA13744211021CNY</t>
  </si>
  <si>
    <t>未提现</t>
  </si>
  <si>
    <t>携程开票</t>
  </si>
  <si>
    <t>[天津]海友良品酒店(天津科技广场店)(77138508)</t>
  </si>
  <si>
    <t>高级大床房&lt;2人入住&gt;</t>
  </si>
  <si>
    <t>牛和旺</t>
  </si>
  <si>
    <t>R3001922065015482001</t>
  </si>
  <si>
    <t>[北京]锦江之星(北京奥林匹克公园店)(80243084)</t>
  </si>
  <si>
    <t>标准房B&lt;2人入住&gt;&lt;早餐&gt;</t>
  </si>
  <si>
    <t>江建</t>
  </si>
  <si>
    <t>[西安]锦江之星(西安高新区大寨路融侨城店)(80895807)</t>
  </si>
  <si>
    <t>商务房C&lt;2人入住&gt;&lt;早餐&gt;</t>
  </si>
  <si>
    <t>刘泽宇</t>
  </si>
  <si>
    <t>[贵阳]凯里亚德酒店(贵阳奥体中心万达广场店)(80895752)</t>
  </si>
  <si>
    <t>优享双床房&lt;2人入住&gt;&lt;早餐&gt;</t>
  </si>
  <si>
    <t>吴芳</t>
  </si>
  <si>
    <t>[北京]锦江之星(北京王府井步行街店)(80244037)</t>
  </si>
  <si>
    <t>静雅双床房&lt;2人入住&gt;&lt;早餐&gt;</t>
  </si>
  <si>
    <t>胡智雄</t>
  </si>
  <si>
    <t>[运城]7天连锁酒店(运城中银大道市政府店)(80246770)</t>
  </si>
  <si>
    <t>经济房&lt;2人入住&gt;&lt;早餐&gt;</t>
  </si>
  <si>
    <t>赵怀生,杜世新</t>
  </si>
  <si>
    <t>[上海]海友酒店（上海南京东路中心店）(76436365)</t>
  </si>
  <si>
    <t>大床房&lt;2人入住&gt;</t>
  </si>
  <si>
    <t>胡亚瑞</t>
  </si>
  <si>
    <t>R8000009065630705001</t>
  </si>
  <si>
    <t>[昆明]IU酒店(昆明西山万达大悦城火车站店)(80246469)</t>
  </si>
  <si>
    <t>小U·舒适大床房&lt;2人入住&gt;</t>
  </si>
  <si>
    <t>申</t>
  </si>
  <si>
    <t>取消</t>
  </si>
  <si>
    <t>[南京]维也纳酒店(南京南站汇景店)(68323135)</t>
  </si>
  <si>
    <t>标准大床房&lt;2人入住&gt;</t>
  </si>
  <si>
    <t>胡娟</t>
  </si>
  <si>
    <t>[丹东]白玉兰酒店(丹东天赐未来城店)(80896485)</t>
  </si>
  <si>
    <t>玉舒大床房&lt;2人入住&gt;&lt;早餐&gt;</t>
  </si>
  <si>
    <t>张薇</t>
  </si>
  <si>
    <t>[昆山]锦江之星(昆山人民路西街店)(76439112)</t>
  </si>
  <si>
    <t>商务房B&lt;2人入住&gt;</t>
  </si>
  <si>
    <t>李照弘</t>
  </si>
  <si>
    <t>[张掖]维也纳酒店(张掖高铁站店）(80896530)</t>
  </si>
  <si>
    <t>行政大床房&lt;2人入住&gt;&lt;早餐&gt;</t>
  </si>
  <si>
    <t>王磊,王长有</t>
  </si>
  <si>
    <t>[连云港]连云港格林联盟酒店海昌南路店(80249000)</t>
  </si>
  <si>
    <t>杨波</t>
  </si>
  <si>
    <t>(GRT)71790235;</t>
  </si>
  <si>
    <t>[香港]香港长洲华威酒店(Warwick Hotel Cheung chau)(80243569)</t>
  </si>
  <si>
    <t>海景双床房&lt;2人入住&gt;</t>
  </si>
  <si>
    <t>yung/kwok kuen,leung/mei leng</t>
  </si>
  <si>
    <t>[深圳]深圳河东宾馆(80243021)</t>
  </si>
  <si>
    <t>标准双床房&lt;2人入住&gt;</t>
  </si>
  <si>
    <t>张君开</t>
  </si>
  <si>
    <t>[杭州]杭州星海国际酒店(80129247)</t>
  </si>
  <si>
    <t>豪华双床房&lt;2人入住&gt;&lt;早餐&gt;</t>
  </si>
  <si>
    <t>吴涛</t>
  </si>
  <si>
    <t>[长治]格林豪泰(长治英雄南路解放西街店)(80248946)</t>
  </si>
  <si>
    <t>王小龙</t>
  </si>
  <si>
    <t>(GRT)71817802;</t>
  </si>
  <si>
    <t>[镇雄]7天优品酒店(镇雄店）(80896621)</t>
  </si>
  <si>
    <t>优品大床房&lt;2人入住&gt;&lt;早餐&gt;</t>
  </si>
  <si>
    <t>假假</t>
  </si>
  <si>
    <t>[河池]维也纳国际酒店（河池铜鼓店）(80896442)</t>
  </si>
  <si>
    <t>高级大床房&lt;1人入住&gt;&lt;早餐&gt;</t>
  </si>
  <si>
    <t>黄照江</t>
  </si>
  <si>
    <t>[青岛]白玉兰酒店（青岛世界博览城店）(80896603)</t>
  </si>
  <si>
    <t>静逸大床房&lt;2人入住&gt;&lt;早餐&gt;</t>
  </si>
  <si>
    <t>邱泽南</t>
  </si>
  <si>
    <t>[苏州]尚客优酒店(江苏苏州工业园区胜浦镇兴浦路店)(80248951)</t>
  </si>
  <si>
    <t>商务大床房&lt;2人入住&gt;</t>
  </si>
  <si>
    <t>张显强</t>
  </si>
  <si>
    <t>[南宁]城市便捷酒店(南宁壮锦立交机场店)(80247522)</t>
  </si>
  <si>
    <t>特惠大床房&lt;2人入住&gt;</t>
  </si>
  <si>
    <t>杨乃军</t>
  </si>
  <si>
    <t>R_0771145_1972821</t>
  </si>
  <si>
    <t>[阳新]城市便捷酒店(阳新明月湾公园店)(68341809)</t>
  </si>
  <si>
    <t>精选双床房&lt;2人入住&gt;</t>
  </si>
  <si>
    <t>王艳琼</t>
  </si>
  <si>
    <t>[菏泽]菏泽希尔顿花园酒店(80249855)</t>
  </si>
  <si>
    <t>花园大床房&lt;2人入住&gt;</t>
  </si>
  <si>
    <t>苗壮</t>
  </si>
  <si>
    <t>[合肥]格美酒店(合肥淮河路步行街三孝口店)(80895283)</t>
  </si>
  <si>
    <t>陆祥</t>
  </si>
  <si>
    <t>[汕尾]维也纳国际酒店(汕尾城区店)(80896234)</t>
  </si>
  <si>
    <t>陈永标</t>
  </si>
  <si>
    <t>[佛山]佛山顺德嘉信康年花园酒店(80243529)</t>
  </si>
  <si>
    <t>高级大床房&lt;2人入住&gt;&lt;早餐&gt;</t>
  </si>
  <si>
    <t>刘金凤</t>
  </si>
  <si>
    <t>[null](80251067)</t>
  </si>
  <si>
    <t>豪华大床房&lt;2人入住&gt;</t>
  </si>
  <si>
    <t>何小川</t>
  </si>
  <si>
    <t>吴燕</t>
  </si>
  <si>
    <t>[香港]香港港丽酒店(Conrad Hong Kong)(80243534)</t>
  </si>
  <si>
    <t>豪华特大床房&lt;2人入住&gt;</t>
  </si>
  <si>
    <t>XIONG/ZEKE</t>
  </si>
  <si>
    <t>程相山</t>
  </si>
  <si>
    <t>[海阳]派酒店(海阳汽车站商业中心店)(80246572)</t>
  </si>
  <si>
    <t>刁宁杰</t>
  </si>
  <si>
    <t>[武汉]城市便捷酒店(武汉汉西三路店)(80250284)</t>
  </si>
  <si>
    <t>郑小锋</t>
  </si>
  <si>
    <t>R_0027252_530803</t>
  </si>
  <si>
    <t>[阜阳]格林豪泰智选酒店（阜阳颍州区居然之家店）(77146900)</t>
  </si>
  <si>
    <t>李响玲</t>
  </si>
  <si>
    <t>(GRT)71839756;</t>
  </si>
  <si>
    <t>双床房&lt;2人入住&gt;</t>
  </si>
  <si>
    <t>郑秀波</t>
  </si>
  <si>
    <t>R8000009066170285001</t>
  </si>
  <si>
    <t>[汕头]格林豪泰(汕头澄江路店)(76256476)</t>
  </si>
  <si>
    <t>标准双人房&lt;2人入住&gt;</t>
  </si>
  <si>
    <t>王培元</t>
  </si>
  <si>
    <t>(GRT)71842995;</t>
  </si>
  <si>
    <t>[南昌]宜尚酒店(南昌洪城大市场店)(68345388)</t>
  </si>
  <si>
    <t>宜悦双床房&lt;2人入住&gt;</t>
  </si>
  <si>
    <t>黎小琴</t>
  </si>
  <si>
    <t>R_0791008_2384457</t>
  </si>
  <si>
    <t>[香港]香港丽豪酒店(Regal Riverside Hotel)(76256393)</t>
  </si>
  <si>
    <t>标准客房&lt;2人入住&gt;</t>
  </si>
  <si>
    <t>Shiu/King fan</t>
  </si>
  <si>
    <t>Shek/Chun Lok</t>
  </si>
  <si>
    <t>LAU/SHEUNGYEE</t>
  </si>
  <si>
    <t>，</t>
  </si>
  <si>
    <t>16469754090此单多收245.1元待退回</t>
  </si>
  <si>
    <t>15467.78 CNY</t>
  </si>
  <si>
    <t>A211021094357481</t>
  </si>
  <si>
    <t>A2110210944213605</t>
  </si>
  <si>
    <t>总计：15467.78元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</si>
  <si>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</si>
  <si>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</si>
  <si>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</si>
  <si>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</si>
  <si>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</si>
  <si>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</si>
  <si>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</si>
  <si>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</si>
  <si>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</si>
  <si>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</si>
  <si>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</si>
  <si>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</si>
  <si>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</si>
  <si>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</si>
  <si>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</si>
  <si>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</si>
  <si>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</si>
  <si>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2021-09-22</t>
  </si>
  <si>
    <t>2261001</t>
  </si>
  <si>
    <t>维也纳国际酒店(佛山乐从中心店)</t>
  </si>
  <si>
    <t>2021-10-03</t>
  </si>
  <si>
    <t>2021-10-06</t>
  </si>
  <si>
    <t>退房日月结</t>
  </si>
  <si>
    <t>1140.96</t>
  </si>
  <si>
    <t>RMB</t>
  </si>
  <si>
    <t>0</t>
  </si>
  <si>
    <t>0.00</t>
  </si>
  <si>
    <t>携程汇登国内直连</t>
  </si>
  <si>
    <t>2021-09-22 11:17:31</t>
  </si>
  <si>
    <t>否</t>
  </si>
  <si>
    <t>广州汇登信息科技有限公司</t>
  </si>
  <si>
    <t>直连</t>
  </si>
  <si>
    <t>2261028</t>
  </si>
  <si>
    <t>海友良品酒店（天津科技广场店）</t>
  </si>
  <si>
    <t>2021-10-04</t>
  </si>
  <si>
    <t>526.82</t>
  </si>
  <si>
    <t>2021-09-22 11:51:24</t>
  </si>
  <si>
    <t>2021-09-26</t>
  </si>
  <si>
    <t>2265891</t>
  </si>
  <si>
    <t>锦江之星(北京奥林匹克公园店)</t>
  </si>
  <si>
    <t>1293.24</t>
  </si>
  <si>
    <t>2021-09-26 23:37:23</t>
  </si>
  <si>
    <t>2021-09-29</t>
  </si>
  <si>
    <t>2268270</t>
  </si>
  <si>
    <t>锦江之星(西安高新区大寨路融侨城店)</t>
  </si>
  <si>
    <t>649.29</t>
  </si>
  <si>
    <t>2021-09-29 00:25:41</t>
  </si>
  <si>
    <t>2268292</t>
  </si>
  <si>
    <t>凯里亚德酒店(贵阳奥体中心万达广场店)</t>
  </si>
  <si>
    <t>2021-10-05</t>
  </si>
  <si>
    <t>253.70</t>
  </si>
  <si>
    <t>2021-09-29 00:48:36</t>
  </si>
  <si>
    <t>2268357</t>
  </si>
  <si>
    <t>锦江之星(北京王府井店)</t>
  </si>
  <si>
    <t>598.78</t>
  </si>
  <si>
    <t>2021-09-29 04:16:15</t>
  </si>
  <si>
    <t>2268368</t>
  </si>
  <si>
    <t>7天连锁酒店（运城中银大道市政府店）</t>
  </si>
  <si>
    <t>232.20</t>
  </si>
  <si>
    <t>2021-09-29 05:55:36</t>
  </si>
  <si>
    <t>2268695</t>
  </si>
  <si>
    <t>海友酒店（上海南京东路中心店）</t>
  </si>
  <si>
    <t>202.01</t>
  </si>
  <si>
    <t>2021-09-29 14:45:07</t>
  </si>
  <si>
    <t>2021-10-01</t>
  </si>
  <si>
    <t>2270371</t>
  </si>
  <si>
    <t>维也纳酒店(南京南站汇景店)</t>
  </si>
  <si>
    <t>1194.90</t>
  </si>
  <si>
    <t>2021-10-01 10:37:34</t>
  </si>
  <si>
    <t>2021-10-02</t>
  </si>
  <si>
    <t>2270987</t>
  </si>
  <si>
    <t>白玉兰酒店(丹东天赐未来城店)</t>
  </si>
  <si>
    <t>227.90</t>
  </si>
  <si>
    <t>2021-10-02 01:21:14</t>
  </si>
  <si>
    <t>2272041</t>
  </si>
  <si>
    <t>锦江之星(昆山人民路西街店)</t>
  </si>
  <si>
    <t>555.15</t>
  </si>
  <si>
    <t>2021-10-03 14:06:44</t>
  </si>
  <si>
    <t>2272456</t>
  </si>
  <si>
    <t>连云港格林联盟酒店海昌南路店</t>
  </si>
  <si>
    <t>199.49</t>
  </si>
  <si>
    <t>2021-10-04 09:15:59</t>
  </si>
  <si>
    <t>2272540</t>
  </si>
  <si>
    <t>香港长洲华威酒店</t>
  </si>
  <si>
    <t>yung kwok kuen,leung mei leng</t>
  </si>
  <si>
    <t>820.00</t>
  </si>
  <si>
    <t>2021-10-04 12:25:38</t>
  </si>
  <si>
    <t>2272543</t>
  </si>
  <si>
    <t>深圳河东宾馆</t>
  </si>
  <si>
    <t>401.22</t>
  </si>
  <si>
    <t>2021-10-04 12:29:29</t>
  </si>
  <si>
    <t>2272660</t>
  </si>
  <si>
    <t>杭州星海国际酒店</t>
  </si>
  <si>
    <t>441.13</t>
  </si>
  <si>
    <t>2021-10-04 17:42:28</t>
  </si>
  <si>
    <t>2272875</t>
  </si>
  <si>
    <t>格林豪泰快捷酒店（长治城区解放西街英雄南路店）</t>
  </si>
  <si>
    <t>157.23</t>
  </si>
  <si>
    <t>2021-10-05 01:01:29</t>
  </si>
  <si>
    <t>2272876</t>
  </si>
  <si>
    <t>7天优品酒店(镇雄店）</t>
  </si>
  <si>
    <t>136.53</t>
  </si>
  <si>
    <t>2021-10-05 01:02:42</t>
  </si>
  <si>
    <t>2272939</t>
  </si>
  <si>
    <t>白玉兰酒店（青岛世界博览城店）</t>
  </si>
  <si>
    <t>210.70</t>
  </si>
  <si>
    <t>2021-10-05 04:04:06</t>
  </si>
  <si>
    <t>2272945</t>
  </si>
  <si>
    <t>尚客优酒店(江苏苏州工业园区胜浦镇兴浦路店)</t>
  </si>
  <si>
    <t>227.55</t>
  </si>
  <si>
    <t>2021-10-05 04:21:16</t>
  </si>
  <si>
    <t>2273003</t>
  </si>
  <si>
    <t>城市便捷酒店(南宁壮锦立交机场店)</t>
  </si>
  <si>
    <t>185.38</t>
  </si>
  <si>
    <t>2021-10-05 08:54:44</t>
  </si>
  <si>
    <t>2273043</t>
  </si>
  <si>
    <t>菏泽希尔顿花园酒店</t>
  </si>
  <si>
    <t>267.72</t>
  </si>
  <si>
    <t>2021-10-05 10:40:11</t>
  </si>
  <si>
    <t>2273092</t>
  </si>
  <si>
    <t>格美酒店(合肥淮河路步行街三孝口店)</t>
  </si>
  <si>
    <t>202.95</t>
  </si>
  <si>
    <t>2021-10-05 12:04:56</t>
  </si>
  <si>
    <t>2273103</t>
  </si>
  <si>
    <t xml:space="preserve">维也纳国际酒店(汕尾城区店) </t>
  </si>
  <si>
    <t>303.58</t>
  </si>
  <si>
    <t>2021-10-05 12:22:35</t>
  </si>
  <si>
    <t>2273110</t>
  </si>
  <si>
    <t>佛山顺德嘉信康年花园酒店</t>
  </si>
  <si>
    <t>438.33</t>
  </si>
  <si>
    <t>2021-10-05 12:30:03</t>
  </si>
  <si>
    <t>2273136</t>
  </si>
  <si>
    <t>贝壳酒店(泰州医药高新区泰事达路店)</t>
  </si>
  <si>
    <t>邢凯</t>
  </si>
  <si>
    <t>140.49</t>
  </si>
  <si>
    <t>2021-10-05 13:21:54</t>
  </si>
  <si>
    <t>2273193</t>
  </si>
  <si>
    <t>370.10</t>
  </si>
  <si>
    <t>2021-10-05 15:15:27</t>
  </si>
  <si>
    <t>2273207</t>
  </si>
  <si>
    <t>214.65</t>
  </si>
  <si>
    <t>2021-10-05 15:39:22</t>
  </si>
  <si>
    <t>2273212</t>
  </si>
  <si>
    <t>香港港丽酒店</t>
  </si>
  <si>
    <t>XIONG ZEKE</t>
  </si>
  <si>
    <t>1019.85</t>
  </si>
  <si>
    <t>2021-10-05 15:44:41</t>
  </si>
  <si>
    <t>2273238</t>
  </si>
  <si>
    <t>2021-10-05 16:49:33</t>
  </si>
  <si>
    <t>2273278</t>
  </si>
  <si>
    <t>派酒店（海阳汽车站商业中心店）</t>
  </si>
  <si>
    <t>149.85</t>
  </si>
  <si>
    <t>2021-10-05 18:20:23</t>
  </si>
  <si>
    <t>2273301</t>
  </si>
  <si>
    <t>城市便捷酒店(武汉汉西三路店)</t>
  </si>
  <si>
    <t>275.96</t>
  </si>
  <si>
    <t>2021-10-05 19:09:43</t>
  </si>
  <si>
    <t>2273329</t>
  </si>
  <si>
    <t>格林豪泰智选酒店（阜阳颍州区居然之家店）</t>
  </si>
  <si>
    <t>2021-10-05 20:10:42</t>
  </si>
  <si>
    <t>2273341</t>
  </si>
  <si>
    <t>165.21</t>
  </si>
  <si>
    <t>2021-10-05 20:38:07</t>
  </si>
  <si>
    <t>2273364</t>
  </si>
  <si>
    <t>格林豪泰(汕头澄江路店)</t>
  </si>
  <si>
    <t>243.72</t>
  </si>
  <si>
    <t>2021-10-05 21:47:37</t>
  </si>
  <si>
    <t>2273388</t>
  </si>
  <si>
    <t>宜尚酒店(南昌洪城大市场店)</t>
  </si>
  <si>
    <t>238.78</t>
  </si>
  <si>
    <t>2021-10-05 22:21:25</t>
  </si>
  <si>
    <t>2273389</t>
  </si>
  <si>
    <t>香港丽豪酒店</t>
  </si>
  <si>
    <t>Shiu King fan</t>
  </si>
  <si>
    <t>356.70</t>
  </si>
  <si>
    <t>2021-10-05 22:22:41</t>
  </si>
  <si>
    <t>2273397</t>
  </si>
  <si>
    <t>Shek Chun Lok</t>
  </si>
  <si>
    <t>2021-10-05 22:50:08</t>
  </si>
  <si>
    <t>2273402</t>
  </si>
  <si>
    <t>LAU SHEUNGYEE</t>
  </si>
  <si>
    <t>2021-10-05 23:08:52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</si>
</sst>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20" fillId="18" borderId="3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16337134575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44472</v>
      </c>
      <c r="G2" s="5">
        <v>44475</v>
      </c>
      <c r="H2" s="4">
        <v>1</v>
      </c>
      <c r="I2" s="4">
        <v>3</v>
      </c>
      <c r="J2" s="4">
        <v>3</v>
      </c>
      <c r="K2" s="4" t="s">
        <v>29</v>
      </c>
      <c r="L2" s="4">
        <v>1140.97</v>
      </c>
      <c r="M2" s="4">
        <v>1140.97</v>
      </c>
      <c r="N2" s="4" t="s">
        <v>30</v>
      </c>
      <c r="O2" s="4" t="s">
        <v>31</v>
      </c>
      <c r="P2" s="4" t="s">
        <v>32</v>
      </c>
      <c r="Q2" s="4">
        <v>0</v>
      </c>
      <c r="R2" s="6">
        <v>44461</v>
      </c>
      <c r="S2" s="5">
        <v>44490</v>
      </c>
      <c r="T2" s="4" t="s">
        <v>33</v>
      </c>
      <c r="U2" s="4">
        <v>1140.97</v>
      </c>
      <c r="V2" s="4">
        <v>0</v>
      </c>
      <c r="W2" s="4">
        <v>0</v>
      </c>
      <c r="X2" s="4">
        <v>2261001</v>
      </c>
      <c r="Y2" s="4">
        <v>103881321954</v>
      </c>
    </row>
    <row r="3" s="4" customFormat="1" spans="1:25">
      <c r="A3" s="4">
        <v>16337322673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44473</v>
      </c>
      <c r="G3" s="5">
        <v>44475</v>
      </c>
      <c r="H3" s="4">
        <v>1</v>
      </c>
      <c r="I3" s="4">
        <v>2</v>
      </c>
      <c r="J3" s="4">
        <v>2</v>
      </c>
      <c r="K3" s="4" t="s">
        <v>29</v>
      </c>
      <c r="L3" s="4">
        <v>526.82</v>
      </c>
      <c r="M3" s="4">
        <v>526.82</v>
      </c>
      <c r="N3" s="4" t="s">
        <v>36</v>
      </c>
      <c r="O3" s="4" t="s">
        <v>31</v>
      </c>
      <c r="P3" s="4" t="s">
        <v>32</v>
      </c>
      <c r="Q3" s="4">
        <v>0</v>
      </c>
      <c r="R3" s="6">
        <v>44461</v>
      </c>
      <c r="S3" s="5">
        <v>44490</v>
      </c>
      <c r="T3" s="4" t="s">
        <v>33</v>
      </c>
      <c r="U3" s="4">
        <v>526.82</v>
      </c>
      <c r="V3" s="4">
        <v>0</v>
      </c>
      <c r="W3" s="4">
        <v>0</v>
      </c>
      <c r="X3" s="4"/>
      <c r="Y3" s="4" t="s">
        <v>37</v>
      </c>
    </row>
    <row r="4" s="4" customFormat="1" spans="1:23">
      <c r="A4" s="4">
        <v>16379622880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44472</v>
      </c>
      <c r="G4" s="5">
        <v>44475</v>
      </c>
      <c r="H4" s="4">
        <v>1</v>
      </c>
      <c r="I4" s="4">
        <v>3</v>
      </c>
      <c r="J4" s="4">
        <v>3</v>
      </c>
      <c r="K4" s="4" t="s">
        <v>29</v>
      </c>
      <c r="L4" s="4">
        <v>1293.24</v>
      </c>
      <c r="M4" s="4">
        <v>1293.24</v>
      </c>
      <c r="N4" s="4" t="s">
        <v>40</v>
      </c>
      <c r="O4" s="4" t="s">
        <v>31</v>
      </c>
      <c r="P4" s="4" t="s">
        <v>32</v>
      </c>
      <c r="Q4" s="4">
        <v>0</v>
      </c>
      <c r="R4" s="6">
        <v>44465</v>
      </c>
      <c r="S4" s="5">
        <v>44490</v>
      </c>
      <c r="T4" s="4" t="s">
        <v>33</v>
      </c>
      <c r="U4" s="4">
        <v>1293.24</v>
      </c>
      <c r="V4" s="4">
        <v>0</v>
      </c>
      <c r="W4" s="4">
        <v>0</v>
      </c>
    </row>
    <row r="5" s="4" customFormat="1" spans="1:23">
      <c r="A5" s="4">
        <v>16400230335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44472</v>
      </c>
      <c r="G5" s="5">
        <v>44475</v>
      </c>
      <c r="H5" s="4">
        <v>1</v>
      </c>
      <c r="I5" s="4">
        <v>3</v>
      </c>
      <c r="J5" s="4">
        <v>3</v>
      </c>
      <c r="K5" s="4" t="s">
        <v>29</v>
      </c>
      <c r="L5" s="4">
        <v>649.3</v>
      </c>
      <c r="M5" s="4">
        <v>649.3</v>
      </c>
      <c r="N5" s="4" t="s">
        <v>43</v>
      </c>
      <c r="O5" s="4" t="s">
        <v>31</v>
      </c>
      <c r="P5" s="4" t="s">
        <v>32</v>
      </c>
      <c r="Q5" s="4">
        <v>0</v>
      </c>
      <c r="R5" s="6">
        <v>44468</v>
      </c>
      <c r="S5" s="5">
        <v>44490</v>
      </c>
      <c r="T5" s="4" t="s">
        <v>33</v>
      </c>
      <c r="U5" s="4">
        <v>649.3</v>
      </c>
      <c r="V5" s="4">
        <v>0</v>
      </c>
      <c r="W5" s="4">
        <v>0</v>
      </c>
    </row>
    <row r="6" s="4" customFormat="1" spans="1:23">
      <c r="A6" s="4">
        <v>16400309014</v>
      </c>
      <c r="B6" s="4" t="s">
        <v>25</v>
      </c>
      <c r="C6" s="4" t="s">
        <v>26</v>
      </c>
      <c r="D6" s="4" t="s">
        <v>44</v>
      </c>
      <c r="E6" s="4" t="s">
        <v>45</v>
      </c>
      <c r="F6" s="5">
        <v>44474</v>
      </c>
      <c r="G6" s="5">
        <v>44475</v>
      </c>
      <c r="H6" s="4">
        <v>1</v>
      </c>
      <c r="I6" s="4">
        <v>1</v>
      </c>
      <c r="J6" s="4">
        <v>1</v>
      </c>
      <c r="K6" s="4" t="s">
        <v>29</v>
      </c>
      <c r="L6" s="4">
        <v>253.7</v>
      </c>
      <c r="M6" s="4">
        <v>253.7</v>
      </c>
      <c r="N6" s="4" t="s">
        <v>46</v>
      </c>
      <c r="O6" s="4" t="s">
        <v>31</v>
      </c>
      <c r="P6" s="4" t="s">
        <v>32</v>
      </c>
      <c r="Q6" s="4">
        <v>0</v>
      </c>
      <c r="R6" s="6">
        <v>44468</v>
      </c>
      <c r="S6" s="5">
        <v>44490</v>
      </c>
      <c r="T6" s="4" t="s">
        <v>33</v>
      </c>
      <c r="U6" s="4">
        <v>253.7</v>
      </c>
      <c r="V6" s="4">
        <v>0</v>
      </c>
      <c r="W6" s="4">
        <v>0</v>
      </c>
    </row>
    <row r="7" s="4" customFormat="1" spans="1:23">
      <c r="A7" s="4">
        <v>16400563412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44474</v>
      </c>
      <c r="G7" s="5">
        <v>44475</v>
      </c>
      <c r="H7" s="4">
        <v>1</v>
      </c>
      <c r="I7" s="4">
        <v>1</v>
      </c>
      <c r="J7" s="4">
        <v>1</v>
      </c>
      <c r="K7" s="4" t="s">
        <v>29</v>
      </c>
      <c r="L7" s="4">
        <v>598.78</v>
      </c>
      <c r="M7" s="4">
        <v>598.78</v>
      </c>
      <c r="N7" s="4" t="s">
        <v>49</v>
      </c>
      <c r="O7" s="4" t="s">
        <v>31</v>
      </c>
      <c r="P7" s="4" t="s">
        <v>32</v>
      </c>
      <c r="Q7" s="4">
        <v>0</v>
      </c>
      <c r="R7" s="6">
        <v>44468</v>
      </c>
      <c r="S7" s="5">
        <v>44490</v>
      </c>
      <c r="T7" s="4" t="s">
        <v>33</v>
      </c>
      <c r="U7" s="4">
        <v>598.78</v>
      </c>
      <c r="V7" s="4">
        <v>0</v>
      </c>
      <c r="W7" s="4">
        <v>0</v>
      </c>
    </row>
    <row r="8" s="4" customFormat="1" spans="1:23">
      <c r="A8" s="4">
        <v>16400597188</v>
      </c>
      <c r="B8" s="4" t="s">
        <v>25</v>
      </c>
      <c r="C8" s="4" t="s">
        <v>26</v>
      </c>
      <c r="D8" s="4" t="s">
        <v>50</v>
      </c>
      <c r="E8" s="4" t="s">
        <v>51</v>
      </c>
      <c r="F8" s="5">
        <v>44474</v>
      </c>
      <c r="G8" s="5">
        <v>44475</v>
      </c>
      <c r="H8" s="4">
        <v>2</v>
      </c>
      <c r="I8" s="4">
        <v>1</v>
      </c>
      <c r="J8" s="4">
        <v>2</v>
      </c>
      <c r="K8" s="4" t="s">
        <v>29</v>
      </c>
      <c r="L8" s="4">
        <v>232.2</v>
      </c>
      <c r="M8" s="4">
        <v>232.2</v>
      </c>
      <c r="N8" s="4" t="s">
        <v>52</v>
      </c>
      <c r="O8" s="4" t="s">
        <v>31</v>
      </c>
      <c r="P8" s="4" t="s">
        <v>32</v>
      </c>
      <c r="Q8" s="4">
        <v>0</v>
      </c>
      <c r="R8" s="6">
        <v>44468</v>
      </c>
      <c r="S8" s="5">
        <v>44490</v>
      </c>
      <c r="T8" s="4" t="s">
        <v>33</v>
      </c>
      <c r="U8" s="4">
        <v>232.2</v>
      </c>
      <c r="V8" s="4">
        <v>0</v>
      </c>
      <c r="W8" s="4">
        <v>0</v>
      </c>
    </row>
    <row r="9" s="4" customFormat="1" spans="1:25">
      <c r="A9" s="4">
        <v>16404806582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44474</v>
      </c>
      <c r="G9" s="5">
        <v>44475</v>
      </c>
      <c r="H9" s="4">
        <v>1</v>
      </c>
      <c r="I9" s="4">
        <v>1</v>
      </c>
      <c r="J9" s="4">
        <v>1</v>
      </c>
      <c r="K9" s="4" t="s">
        <v>29</v>
      </c>
      <c r="L9" s="4">
        <v>202.01</v>
      </c>
      <c r="M9" s="4">
        <v>202.01</v>
      </c>
      <c r="N9" s="4" t="s">
        <v>55</v>
      </c>
      <c r="O9" s="4" t="s">
        <v>31</v>
      </c>
      <c r="P9" s="4" t="s">
        <v>32</v>
      </c>
      <c r="Q9" s="4">
        <v>0</v>
      </c>
      <c r="R9" s="6">
        <v>44468</v>
      </c>
      <c r="S9" s="5">
        <v>44490</v>
      </c>
      <c r="T9" s="4" t="s">
        <v>33</v>
      </c>
      <c r="U9" s="4">
        <v>202.01</v>
      </c>
      <c r="V9" s="4">
        <v>0</v>
      </c>
      <c r="W9" s="4">
        <v>0</v>
      </c>
      <c r="X9" s="4"/>
      <c r="Y9" s="4" t="s">
        <v>56</v>
      </c>
    </row>
    <row r="10" s="4" customFormat="1" spans="1:23">
      <c r="A10" s="4">
        <v>16410725973</v>
      </c>
      <c r="B10" s="4" t="s">
        <v>25</v>
      </c>
      <c r="C10" s="4" t="s">
        <v>26</v>
      </c>
      <c r="D10" s="4" t="s">
        <v>57</v>
      </c>
      <c r="E10" s="4" t="s">
        <v>58</v>
      </c>
      <c r="F10" s="5">
        <v>44474</v>
      </c>
      <c r="G10" s="5">
        <v>44475</v>
      </c>
      <c r="H10" s="4">
        <v>1</v>
      </c>
      <c r="I10" s="4">
        <v>1</v>
      </c>
      <c r="J10" s="4">
        <v>1</v>
      </c>
      <c r="K10" s="4" t="s">
        <v>29</v>
      </c>
      <c r="L10" s="4">
        <v>154</v>
      </c>
      <c r="M10" s="4">
        <v>154</v>
      </c>
      <c r="N10" s="4" t="s">
        <v>59</v>
      </c>
      <c r="O10" s="4" t="s">
        <v>31</v>
      </c>
      <c r="P10" s="4" t="s">
        <v>32</v>
      </c>
      <c r="Q10" s="4">
        <v>0</v>
      </c>
      <c r="R10" s="6">
        <v>44469</v>
      </c>
      <c r="S10" s="5">
        <v>44490</v>
      </c>
      <c r="T10" s="4" t="s">
        <v>33</v>
      </c>
      <c r="U10" s="4">
        <v>154</v>
      </c>
      <c r="V10" s="4">
        <v>0</v>
      </c>
      <c r="W10" s="4">
        <v>0</v>
      </c>
    </row>
    <row r="11" s="4" customFormat="1" spans="1:23">
      <c r="A11" s="4">
        <v>16410725973</v>
      </c>
      <c r="B11" s="4" t="s">
        <v>25</v>
      </c>
      <c r="C11" s="4" t="s">
        <v>60</v>
      </c>
      <c r="D11" s="4" t="s">
        <v>57</v>
      </c>
      <c r="E11" s="4" t="s">
        <v>58</v>
      </c>
      <c r="F11" s="5">
        <v>44474</v>
      </c>
      <c r="G11" s="5">
        <v>44475</v>
      </c>
      <c r="H11" s="4">
        <v>1</v>
      </c>
      <c r="I11" s="4">
        <v>1</v>
      </c>
      <c r="J11" s="4">
        <v>1</v>
      </c>
      <c r="K11" s="4" t="s">
        <v>29</v>
      </c>
      <c r="L11" s="4">
        <v>-154</v>
      </c>
      <c r="M11" s="4">
        <v>-154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44469</v>
      </c>
      <c r="S11" s="5">
        <v>44490</v>
      </c>
      <c r="T11" s="4" t="s">
        <v>33</v>
      </c>
      <c r="U11" s="4">
        <v>-154</v>
      </c>
      <c r="V11" s="4">
        <v>0</v>
      </c>
      <c r="W11" s="4">
        <v>0</v>
      </c>
    </row>
    <row r="12" s="4" customFormat="1" spans="1:25">
      <c r="A12" s="4">
        <v>16424649036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44470</v>
      </c>
      <c r="G12" s="5">
        <v>44475</v>
      </c>
      <c r="H12" s="4">
        <v>1</v>
      </c>
      <c r="I12" s="4">
        <v>5</v>
      </c>
      <c r="J12" s="4">
        <v>5</v>
      </c>
      <c r="K12" s="4" t="s">
        <v>29</v>
      </c>
      <c r="L12" s="4">
        <v>1194.88</v>
      </c>
      <c r="M12" s="4">
        <v>1194.88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44470</v>
      </c>
      <c r="S12" s="5">
        <v>44490</v>
      </c>
      <c r="T12" s="4" t="s">
        <v>33</v>
      </c>
      <c r="U12" s="4">
        <v>1194.88</v>
      </c>
      <c r="V12" s="4">
        <v>0</v>
      </c>
      <c r="W12" s="4">
        <v>0</v>
      </c>
      <c r="X12" s="4">
        <v>2270371</v>
      </c>
      <c r="Y12" s="4">
        <v>103907735424</v>
      </c>
    </row>
    <row r="13" s="4" customFormat="1" spans="1:23">
      <c r="A13" s="4">
        <v>16434177538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44474</v>
      </c>
      <c r="G13" s="5">
        <v>44475</v>
      </c>
      <c r="H13" s="4">
        <v>1</v>
      </c>
      <c r="I13" s="4">
        <v>1</v>
      </c>
      <c r="J13" s="4">
        <v>1</v>
      </c>
      <c r="K13" s="4" t="s">
        <v>29</v>
      </c>
      <c r="L13" s="4">
        <v>227.9</v>
      </c>
      <c r="M13" s="4">
        <v>227.9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44471</v>
      </c>
      <c r="S13" s="5">
        <v>44490</v>
      </c>
      <c r="T13" s="4" t="s">
        <v>33</v>
      </c>
      <c r="U13" s="4">
        <v>227.9</v>
      </c>
      <c r="V13" s="4">
        <v>0</v>
      </c>
      <c r="W13" s="4">
        <v>0</v>
      </c>
    </row>
    <row r="14" s="4" customFormat="1" spans="1:25">
      <c r="A14" s="4">
        <v>16450646674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44472</v>
      </c>
      <c r="G14" s="5">
        <v>44475</v>
      </c>
      <c r="H14" s="4">
        <v>1</v>
      </c>
      <c r="I14" s="4">
        <v>3</v>
      </c>
      <c r="J14" s="4">
        <v>3</v>
      </c>
      <c r="K14" s="4" t="s">
        <v>29</v>
      </c>
      <c r="L14" s="4">
        <v>555.15</v>
      </c>
      <c r="M14" s="4">
        <v>555.15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44472</v>
      </c>
      <c r="S14" s="5">
        <v>44490</v>
      </c>
      <c r="T14" s="4" t="s">
        <v>33</v>
      </c>
      <c r="U14" s="4">
        <v>555.15</v>
      </c>
      <c r="V14" s="4">
        <v>0</v>
      </c>
      <c r="W14" s="4">
        <v>0</v>
      </c>
      <c r="X14" s="4"/>
      <c r="Y14" s="4">
        <v>103914855634</v>
      </c>
    </row>
    <row r="15" s="4" customFormat="1" spans="1:23">
      <c r="A15" s="4">
        <v>16457780802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44473</v>
      </c>
      <c r="G15" s="5">
        <v>44475</v>
      </c>
      <c r="H15" s="4">
        <v>2</v>
      </c>
      <c r="I15" s="4">
        <v>2</v>
      </c>
      <c r="J15" s="4">
        <v>4</v>
      </c>
      <c r="K15" s="4" t="s">
        <v>29</v>
      </c>
      <c r="L15" s="4">
        <v>1793.1</v>
      </c>
      <c r="M15" s="4">
        <v>1793.1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44473</v>
      </c>
      <c r="S15" s="5">
        <v>44490</v>
      </c>
      <c r="T15" s="4" t="s">
        <v>33</v>
      </c>
      <c r="U15" s="4">
        <v>1793.1</v>
      </c>
      <c r="V15" s="4">
        <v>0</v>
      </c>
      <c r="W15" s="4">
        <v>0</v>
      </c>
    </row>
    <row r="16" s="4" customFormat="1" spans="1:23">
      <c r="A16" s="4">
        <v>16457780802</v>
      </c>
      <c r="B16" s="4" t="s">
        <v>25</v>
      </c>
      <c r="C16" s="4" t="s">
        <v>60</v>
      </c>
      <c r="D16" s="4" t="s">
        <v>70</v>
      </c>
      <c r="E16" s="4" t="s">
        <v>71</v>
      </c>
      <c r="F16" s="5">
        <v>44473</v>
      </c>
      <c r="G16" s="5">
        <v>44475</v>
      </c>
      <c r="H16" s="4">
        <v>2</v>
      </c>
      <c r="I16" s="4">
        <v>2</v>
      </c>
      <c r="J16" s="4">
        <v>4</v>
      </c>
      <c r="K16" s="4" t="s">
        <v>29</v>
      </c>
      <c r="L16" s="4">
        <v>-1793.1</v>
      </c>
      <c r="M16" s="4">
        <v>-1793.1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44473</v>
      </c>
      <c r="S16" s="5">
        <v>44490</v>
      </c>
      <c r="T16" s="4" t="s">
        <v>33</v>
      </c>
      <c r="U16" s="4">
        <v>-1793.1</v>
      </c>
      <c r="V16" s="4">
        <v>0</v>
      </c>
      <c r="W16" s="4">
        <v>0</v>
      </c>
    </row>
    <row r="17" s="4" customFormat="1" spans="1:25">
      <c r="A17" s="4">
        <v>16460910348</v>
      </c>
      <c r="B17" s="4" t="s">
        <v>25</v>
      </c>
      <c r="C17" s="4" t="s">
        <v>26</v>
      </c>
      <c r="D17" s="4" t="s">
        <v>73</v>
      </c>
      <c r="E17" s="4" t="s">
        <v>54</v>
      </c>
      <c r="F17" s="5">
        <v>44474</v>
      </c>
      <c r="G17" s="5">
        <v>44475</v>
      </c>
      <c r="H17" s="4">
        <v>1</v>
      </c>
      <c r="I17" s="4">
        <v>1</v>
      </c>
      <c r="J17" s="4">
        <v>1</v>
      </c>
      <c r="K17" s="4" t="s">
        <v>29</v>
      </c>
      <c r="L17" s="4">
        <v>199.49</v>
      </c>
      <c r="M17" s="4">
        <v>199.49</v>
      </c>
      <c r="N17" s="4" t="s">
        <v>74</v>
      </c>
      <c r="O17" s="4" t="s">
        <v>31</v>
      </c>
      <c r="P17" s="4" t="s">
        <v>32</v>
      </c>
      <c r="Q17" s="4">
        <v>0</v>
      </c>
      <c r="R17" s="6">
        <v>44473</v>
      </c>
      <c r="S17" s="5">
        <v>44490</v>
      </c>
      <c r="T17" s="4" t="s">
        <v>33</v>
      </c>
      <c r="U17" s="4">
        <v>199.49</v>
      </c>
      <c r="V17" s="4">
        <v>0</v>
      </c>
      <c r="W17" s="4">
        <v>0</v>
      </c>
      <c r="X17" s="4"/>
      <c r="Y17" s="4" t="s">
        <v>75</v>
      </c>
    </row>
    <row r="18" s="4" customFormat="1" spans="1:23">
      <c r="A18" s="4">
        <v>16462015106</v>
      </c>
      <c r="B18" s="4" t="s">
        <v>25</v>
      </c>
      <c r="C18" s="4" t="s">
        <v>26</v>
      </c>
      <c r="D18" s="4" t="s">
        <v>76</v>
      </c>
      <c r="E18" s="4" t="s">
        <v>77</v>
      </c>
      <c r="F18" s="5">
        <v>44474</v>
      </c>
      <c r="G18" s="5">
        <v>44475</v>
      </c>
      <c r="H18" s="4">
        <v>1</v>
      </c>
      <c r="I18" s="4">
        <v>1</v>
      </c>
      <c r="J18" s="4">
        <v>1</v>
      </c>
      <c r="K18" s="4" t="s">
        <v>29</v>
      </c>
      <c r="L18" s="4">
        <v>820</v>
      </c>
      <c r="M18" s="4">
        <v>820</v>
      </c>
      <c r="N18" s="4" t="s">
        <v>78</v>
      </c>
      <c r="O18" s="4" t="s">
        <v>31</v>
      </c>
      <c r="P18" s="4" t="s">
        <v>32</v>
      </c>
      <c r="Q18" s="4">
        <v>0</v>
      </c>
      <c r="R18" s="6">
        <v>44473</v>
      </c>
      <c r="S18" s="5">
        <v>44490</v>
      </c>
      <c r="T18" s="4" t="s">
        <v>33</v>
      </c>
      <c r="U18" s="4">
        <v>820</v>
      </c>
      <c r="V18" s="4">
        <v>0</v>
      </c>
      <c r="W18" s="4">
        <v>0</v>
      </c>
    </row>
    <row r="19" s="4" customFormat="1" spans="1:25">
      <c r="A19" s="4">
        <v>16462047389</v>
      </c>
      <c r="B19" s="4" t="s">
        <v>25</v>
      </c>
      <c r="C19" s="4" t="s">
        <v>26</v>
      </c>
      <c r="D19" s="4" t="s">
        <v>79</v>
      </c>
      <c r="E19" s="4" t="s">
        <v>80</v>
      </c>
      <c r="F19" s="5">
        <v>44473</v>
      </c>
      <c r="G19" s="5">
        <v>44475</v>
      </c>
      <c r="H19" s="4">
        <v>1</v>
      </c>
      <c r="I19" s="4">
        <v>2</v>
      </c>
      <c r="J19" s="4">
        <v>2</v>
      </c>
      <c r="K19" s="4" t="s">
        <v>29</v>
      </c>
      <c r="L19" s="4">
        <v>401.22</v>
      </c>
      <c r="M19" s="4">
        <v>401.22</v>
      </c>
      <c r="N19" s="4" t="s">
        <v>81</v>
      </c>
      <c r="O19" s="4" t="s">
        <v>31</v>
      </c>
      <c r="P19" s="4" t="s">
        <v>32</v>
      </c>
      <c r="Q19" s="4">
        <v>0</v>
      </c>
      <c r="R19" s="6">
        <v>44473</v>
      </c>
      <c r="S19" s="5">
        <v>44490</v>
      </c>
      <c r="T19" s="4" t="s">
        <v>33</v>
      </c>
      <c r="U19" s="4">
        <v>401.22</v>
      </c>
      <c r="V19" s="4">
        <v>0</v>
      </c>
      <c r="W19" s="4">
        <v>0</v>
      </c>
      <c r="X19" s="4"/>
      <c r="Y19" s="4">
        <v>1</v>
      </c>
    </row>
    <row r="20" s="4" customFormat="1" spans="1:25">
      <c r="A20" s="4">
        <v>16464049663</v>
      </c>
      <c r="B20" s="4" t="s">
        <v>25</v>
      </c>
      <c r="C20" s="4" t="s">
        <v>26</v>
      </c>
      <c r="D20" s="4" t="s">
        <v>82</v>
      </c>
      <c r="E20" s="4" t="s">
        <v>83</v>
      </c>
      <c r="F20" s="5">
        <v>44474</v>
      </c>
      <c r="G20" s="5">
        <v>44475</v>
      </c>
      <c r="H20" s="4">
        <v>1</v>
      </c>
      <c r="I20" s="4">
        <v>1</v>
      </c>
      <c r="J20" s="4">
        <v>1</v>
      </c>
      <c r="K20" s="4" t="s">
        <v>29</v>
      </c>
      <c r="L20" s="4">
        <v>441.13</v>
      </c>
      <c r="M20" s="4">
        <v>441.13</v>
      </c>
      <c r="N20" s="4" t="s">
        <v>84</v>
      </c>
      <c r="O20" s="4" t="s">
        <v>31</v>
      </c>
      <c r="P20" s="4" t="s">
        <v>32</v>
      </c>
      <c r="Q20" s="4">
        <v>0</v>
      </c>
      <c r="R20" s="6">
        <v>44473</v>
      </c>
      <c r="S20" s="5">
        <v>44490</v>
      </c>
      <c r="T20" s="4" t="s">
        <v>33</v>
      </c>
      <c r="U20" s="4">
        <v>441.13</v>
      </c>
      <c r="V20" s="4">
        <v>0</v>
      </c>
      <c r="W20" s="4">
        <v>0</v>
      </c>
      <c r="X20" s="4"/>
      <c r="Y20" s="4" t="s">
        <v>84</v>
      </c>
    </row>
    <row r="21" s="4" customFormat="1" spans="1:25">
      <c r="A21" s="4">
        <v>16469527615</v>
      </c>
      <c r="B21" s="4" t="s">
        <v>25</v>
      </c>
      <c r="C21" s="4" t="s">
        <v>26</v>
      </c>
      <c r="D21" s="4" t="s">
        <v>85</v>
      </c>
      <c r="E21" s="4" t="s">
        <v>35</v>
      </c>
      <c r="F21" s="5">
        <v>44474</v>
      </c>
      <c r="G21" s="5">
        <v>44475</v>
      </c>
      <c r="H21" s="4">
        <v>1</v>
      </c>
      <c r="I21" s="4">
        <v>1</v>
      </c>
      <c r="J21" s="4">
        <v>1</v>
      </c>
      <c r="K21" s="4" t="s">
        <v>29</v>
      </c>
      <c r="L21" s="4">
        <v>157.23</v>
      </c>
      <c r="M21" s="4">
        <v>157.23</v>
      </c>
      <c r="N21" s="4" t="s">
        <v>86</v>
      </c>
      <c r="O21" s="4" t="s">
        <v>31</v>
      </c>
      <c r="P21" s="4" t="s">
        <v>32</v>
      </c>
      <c r="Q21" s="4">
        <v>0</v>
      </c>
      <c r="R21" s="6">
        <v>44474</v>
      </c>
      <c r="S21" s="5">
        <v>44490</v>
      </c>
      <c r="T21" s="4" t="s">
        <v>33</v>
      </c>
      <c r="U21" s="4">
        <v>157.23</v>
      </c>
      <c r="V21" s="4">
        <v>0</v>
      </c>
      <c r="W21" s="4">
        <v>0</v>
      </c>
      <c r="X21" s="4"/>
      <c r="Y21" s="4" t="s">
        <v>87</v>
      </c>
    </row>
    <row r="22" s="4" customFormat="1" spans="1:23">
      <c r="A22" s="4">
        <v>16469530775</v>
      </c>
      <c r="B22" s="4" t="s">
        <v>25</v>
      </c>
      <c r="C22" s="4" t="s">
        <v>26</v>
      </c>
      <c r="D22" s="4" t="s">
        <v>88</v>
      </c>
      <c r="E22" s="4" t="s">
        <v>89</v>
      </c>
      <c r="F22" s="5">
        <v>44474</v>
      </c>
      <c r="G22" s="5">
        <v>44475</v>
      </c>
      <c r="H22" s="4">
        <v>1</v>
      </c>
      <c r="I22" s="4">
        <v>1</v>
      </c>
      <c r="J22" s="4">
        <v>1</v>
      </c>
      <c r="K22" s="4" t="s">
        <v>29</v>
      </c>
      <c r="L22" s="4">
        <v>136.53</v>
      </c>
      <c r="M22" s="4">
        <v>136.53</v>
      </c>
      <c r="N22" s="4" t="s">
        <v>90</v>
      </c>
      <c r="O22" s="4" t="s">
        <v>31</v>
      </c>
      <c r="P22" s="4" t="s">
        <v>32</v>
      </c>
      <c r="Q22" s="4">
        <v>0</v>
      </c>
      <c r="R22" s="6">
        <v>44474</v>
      </c>
      <c r="S22" s="5">
        <v>44490</v>
      </c>
      <c r="T22" s="4" t="s">
        <v>33</v>
      </c>
      <c r="U22" s="4">
        <v>136.53</v>
      </c>
      <c r="V22" s="4">
        <v>0</v>
      </c>
      <c r="W22" s="4">
        <v>0</v>
      </c>
    </row>
    <row r="23" s="4" customFormat="1" spans="1:23">
      <c r="A23" s="4">
        <v>16469754090</v>
      </c>
      <c r="B23" s="4" t="s">
        <v>25</v>
      </c>
      <c r="C23" s="4" t="s">
        <v>26</v>
      </c>
      <c r="D23" s="4" t="s">
        <v>91</v>
      </c>
      <c r="E23" s="4" t="s">
        <v>92</v>
      </c>
      <c r="F23" s="5">
        <v>44474</v>
      </c>
      <c r="G23" s="5">
        <v>44475</v>
      </c>
      <c r="H23" s="4">
        <v>1</v>
      </c>
      <c r="I23" s="4">
        <v>1</v>
      </c>
      <c r="J23" s="4">
        <v>1</v>
      </c>
      <c r="K23" s="4" t="s">
        <v>29</v>
      </c>
      <c r="L23" s="4">
        <v>245.1</v>
      </c>
      <c r="M23" s="4">
        <v>245.1</v>
      </c>
      <c r="N23" s="4" t="s">
        <v>93</v>
      </c>
      <c r="O23" s="4" t="s">
        <v>31</v>
      </c>
      <c r="P23" s="4" t="s">
        <v>32</v>
      </c>
      <c r="Q23" s="4">
        <v>0</v>
      </c>
      <c r="R23" s="6">
        <v>44474</v>
      </c>
      <c r="S23" s="5">
        <v>44490</v>
      </c>
      <c r="T23" s="4" t="s">
        <v>33</v>
      </c>
      <c r="U23" s="4">
        <v>245.1</v>
      </c>
      <c r="V23" s="4">
        <v>0</v>
      </c>
      <c r="W23" s="4">
        <v>0</v>
      </c>
    </row>
    <row r="24" s="4" customFormat="1" spans="1:23">
      <c r="A24" s="4">
        <v>16469756483</v>
      </c>
      <c r="B24" s="4" t="s">
        <v>25</v>
      </c>
      <c r="C24" s="4" t="s">
        <v>26</v>
      </c>
      <c r="D24" s="4" t="s">
        <v>94</v>
      </c>
      <c r="E24" s="4" t="s">
        <v>95</v>
      </c>
      <c r="F24" s="5">
        <v>44474</v>
      </c>
      <c r="G24" s="5">
        <v>44475</v>
      </c>
      <c r="H24" s="4">
        <v>1</v>
      </c>
      <c r="I24" s="4">
        <v>1</v>
      </c>
      <c r="J24" s="4">
        <v>1</v>
      </c>
      <c r="K24" s="4" t="s">
        <v>29</v>
      </c>
      <c r="L24" s="4">
        <v>210.7</v>
      </c>
      <c r="M24" s="4">
        <v>210.7</v>
      </c>
      <c r="N24" s="4" t="s">
        <v>96</v>
      </c>
      <c r="O24" s="4" t="s">
        <v>31</v>
      </c>
      <c r="P24" s="4" t="s">
        <v>32</v>
      </c>
      <c r="Q24" s="4">
        <v>0</v>
      </c>
      <c r="R24" s="6">
        <v>44474</v>
      </c>
      <c r="S24" s="5">
        <v>44490</v>
      </c>
      <c r="T24" s="4" t="s">
        <v>33</v>
      </c>
      <c r="U24" s="4">
        <v>210.7</v>
      </c>
      <c r="V24" s="4">
        <v>0</v>
      </c>
      <c r="W24" s="4">
        <v>0</v>
      </c>
    </row>
    <row r="25" s="4" customFormat="1" spans="1:23">
      <c r="A25" s="4">
        <v>16469764553</v>
      </c>
      <c r="B25" s="4" t="s">
        <v>25</v>
      </c>
      <c r="C25" s="4" t="s">
        <v>26</v>
      </c>
      <c r="D25" s="4" t="s">
        <v>97</v>
      </c>
      <c r="E25" s="4" t="s">
        <v>98</v>
      </c>
      <c r="F25" s="5">
        <v>44474</v>
      </c>
      <c r="G25" s="5">
        <v>44475</v>
      </c>
      <c r="H25" s="4">
        <v>1</v>
      </c>
      <c r="I25" s="4">
        <v>1</v>
      </c>
      <c r="J25" s="4">
        <v>1</v>
      </c>
      <c r="K25" s="4" t="s">
        <v>29</v>
      </c>
      <c r="L25" s="4">
        <v>227.55</v>
      </c>
      <c r="M25" s="4">
        <v>227.55</v>
      </c>
      <c r="N25" s="4" t="s">
        <v>99</v>
      </c>
      <c r="O25" s="4" t="s">
        <v>31</v>
      </c>
      <c r="P25" s="4" t="s">
        <v>32</v>
      </c>
      <c r="Q25" s="4">
        <v>0</v>
      </c>
      <c r="R25" s="6">
        <v>44474</v>
      </c>
      <c r="S25" s="5">
        <v>44490</v>
      </c>
      <c r="T25" s="4" t="s">
        <v>33</v>
      </c>
      <c r="U25" s="4">
        <v>227.55</v>
      </c>
      <c r="V25" s="4">
        <v>0</v>
      </c>
      <c r="W25" s="4">
        <v>0</v>
      </c>
    </row>
    <row r="26" s="4" customFormat="1" spans="1:25">
      <c r="A26" s="4">
        <v>16470055874</v>
      </c>
      <c r="B26" s="4" t="s">
        <v>25</v>
      </c>
      <c r="C26" s="4" t="s">
        <v>26</v>
      </c>
      <c r="D26" s="4" t="s">
        <v>100</v>
      </c>
      <c r="E26" s="4" t="s">
        <v>101</v>
      </c>
      <c r="F26" s="5">
        <v>44474</v>
      </c>
      <c r="G26" s="5">
        <v>44475</v>
      </c>
      <c r="H26" s="4">
        <v>1</v>
      </c>
      <c r="I26" s="4">
        <v>1</v>
      </c>
      <c r="J26" s="4">
        <v>1</v>
      </c>
      <c r="K26" s="4" t="s">
        <v>29</v>
      </c>
      <c r="L26" s="4">
        <v>185.38</v>
      </c>
      <c r="M26" s="4">
        <v>185.38</v>
      </c>
      <c r="N26" s="4" t="s">
        <v>102</v>
      </c>
      <c r="O26" s="4" t="s">
        <v>31</v>
      </c>
      <c r="P26" s="4" t="s">
        <v>32</v>
      </c>
      <c r="Q26" s="4">
        <v>0</v>
      </c>
      <c r="R26" s="6">
        <v>44474</v>
      </c>
      <c r="S26" s="5">
        <v>44490</v>
      </c>
      <c r="T26" s="4" t="s">
        <v>33</v>
      </c>
      <c r="U26" s="4">
        <v>185.38</v>
      </c>
      <c r="V26" s="4">
        <v>0</v>
      </c>
      <c r="W26" s="4">
        <v>0</v>
      </c>
      <c r="X26" s="4"/>
      <c r="Y26" s="4" t="s">
        <v>103</v>
      </c>
    </row>
    <row r="27" s="4" customFormat="1" spans="1:24">
      <c r="A27" s="4">
        <v>16470463855</v>
      </c>
      <c r="B27" s="4" t="s">
        <v>25</v>
      </c>
      <c r="C27" s="4" t="s">
        <v>26</v>
      </c>
      <c r="D27" s="4" t="s">
        <v>104</v>
      </c>
      <c r="E27" s="4" t="s">
        <v>105</v>
      </c>
      <c r="F27" s="5">
        <v>44474</v>
      </c>
      <c r="G27" s="5">
        <v>44475</v>
      </c>
      <c r="H27" s="4">
        <v>1</v>
      </c>
      <c r="I27" s="4">
        <v>1</v>
      </c>
      <c r="J27" s="4">
        <v>1</v>
      </c>
      <c r="K27" s="4" t="s">
        <v>29</v>
      </c>
      <c r="L27" s="4">
        <v>316.37</v>
      </c>
      <c r="M27" s="4">
        <v>316.37</v>
      </c>
      <c r="N27" s="4" t="s">
        <v>106</v>
      </c>
      <c r="O27" s="4" t="s">
        <v>31</v>
      </c>
      <c r="P27" s="4" t="s">
        <v>32</v>
      </c>
      <c r="Q27" s="4">
        <v>0</v>
      </c>
      <c r="R27" s="6">
        <v>44474</v>
      </c>
      <c r="S27" s="5">
        <v>44490</v>
      </c>
      <c r="T27" s="4" t="s">
        <v>33</v>
      </c>
      <c r="U27" s="4">
        <v>316.37</v>
      </c>
      <c r="V27" s="4">
        <v>0</v>
      </c>
      <c r="W27" s="4">
        <v>0</v>
      </c>
      <c r="X27" s="4">
        <v>2273042</v>
      </c>
    </row>
    <row r="28" s="4" customFormat="1" spans="1:25">
      <c r="A28" s="4">
        <v>16470497042</v>
      </c>
      <c r="B28" s="4" t="s">
        <v>25</v>
      </c>
      <c r="C28" s="4" t="s">
        <v>26</v>
      </c>
      <c r="D28" s="4" t="s">
        <v>107</v>
      </c>
      <c r="E28" s="4" t="s">
        <v>108</v>
      </c>
      <c r="F28" s="5">
        <v>44474</v>
      </c>
      <c r="G28" s="5">
        <v>44475</v>
      </c>
      <c r="H28" s="4">
        <v>1</v>
      </c>
      <c r="I28" s="4">
        <v>1</v>
      </c>
      <c r="J28" s="4">
        <v>1</v>
      </c>
      <c r="K28" s="4" t="s">
        <v>29</v>
      </c>
      <c r="L28" s="4">
        <v>267.72</v>
      </c>
      <c r="M28" s="4">
        <v>267.72</v>
      </c>
      <c r="N28" s="4" t="s">
        <v>109</v>
      </c>
      <c r="O28" s="4" t="s">
        <v>31</v>
      </c>
      <c r="P28" s="4" t="s">
        <v>32</v>
      </c>
      <c r="Q28" s="4">
        <v>0</v>
      </c>
      <c r="R28" s="6">
        <v>44474</v>
      </c>
      <c r="S28" s="5">
        <v>44490</v>
      </c>
      <c r="T28" s="4" t="s">
        <v>33</v>
      </c>
      <c r="U28" s="4">
        <v>267.72</v>
      </c>
      <c r="V28" s="4">
        <v>0</v>
      </c>
      <c r="W28" s="4">
        <v>0</v>
      </c>
      <c r="X28" s="4"/>
      <c r="Y28" s="4">
        <v>3187122058</v>
      </c>
    </row>
    <row r="29" s="4" customFormat="1" spans="1:23">
      <c r="A29" s="4">
        <v>16470801144</v>
      </c>
      <c r="B29" s="4" t="s">
        <v>25</v>
      </c>
      <c r="C29" s="4" t="s">
        <v>26</v>
      </c>
      <c r="D29" s="4" t="s">
        <v>85</v>
      </c>
      <c r="E29" s="4" t="s">
        <v>35</v>
      </c>
      <c r="F29" s="5">
        <v>44474</v>
      </c>
      <c r="G29" s="5">
        <v>44475</v>
      </c>
      <c r="H29" s="4">
        <v>1</v>
      </c>
      <c r="I29" s="4">
        <v>1</v>
      </c>
      <c r="J29" s="4">
        <v>1</v>
      </c>
      <c r="K29" s="4" t="s">
        <v>29</v>
      </c>
      <c r="L29" s="4">
        <v>157.23</v>
      </c>
      <c r="M29" s="4">
        <v>157.23</v>
      </c>
      <c r="N29" s="4" t="s">
        <v>86</v>
      </c>
      <c r="O29" s="4" t="s">
        <v>31</v>
      </c>
      <c r="P29" s="4" t="s">
        <v>32</v>
      </c>
      <c r="Q29" s="4">
        <v>0</v>
      </c>
      <c r="R29" s="6">
        <v>44474</v>
      </c>
      <c r="S29" s="5">
        <v>44490</v>
      </c>
      <c r="T29" s="4" t="s">
        <v>33</v>
      </c>
      <c r="U29" s="4">
        <v>157.23</v>
      </c>
      <c r="V29" s="4">
        <v>0</v>
      </c>
      <c r="W29" s="4">
        <v>0</v>
      </c>
    </row>
    <row r="30" s="4" customFormat="1" spans="1:23">
      <c r="A30" s="4">
        <v>16470801144</v>
      </c>
      <c r="B30" s="4" t="s">
        <v>25</v>
      </c>
      <c r="C30" s="4" t="s">
        <v>60</v>
      </c>
      <c r="D30" s="4" t="s">
        <v>85</v>
      </c>
      <c r="E30" s="4" t="s">
        <v>35</v>
      </c>
      <c r="F30" s="5">
        <v>44474</v>
      </c>
      <c r="G30" s="5">
        <v>44475</v>
      </c>
      <c r="H30" s="4">
        <v>1</v>
      </c>
      <c r="I30" s="4">
        <v>1</v>
      </c>
      <c r="J30" s="4">
        <v>1</v>
      </c>
      <c r="K30" s="4" t="s">
        <v>29</v>
      </c>
      <c r="L30" s="4">
        <v>-157.23</v>
      </c>
      <c r="M30" s="4">
        <v>-157.23</v>
      </c>
      <c r="N30" s="4" t="s">
        <v>86</v>
      </c>
      <c r="O30" s="4" t="s">
        <v>31</v>
      </c>
      <c r="P30" s="4" t="s">
        <v>32</v>
      </c>
      <c r="Q30" s="4">
        <v>0</v>
      </c>
      <c r="R30" s="6">
        <v>44474</v>
      </c>
      <c r="S30" s="5">
        <v>44490</v>
      </c>
      <c r="T30" s="4" t="s">
        <v>33</v>
      </c>
      <c r="U30" s="4">
        <v>-157.23</v>
      </c>
      <c r="V30" s="4">
        <v>0</v>
      </c>
      <c r="W30" s="4">
        <v>0</v>
      </c>
    </row>
    <row r="31" s="4" customFormat="1" spans="1:23">
      <c r="A31" s="4">
        <v>16470947085</v>
      </c>
      <c r="B31" s="4" t="s">
        <v>25</v>
      </c>
      <c r="C31" s="4" t="s">
        <v>26</v>
      </c>
      <c r="D31" s="4" t="s">
        <v>110</v>
      </c>
      <c r="E31" s="4" t="s">
        <v>35</v>
      </c>
      <c r="F31" s="5">
        <v>44474</v>
      </c>
      <c r="G31" s="5">
        <v>44475</v>
      </c>
      <c r="H31" s="4">
        <v>1</v>
      </c>
      <c r="I31" s="4">
        <v>1</v>
      </c>
      <c r="J31" s="4">
        <v>1</v>
      </c>
      <c r="K31" s="4" t="s">
        <v>29</v>
      </c>
      <c r="L31" s="4">
        <v>202.95</v>
      </c>
      <c r="M31" s="4">
        <v>202.95</v>
      </c>
      <c r="N31" s="4" t="s">
        <v>111</v>
      </c>
      <c r="O31" s="4" t="s">
        <v>31</v>
      </c>
      <c r="P31" s="4" t="s">
        <v>32</v>
      </c>
      <c r="Q31" s="4">
        <v>0</v>
      </c>
      <c r="R31" s="6">
        <v>44474</v>
      </c>
      <c r="S31" s="5">
        <v>44490</v>
      </c>
      <c r="T31" s="4" t="s">
        <v>33</v>
      </c>
      <c r="U31" s="4">
        <v>202.95</v>
      </c>
      <c r="V31" s="4">
        <v>0</v>
      </c>
      <c r="W31" s="4">
        <v>0</v>
      </c>
    </row>
    <row r="32" s="4" customFormat="1" spans="1:25">
      <c r="A32" s="4">
        <v>16471053721</v>
      </c>
      <c r="B32" s="4" t="s">
        <v>25</v>
      </c>
      <c r="C32" s="4" t="s">
        <v>26</v>
      </c>
      <c r="D32" s="4" t="s">
        <v>112</v>
      </c>
      <c r="E32" s="4" t="s">
        <v>35</v>
      </c>
      <c r="F32" s="5">
        <v>44474</v>
      </c>
      <c r="G32" s="5">
        <v>44475</v>
      </c>
      <c r="H32" s="4">
        <v>1</v>
      </c>
      <c r="I32" s="4">
        <v>1</v>
      </c>
      <c r="J32" s="4">
        <v>1</v>
      </c>
      <c r="K32" s="4" t="s">
        <v>29</v>
      </c>
      <c r="L32" s="4">
        <v>303.58</v>
      </c>
      <c r="M32" s="4">
        <v>303.58</v>
      </c>
      <c r="N32" s="4" t="s">
        <v>113</v>
      </c>
      <c r="O32" s="4" t="s">
        <v>31</v>
      </c>
      <c r="P32" s="4" t="s">
        <v>32</v>
      </c>
      <c r="Q32" s="4">
        <v>0</v>
      </c>
      <c r="R32" s="6">
        <v>44474</v>
      </c>
      <c r="S32" s="5">
        <v>44490</v>
      </c>
      <c r="T32" s="4" t="s">
        <v>33</v>
      </c>
      <c r="U32" s="4">
        <v>303.58</v>
      </c>
      <c r="V32" s="4">
        <v>0</v>
      </c>
      <c r="W32" s="4">
        <v>0</v>
      </c>
      <c r="X32" s="4">
        <v>2273103</v>
      </c>
      <c r="Y32" s="4">
        <v>103920622774</v>
      </c>
    </row>
    <row r="33" s="4" customFormat="1" spans="1:25">
      <c r="A33" s="4">
        <v>16471094303</v>
      </c>
      <c r="B33" s="4" t="s">
        <v>25</v>
      </c>
      <c r="C33" s="4" t="s">
        <v>26</v>
      </c>
      <c r="D33" s="4" t="s">
        <v>114</v>
      </c>
      <c r="E33" s="4" t="s">
        <v>115</v>
      </c>
      <c r="F33" s="5">
        <v>44474</v>
      </c>
      <c r="G33" s="5">
        <v>44475</v>
      </c>
      <c r="H33" s="4">
        <v>1</v>
      </c>
      <c r="I33" s="4">
        <v>1</v>
      </c>
      <c r="J33" s="4">
        <v>1</v>
      </c>
      <c r="K33" s="4" t="s">
        <v>29</v>
      </c>
      <c r="L33" s="4">
        <v>438.33</v>
      </c>
      <c r="M33" s="4">
        <v>438.33</v>
      </c>
      <c r="N33" s="4" t="s">
        <v>116</v>
      </c>
      <c r="O33" s="4" t="s">
        <v>31</v>
      </c>
      <c r="P33" s="4" t="s">
        <v>32</v>
      </c>
      <c r="Q33" s="4">
        <v>0</v>
      </c>
      <c r="R33" s="6">
        <v>44474</v>
      </c>
      <c r="S33" s="5">
        <v>44490</v>
      </c>
      <c r="T33" s="4" t="s">
        <v>33</v>
      </c>
      <c r="U33" s="4">
        <v>438.33</v>
      </c>
      <c r="V33" s="4">
        <v>0</v>
      </c>
      <c r="W33" s="4">
        <v>0</v>
      </c>
      <c r="X33" s="4">
        <v>2273110</v>
      </c>
      <c r="Y33" s="4">
        <v>2110050022</v>
      </c>
    </row>
    <row r="34" s="4" customFormat="1" spans="1:23">
      <c r="A34" s="4">
        <v>16471387455</v>
      </c>
      <c r="B34" s="4" t="s">
        <v>25</v>
      </c>
      <c r="C34" s="4" t="s">
        <v>26</v>
      </c>
      <c r="D34" s="4" t="s">
        <v>117</v>
      </c>
      <c r="E34" s="4"/>
      <c r="F34" s="5">
        <v>44474</v>
      </c>
      <c r="G34" s="5">
        <v>44475</v>
      </c>
      <c r="H34" s="4">
        <v>0</v>
      </c>
      <c r="I34" s="4">
        <v>1</v>
      </c>
      <c r="J34" s="4">
        <v>0</v>
      </c>
      <c r="K34" s="4" t="s">
        <v>29</v>
      </c>
      <c r="L34" s="4">
        <v>140.49</v>
      </c>
      <c r="M34" s="4">
        <v>140.49</v>
      </c>
      <c r="N34" s="4"/>
      <c r="O34" s="4" t="s">
        <v>31</v>
      </c>
      <c r="P34" s="4" t="s">
        <v>32</v>
      </c>
      <c r="Q34" s="4">
        <v>0</v>
      </c>
      <c r="R34" s="6">
        <v>44474</v>
      </c>
      <c r="S34" s="5">
        <v>44490</v>
      </c>
      <c r="T34" s="4" t="s">
        <v>33</v>
      </c>
      <c r="U34" s="4">
        <v>140.49</v>
      </c>
      <c r="V34" s="4">
        <v>0</v>
      </c>
      <c r="W34" s="4">
        <v>0</v>
      </c>
    </row>
    <row r="35" s="4" customFormat="1" spans="1:24">
      <c r="A35" s="4">
        <v>16470463855</v>
      </c>
      <c r="B35" s="4" t="s">
        <v>25</v>
      </c>
      <c r="C35" s="4" t="s">
        <v>60</v>
      </c>
      <c r="D35" s="4" t="s">
        <v>104</v>
      </c>
      <c r="E35" s="4" t="s">
        <v>105</v>
      </c>
      <c r="F35" s="5">
        <v>44474</v>
      </c>
      <c r="G35" s="5">
        <v>44475</v>
      </c>
      <c r="H35" s="4">
        <v>1</v>
      </c>
      <c r="I35" s="4">
        <v>1</v>
      </c>
      <c r="J35" s="4">
        <v>1</v>
      </c>
      <c r="K35" s="4" t="s">
        <v>29</v>
      </c>
      <c r="L35" s="4">
        <v>-316.37</v>
      </c>
      <c r="M35" s="4">
        <v>-316.37</v>
      </c>
      <c r="N35" s="4" t="s">
        <v>106</v>
      </c>
      <c r="O35" s="4" t="s">
        <v>31</v>
      </c>
      <c r="P35" s="4" t="s">
        <v>32</v>
      </c>
      <c r="Q35" s="4">
        <v>0</v>
      </c>
      <c r="R35" s="6">
        <v>44474</v>
      </c>
      <c r="S35" s="5">
        <v>44490</v>
      </c>
      <c r="T35" s="4" t="s">
        <v>33</v>
      </c>
      <c r="U35" s="4">
        <v>-316.37</v>
      </c>
      <c r="V35" s="4">
        <v>0</v>
      </c>
      <c r="W35" s="4">
        <v>0</v>
      </c>
      <c r="X35" s="4">
        <v>2273042</v>
      </c>
    </row>
    <row r="36" s="4" customFormat="1" spans="1:25">
      <c r="A36" s="4">
        <v>16472031582</v>
      </c>
      <c r="B36" s="4" t="s">
        <v>25</v>
      </c>
      <c r="C36" s="4" t="s">
        <v>26</v>
      </c>
      <c r="D36" s="4" t="s">
        <v>107</v>
      </c>
      <c r="E36" s="4" t="s">
        <v>118</v>
      </c>
      <c r="F36" s="5">
        <v>44474</v>
      </c>
      <c r="G36" s="5">
        <v>44475</v>
      </c>
      <c r="H36" s="4">
        <v>1</v>
      </c>
      <c r="I36" s="4">
        <v>1</v>
      </c>
      <c r="J36" s="4">
        <v>1</v>
      </c>
      <c r="K36" s="4" t="s">
        <v>29</v>
      </c>
      <c r="L36" s="4">
        <v>370.1</v>
      </c>
      <c r="M36" s="4">
        <v>370.1</v>
      </c>
      <c r="N36" s="4" t="s">
        <v>119</v>
      </c>
      <c r="O36" s="4" t="s">
        <v>31</v>
      </c>
      <c r="P36" s="4" t="s">
        <v>32</v>
      </c>
      <c r="Q36" s="4">
        <v>0</v>
      </c>
      <c r="R36" s="6">
        <v>44474</v>
      </c>
      <c r="S36" s="5">
        <v>44490</v>
      </c>
      <c r="T36" s="4" t="s">
        <v>33</v>
      </c>
      <c r="U36" s="4">
        <v>370.1</v>
      </c>
      <c r="V36" s="4">
        <v>0</v>
      </c>
      <c r="W36" s="4">
        <v>0</v>
      </c>
      <c r="X36" s="4"/>
      <c r="Y36" s="4">
        <v>3195917438</v>
      </c>
    </row>
    <row r="37" s="4" customFormat="1" spans="1:25">
      <c r="A37" s="4">
        <v>16472154966</v>
      </c>
      <c r="B37" s="4" t="s">
        <v>25</v>
      </c>
      <c r="C37" s="4" t="s">
        <v>26</v>
      </c>
      <c r="D37" s="4" t="s">
        <v>61</v>
      </c>
      <c r="E37" s="4" t="s">
        <v>62</v>
      </c>
      <c r="F37" s="5">
        <v>44474</v>
      </c>
      <c r="G37" s="5">
        <v>44475</v>
      </c>
      <c r="H37" s="4">
        <v>1</v>
      </c>
      <c r="I37" s="4">
        <v>1</v>
      </c>
      <c r="J37" s="4">
        <v>1</v>
      </c>
      <c r="K37" s="4" t="s">
        <v>29</v>
      </c>
      <c r="L37" s="4">
        <v>214.65</v>
      </c>
      <c r="M37" s="4">
        <v>214.65</v>
      </c>
      <c r="N37" s="4" t="s">
        <v>120</v>
      </c>
      <c r="O37" s="4" t="s">
        <v>31</v>
      </c>
      <c r="P37" s="4" t="s">
        <v>32</v>
      </c>
      <c r="Q37" s="4">
        <v>0</v>
      </c>
      <c r="R37" s="6">
        <v>44474</v>
      </c>
      <c r="S37" s="5">
        <v>44490</v>
      </c>
      <c r="T37" s="4" t="s">
        <v>33</v>
      </c>
      <c r="U37" s="4">
        <v>214.65</v>
      </c>
      <c r="V37" s="4">
        <v>0</v>
      </c>
      <c r="W37" s="4">
        <v>0</v>
      </c>
      <c r="X37" s="4">
        <v>2273207</v>
      </c>
      <c r="Y37" s="4">
        <v>103921143014</v>
      </c>
    </row>
    <row r="38" s="4" customFormat="1" spans="1:23">
      <c r="A38" s="4">
        <v>16472192382</v>
      </c>
      <c r="B38" s="4" t="s">
        <v>25</v>
      </c>
      <c r="C38" s="4" t="s">
        <v>26</v>
      </c>
      <c r="D38" s="4" t="s">
        <v>121</v>
      </c>
      <c r="E38" s="4" t="s">
        <v>122</v>
      </c>
      <c r="F38" s="5">
        <v>44474</v>
      </c>
      <c r="G38" s="5">
        <v>44475</v>
      </c>
      <c r="H38" s="4">
        <v>1</v>
      </c>
      <c r="I38" s="4">
        <v>1</v>
      </c>
      <c r="J38" s="4">
        <v>1</v>
      </c>
      <c r="K38" s="4" t="s">
        <v>29</v>
      </c>
      <c r="L38" s="4">
        <v>1019.85</v>
      </c>
      <c r="M38" s="4">
        <v>1019.85</v>
      </c>
      <c r="N38" s="4" t="s">
        <v>123</v>
      </c>
      <c r="O38" s="4" t="s">
        <v>31</v>
      </c>
      <c r="P38" s="4" t="s">
        <v>32</v>
      </c>
      <c r="Q38" s="4">
        <v>0</v>
      </c>
      <c r="R38" s="6">
        <v>44474</v>
      </c>
      <c r="S38" s="5">
        <v>44490</v>
      </c>
      <c r="T38" s="4" t="s">
        <v>33</v>
      </c>
      <c r="U38" s="4">
        <v>1019.85</v>
      </c>
      <c r="V38" s="4">
        <v>0</v>
      </c>
      <c r="W38" s="4">
        <v>0</v>
      </c>
    </row>
    <row r="39" s="4" customFormat="1" spans="1:25">
      <c r="A39" s="4">
        <v>16472567625</v>
      </c>
      <c r="B39" s="4" t="s">
        <v>25</v>
      </c>
      <c r="C39" s="4" t="s">
        <v>26</v>
      </c>
      <c r="D39" s="4" t="s">
        <v>107</v>
      </c>
      <c r="E39" s="4" t="s">
        <v>108</v>
      </c>
      <c r="F39" s="5">
        <v>44474</v>
      </c>
      <c r="G39" s="5">
        <v>44475</v>
      </c>
      <c r="H39" s="4">
        <v>1</v>
      </c>
      <c r="I39" s="4">
        <v>1</v>
      </c>
      <c r="J39" s="4">
        <v>1</v>
      </c>
      <c r="K39" s="4" t="s">
        <v>29</v>
      </c>
      <c r="L39" s="4">
        <v>267.72</v>
      </c>
      <c r="M39" s="4">
        <v>267.72</v>
      </c>
      <c r="N39" s="4" t="s">
        <v>124</v>
      </c>
      <c r="O39" s="4" t="s">
        <v>31</v>
      </c>
      <c r="P39" s="4" t="s">
        <v>32</v>
      </c>
      <c r="Q39" s="4">
        <v>0</v>
      </c>
      <c r="R39" s="6">
        <v>44474</v>
      </c>
      <c r="S39" s="5">
        <v>44490</v>
      </c>
      <c r="T39" s="4" t="s">
        <v>33</v>
      </c>
      <c r="U39" s="4">
        <v>267.72</v>
      </c>
      <c r="V39" s="4">
        <v>0</v>
      </c>
      <c r="W39" s="4">
        <v>0</v>
      </c>
      <c r="X39" s="4"/>
      <c r="Y39" s="4">
        <v>3196011608</v>
      </c>
    </row>
    <row r="40" s="4" customFormat="1" spans="1:25">
      <c r="A40" s="4">
        <v>16473127018</v>
      </c>
      <c r="B40" s="4" t="s">
        <v>25</v>
      </c>
      <c r="C40" s="4" t="s">
        <v>26</v>
      </c>
      <c r="D40" s="4" t="s">
        <v>125</v>
      </c>
      <c r="E40" s="4" t="s">
        <v>98</v>
      </c>
      <c r="F40" s="5">
        <v>44474</v>
      </c>
      <c r="G40" s="5">
        <v>44475</v>
      </c>
      <c r="H40" s="4">
        <v>1</v>
      </c>
      <c r="I40" s="4">
        <v>1</v>
      </c>
      <c r="J40" s="4">
        <v>1</v>
      </c>
      <c r="K40" s="4" t="s">
        <v>29</v>
      </c>
      <c r="L40" s="4">
        <v>149.85</v>
      </c>
      <c r="M40" s="4">
        <v>149.85</v>
      </c>
      <c r="N40" s="4" t="s">
        <v>126</v>
      </c>
      <c r="O40" s="4" t="s">
        <v>31</v>
      </c>
      <c r="P40" s="4" t="s">
        <v>32</v>
      </c>
      <c r="Q40" s="4">
        <v>0</v>
      </c>
      <c r="R40" s="6">
        <v>44474</v>
      </c>
      <c r="S40" s="5">
        <v>44490</v>
      </c>
      <c r="T40" s="4" t="s">
        <v>33</v>
      </c>
      <c r="U40" s="4">
        <v>149.85</v>
      </c>
      <c r="V40" s="4">
        <v>0</v>
      </c>
      <c r="W40" s="4">
        <v>0</v>
      </c>
      <c r="X40" s="4"/>
      <c r="Y40" s="4">
        <v>103921608084</v>
      </c>
    </row>
    <row r="41" s="4" customFormat="1" spans="1:25">
      <c r="A41" s="4">
        <v>16476259418</v>
      </c>
      <c r="B41" s="4" t="s">
        <v>25</v>
      </c>
      <c r="C41" s="4" t="s">
        <v>26</v>
      </c>
      <c r="D41" s="4" t="s">
        <v>127</v>
      </c>
      <c r="E41" s="4" t="s">
        <v>28</v>
      </c>
      <c r="F41" s="5">
        <v>44474</v>
      </c>
      <c r="G41" s="5">
        <v>44475</v>
      </c>
      <c r="H41" s="4">
        <v>1</v>
      </c>
      <c r="I41" s="4">
        <v>1</v>
      </c>
      <c r="J41" s="4">
        <v>1</v>
      </c>
      <c r="K41" s="4" t="s">
        <v>29</v>
      </c>
      <c r="L41" s="4">
        <v>275.96</v>
      </c>
      <c r="M41" s="4">
        <v>275.96</v>
      </c>
      <c r="N41" s="4" t="s">
        <v>128</v>
      </c>
      <c r="O41" s="4" t="s">
        <v>31</v>
      </c>
      <c r="P41" s="4" t="s">
        <v>32</v>
      </c>
      <c r="Q41" s="4">
        <v>0</v>
      </c>
      <c r="R41" s="6">
        <v>44474</v>
      </c>
      <c r="S41" s="5">
        <v>44490</v>
      </c>
      <c r="T41" s="4" t="s">
        <v>33</v>
      </c>
      <c r="U41" s="4">
        <v>275.96</v>
      </c>
      <c r="V41" s="4">
        <v>0</v>
      </c>
      <c r="W41" s="4">
        <v>0</v>
      </c>
      <c r="X41" s="4"/>
      <c r="Y41" s="4" t="s">
        <v>129</v>
      </c>
    </row>
    <row r="42" s="4" customFormat="1" spans="1:25">
      <c r="A42" s="4">
        <v>16477018065</v>
      </c>
      <c r="B42" s="4" t="s">
        <v>25</v>
      </c>
      <c r="C42" s="4" t="s">
        <v>26</v>
      </c>
      <c r="D42" s="4" t="s">
        <v>130</v>
      </c>
      <c r="E42" s="4" t="s">
        <v>28</v>
      </c>
      <c r="F42" s="5">
        <v>44474</v>
      </c>
      <c r="G42" s="5">
        <v>44475</v>
      </c>
      <c r="H42" s="4">
        <v>1</v>
      </c>
      <c r="I42" s="4">
        <v>1</v>
      </c>
      <c r="J42" s="4">
        <v>1</v>
      </c>
      <c r="K42" s="4" t="s">
        <v>29</v>
      </c>
      <c r="L42" s="4">
        <v>199.49</v>
      </c>
      <c r="M42" s="4">
        <v>199.49</v>
      </c>
      <c r="N42" s="4" t="s">
        <v>131</v>
      </c>
      <c r="O42" s="4" t="s">
        <v>31</v>
      </c>
      <c r="P42" s="4" t="s">
        <v>32</v>
      </c>
      <c r="Q42" s="4">
        <v>0</v>
      </c>
      <c r="R42" s="6">
        <v>44474</v>
      </c>
      <c r="S42" s="5">
        <v>44490</v>
      </c>
      <c r="T42" s="4" t="s">
        <v>33</v>
      </c>
      <c r="U42" s="4">
        <v>199.49</v>
      </c>
      <c r="V42" s="4">
        <v>0</v>
      </c>
      <c r="W42" s="4">
        <v>0</v>
      </c>
      <c r="X42" s="4"/>
      <c r="Y42" s="4" t="s">
        <v>132</v>
      </c>
    </row>
    <row r="43" s="4" customFormat="1" spans="1:25">
      <c r="A43" s="4">
        <v>16477227238</v>
      </c>
      <c r="B43" s="4" t="s">
        <v>25</v>
      </c>
      <c r="C43" s="4" t="s">
        <v>26</v>
      </c>
      <c r="D43" s="4" t="s">
        <v>53</v>
      </c>
      <c r="E43" s="4" t="s">
        <v>133</v>
      </c>
      <c r="F43" s="5">
        <v>44474</v>
      </c>
      <c r="G43" s="5">
        <v>44475</v>
      </c>
      <c r="H43" s="4">
        <v>1</v>
      </c>
      <c r="I43" s="4">
        <v>1</v>
      </c>
      <c r="J43" s="4">
        <v>1</v>
      </c>
      <c r="K43" s="4" t="s">
        <v>29</v>
      </c>
      <c r="L43" s="4">
        <v>165.21</v>
      </c>
      <c r="M43" s="4">
        <v>165.21</v>
      </c>
      <c r="N43" s="4" t="s">
        <v>134</v>
      </c>
      <c r="O43" s="4" t="s">
        <v>31</v>
      </c>
      <c r="P43" s="4" t="s">
        <v>32</v>
      </c>
      <c r="Q43" s="4">
        <v>0</v>
      </c>
      <c r="R43" s="6">
        <v>44474</v>
      </c>
      <c r="S43" s="5">
        <v>44490</v>
      </c>
      <c r="T43" s="4" t="s">
        <v>33</v>
      </c>
      <c r="U43" s="4">
        <v>165.21</v>
      </c>
      <c r="V43" s="4">
        <v>0</v>
      </c>
      <c r="W43" s="4">
        <v>0</v>
      </c>
      <c r="X43" s="4">
        <v>2273341</v>
      </c>
      <c r="Y43" s="4" t="s">
        <v>135</v>
      </c>
    </row>
    <row r="44" s="4" customFormat="1" spans="1:25">
      <c r="A44" s="4">
        <v>16477683322</v>
      </c>
      <c r="B44" s="4" t="s">
        <v>25</v>
      </c>
      <c r="C44" s="4" t="s">
        <v>26</v>
      </c>
      <c r="D44" s="4" t="s">
        <v>136</v>
      </c>
      <c r="E44" s="4" t="s">
        <v>137</v>
      </c>
      <c r="F44" s="5">
        <v>44474</v>
      </c>
      <c r="G44" s="5">
        <v>44475</v>
      </c>
      <c r="H44" s="4">
        <v>1</v>
      </c>
      <c r="I44" s="4">
        <v>1</v>
      </c>
      <c r="J44" s="4">
        <v>1</v>
      </c>
      <c r="K44" s="4" t="s">
        <v>29</v>
      </c>
      <c r="L44" s="4">
        <v>243.72</v>
      </c>
      <c r="M44" s="4">
        <v>243.72</v>
      </c>
      <c r="N44" s="4" t="s">
        <v>138</v>
      </c>
      <c r="O44" s="4" t="s">
        <v>31</v>
      </c>
      <c r="P44" s="4" t="s">
        <v>32</v>
      </c>
      <c r="Q44" s="4">
        <v>0</v>
      </c>
      <c r="R44" s="6">
        <v>44474</v>
      </c>
      <c r="S44" s="5">
        <v>44490</v>
      </c>
      <c r="T44" s="4" t="s">
        <v>33</v>
      </c>
      <c r="U44" s="4">
        <v>243.72</v>
      </c>
      <c r="V44" s="4">
        <v>0</v>
      </c>
      <c r="W44" s="4">
        <v>0</v>
      </c>
      <c r="X44" s="4"/>
      <c r="Y44" s="4" t="s">
        <v>139</v>
      </c>
    </row>
    <row r="45" s="4" customFormat="1" spans="1:25">
      <c r="A45" s="4">
        <v>16477872003</v>
      </c>
      <c r="B45" s="4" t="s">
        <v>25</v>
      </c>
      <c r="C45" s="4" t="s">
        <v>26</v>
      </c>
      <c r="D45" s="4" t="s">
        <v>140</v>
      </c>
      <c r="E45" s="4" t="s">
        <v>141</v>
      </c>
      <c r="F45" s="5">
        <v>44474</v>
      </c>
      <c r="G45" s="5">
        <v>44475</v>
      </c>
      <c r="H45" s="4">
        <v>1</v>
      </c>
      <c r="I45" s="4">
        <v>1</v>
      </c>
      <c r="J45" s="4">
        <v>1</v>
      </c>
      <c r="K45" s="4" t="s">
        <v>29</v>
      </c>
      <c r="L45" s="4">
        <v>238.78</v>
      </c>
      <c r="M45" s="4">
        <v>238.78</v>
      </c>
      <c r="N45" s="4" t="s">
        <v>142</v>
      </c>
      <c r="O45" s="4" t="s">
        <v>31</v>
      </c>
      <c r="P45" s="4" t="s">
        <v>32</v>
      </c>
      <c r="Q45" s="4">
        <v>0</v>
      </c>
      <c r="R45" s="6">
        <v>44474</v>
      </c>
      <c r="S45" s="5">
        <v>44490</v>
      </c>
      <c r="T45" s="4" t="s">
        <v>33</v>
      </c>
      <c r="U45" s="4">
        <v>238.78</v>
      </c>
      <c r="V45" s="4">
        <v>0</v>
      </c>
      <c r="W45" s="4">
        <v>0</v>
      </c>
      <c r="X45" s="4"/>
      <c r="Y45" s="4" t="s">
        <v>143</v>
      </c>
    </row>
    <row r="46" s="4" customFormat="1" spans="1:23">
      <c r="A46" s="4">
        <v>16477876577</v>
      </c>
      <c r="B46" s="4" t="s">
        <v>25</v>
      </c>
      <c r="C46" s="4" t="s">
        <v>26</v>
      </c>
      <c r="D46" s="4" t="s">
        <v>144</v>
      </c>
      <c r="E46" s="4" t="s">
        <v>145</v>
      </c>
      <c r="F46" s="5">
        <v>44474</v>
      </c>
      <c r="G46" s="5">
        <v>44475</v>
      </c>
      <c r="H46" s="4">
        <v>1</v>
      </c>
      <c r="I46" s="4">
        <v>1</v>
      </c>
      <c r="J46" s="4">
        <v>1</v>
      </c>
      <c r="K46" s="4" t="s">
        <v>29</v>
      </c>
      <c r="L46" s="4">
        <v>356.7</v>
      </c>
      <c r="M46" s="4">
        <v>356.7</v>
      </c>
      <c r="N46" s="4" t="s">
        <v>146</v>
      </c>
      <c r="O46" s="4" t="s">
        <v>31</v>
      </c>
      <c r="P46" s="4" t="s">
        <v>32</v>
      </c>
      <c r="Q46" s="4">
        <v>0</v>
      </c>
      <c r="R46" s="6">
        <v>44474</v>
      </c>
      <c r="S46" s="5">
        <v>44490</v>
      </c>
      <c r="T46" s="4" t="s">
        <v>33</v>
      </c>
      <c r="U46" s="4">
        <v>356.7</v>
      </c>
      <c r="V46" s="4">
        <v>0</v>
      </c>
      <c r="W46" s="4">
        <v>0</v>
      </c>
    </row>
    <row r="47" s="4" customFormat="1" spans="1:23">
      <c r="A47" s="4">
        <v>16478019798</v>
      </c>
      <c r="B47" s="4" t="s">
        <v>25</v>
      </c>
      <c r="C47" s="4" t="s">
        <v>26</v>
      </c>
      <c r="D47" s="4" t="s">
        <v>144</v>
      </c>
      <c r="E47" s="4" t="s">
        <v>145</v>
      </c>
      <c r="F47" s="5">
        <v>44474</v>
      </c>
      <c r="G47" s="5">
        <v>44475</v>
      </c>
      <c r="H47" s="4">
        <v>1</v>
      </c>
      <c r="I47" s="4">
        <v>1</v>
      </c>
      <c r="J47" s="4">
        <v>1</v>
      </c>
      <c r="K47" s="4" t="s">
        <v>29</v>
      </c>
      <c r="L47" s="4">
        <v>356.7</v>
      </c>
      <c r="M47" s="4">
        <v>356.7</v>
      </c>
      <c r="N47" s="4" t="s">
        <v>147</v>
      </c>
      <c r="O47" s="4" t="s">
        <v>31</v>
      </c>
      <c r="P47" s="4" t="s">
        <v>32</v>
      </c>
      <c r="Q47" s="4">
        <v>0</v>
      </c>
      <c r="R47" s="6">
        <v>44474</v>
      </c>
      <c r="S47" s="5">
        <v>44490</v>
      </c>
      <c r="T47" s="4" t="s">
        <v>33</v>
      </c>
      <c r="U47" s="4">
        <v>356.7</v>
      </c>
      <c r="V47" s="4">
        <v>0</v>
      </c>
      <c r="W47" s="4">
        <v>0</v>
      </c>
    </row>
    <row r="48" s="4" customFormat="1" spans="1:24">
      <c r="A48" s="4">
        <v>16478109607</v>
      </c>
      <c r="B48" s="4" t="s">
        <v>25</v>
      </c>
      <c r="C48" s="4" t="s">
        <v>26</v>
      </c>
      <c r="D48" s="4" t="s">
        <v>144</v>
      </c>
      <c r="E48" s="4" t="s">
        <v>145</v>
      </c>
      <c r="F48" s="5">
        <v>44474</v>
      </c>
      <c r="G48" s="5">
        <v>44475</v>
      </c>
      <c r="H48" s="4">
        <v>1</v>
      </c>
      <c r="I48" s="4">
        <v>1</v>
      </c>
      <c r="J48" s="4">
        <v>1</v>
      </c>
      <c r="K48" s="4" t="s">
        <v>29</v>
      </c>
      <c r="L48" s="4">
        <v>356.7</v>
      </c>
      <c r="M48" s="4">
        <v>356.7</v>
      </c>
      <c r="N48" s="4" t="s">
        <v>148</v>
      </c>
      <c r="O48" s="4" t="s">
        <v>31</v>
      </c>
      <c r="P48" s="4" t="s">
        <v>32</v>
      </c>
      <c r="Q48" s="4">
        <v>0</v>
      </c>
      <c r="R48" s="6">
        <v>44474</v>
      </c>
      <c r="S48" s="5">
        <v>44490</v>
      </c>
      <c r="T48" s="4" t="s">
        <v>33</v>
      </c>
      <c r="U48" s="4">
        <v>356.7</v>
      </c>
      <c r="V48" s="4">
        <v>0</v>
      </c>
      <c r="W48" s="4">
        <v>0</v>
      </c>
      <c r="X48" s="4">
        <v>2273402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2"/>
  <sheetViews>
    <sheetView tabSelected="1" workbookViewId="0">
      <selection activeCell="I74" sqref="I74"/>
    </sheetView>
  </sheetViews>
  <sheetFormatPr defaultColWidth="9" defaultRowHeight="13.5"/>
  <cols>
    <col min="1" max="1" width="13" style="4" customWidth="1"/>
    <col min="2" max="3" width="10.375" style="4"/>
    <col min="4" max="4" width="9.375" style="4"/>
    <col min="5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149</v>
      </c>
    </row>
    <row r="2" s="4" customFormat="1" spans="1:10">
      <c r="A2" s="4">
        <v>16337134575</v>
      </c>
      <c r="B2" s="5">
        <v>44472</v>
      </c>
      <c r="C2" s="5">
        <v>44475</v>
      </c>
      <c r="D2" s="4">
        <v>1140.97</v>
      </c>
      <c r="E2" s="4" t="str">
        <f>VLOOKUP(A2,HOP!A:L,12,0)</f>
        <v>1140.96</v>
      </c>
      <c r="F2" s="4" t="str">
        <f>VLOOKUP(A2,HOP!A:C,3,0)</f>
        <v>2261001</v>
      </c>
      <c r="G2" s="4">
        <f>D2-E2</f>
        <v>0.00999999999999091</v>
      </c>
      <c r="H2" s="4" t="str">
        <f>$H$1&amp;F2</f>
        <v>，2261001</v>
      </c>
      <c r="I2" s="6" t="str">
        <f>VLOOKUP(A2,HOP!A:T,20,0)</f>
        <v>直连</v>
      </c>
      <c r="J2" s="5"/>
    </row>
    <row r="3" s="4" customFormat="1" hidden="1" spans="1:10">
      <c r="A3" s="4">
        <v>16337322673</v>
      </c>
      <c r="B3" s="5">
        <v>44473</v>
      </c>
      <c r="C3" s="5">
        <v>44475</v>
      </c>
      <c r="D3" s="4">
        <v>526.82</v>
      </c>
      <c r="E3" s="4" t="str">
        <f>VLOOKUP(A3,HOP!A:L,12,0)</f>
        <v>526.82</v>
      </c>
      <c r="F3" s="4" t="str">
        <f>VLOOKUP(A3,HOP!A:C,3,0)</f>
        <v>2261028</v>
      </c>
      <c r="G3" s="4">
        <f t="shared" ref="G3:G44" si="0">D3-E3</f>
        <v>0</v>
      </c>
      <c r="H3" s="4" t="str">
        <f t="shared" ref="H3:H44" si="1">$H$1&amp;F3</f>
        <v>，2261028</v>
      </c>
      <c r="I3" s="6" t="str">
        <f>VLOOKUP(A3,HOP!A:T,20,0)</f>
        <v>直连</v>
      </c>
      <c r="J3" s="5"/>
    </row>
    <row r="4" s="4" customFormat="1" hidden="1" spans="1:10">
      <c r="A4" s="4">
        <v>16379622880</v>
      </c>
      <c r="B4" s="5">
        <v>44472</v>
      </c>
      <c r="C4" s="5">
        <v>44475</v>
      </c>
      <c r="D4" s="4">
        <v>1293.24</v>
      </c>
      <c r="E4" s="4" t="str">
        <f>VLOOKUP(A4,HOP!A:L,12,0)</f>
        <v>1293.24</v>
      </c>
      <c r="F4" s="4" t="str">
        <f>VLOOKUP(A4,HOP!A:C,3,0)</f>
        <v>2265891</v>
      </c>
      <c r="G4" s="4">
        <f t="shared" si="0"/>
        <v>0</v>
      </c>
      <c r="H4" s="4" t="str">
        <f t="shared" si="1"/>
        <v>，2265891</v>
      </c>
      <c r="I4" s="6" t="str">
        <f>VLOOKUP(A4,HOP!A:T,20,0)</f>
        <v>直连</v>
      </c>
      <c r="J4" s="5"/>
    </row>
    <row r="5" s="4" customFormat="1" spans="1:10">
      <c r="A5" s="4">
        <v>16400230335</v>
      </c>
      <c r="B5" s="5">
        <v>44472</v>
      </c>
      <c r="C5" s="5">
        <v>44475</v>
      </c>
      <c r="D5" s="4">
        <v>649.3</v>
      </c>
      <c r="E5" s="4" t="str">
        <f>VLOOKUP(A5,HOP!A:L,12,0)</f>
        <v>649.29</v>
      </c>
      <c r="F5" s="4" t="str">
        <f>VLOOKUP(A5,HOP!A:C,3,0)</f>
        <v>2268270</v>
      </c>
      <c r="G5" s="4">
        <f t="shared" si="0"/>
        <v>0.00999999999999091</v>
      </c>
      <c r="H5" s="4" t="str">
        <f t="shared" si="1"/>
        <v>，2268270</v>
      </c>
      <c r="I5" s="6" t="str">
        <f>VLOOKUP(A5,HOP!A:T,20,0)</f>
        <v>直连</v>
      </c>
      <c r="J5" s="5"/>
    </row>
    <row r="6" s="4" customFormat="1" hidden="1" spans="1:10">
      <c r="A6" s="4">
        <v>16400309014</v>
      </c>
      <c r="B6" s="5">
        <v>44474</v>
      </c>
      <c r="C6" s="5">
        <v>44475</v>
      </c>
      <c r="D6" s="4">
        <v>253.7</v>
      </c>
      <c r="E6" s="4" t="str">
        <f>VLOOKUP(A6,HOP!A:L,12,0)</f>
        <v>253.70</v>
      </c>
      <c r="F6" s="4" t="str">
        <f>VLOOKUP(A6,HOP!A:C,3,0)</f>
        <v>2268292</v>
      </c>
      <c r="G6" s="4">
        <f t="shared" si="0"/>
        <v>0</v>
      </c>
      <c r="H6" s="4" t="str">
        <f t="shared" si="1"/>
        <v>，2268292</v>
      </c>
      <c r="I6" s="6" t="str">
        <f>VLOOKUP(A6,HOP!A:T,20,0)</f>
        <v>直连</v>
      </c>
      <c r="J6" s="5"/>
    </row>
    <row r="7" s="4" customFormat="1" hidden="1" spans="1:10">
      <c r="A7" s="4">
        <v>16400563412</v>
      </c>
      <c r="B7" s="5">
        <v>44474</v>
      </c>
      <c r="C7" s="5">
        <v>44475</v>
      </c>
      <c r="D7" s="4">
        <v>598.78</v>
      </c>
      <c r="E7" s="4" t="str">
        <f>VLOOKUP(A7,HOP!A:L,12,0)</f>
        <v>598.78</v>
      </c>
      <c r="F7" s="4" t="str">
        <f>VLOOKUP(A7,HOP!A:C,3,0)</f>
        <v>2268357</v>
      </c>
      <c r="G7" s="4">
        <f t="shared" si="0"/>
        <v>0</v>
      </c>
      <c r="H7" s="4" t="str">
        <f t="shared" si="1"/>
        <v>，2268357</v>
      </c>
      <c r="I7" s="6" t="str">
        <f>VLOOKUP(A7,HOP!A:T,20,0)</f>
        <v>直连</v>
      </c>
      <c r="J7" s="5"/>
    </row>
    <row r="8" s="4" customFormat="1" hidden="1" spans="1:10">
      <c r="A8" s="4">
        <v>16400597188</v>
      </c>
      <c r="B8" s="5">
        <v>44474</v>
      </c>
      <c r="C8" s="5">
        <v>44475</v>
      </c>
      <c r="D8" s="4">
        <v>232.2</v>
      </c>
      <c r="E8" s="4" t="str">
        <f>VLOOKUP(A8,HOP!A:L,12,0)</f>
        <v>232.20</v>
      </c>
      <c r="F8" s="4" t="str">
        <f>VLOOKUP(A8,HOP!A:C,3,0)</f>
        <v>2268368</v>
      </c>
      <c r="G8" s="4">
        <f t="shared" si="0"/>
        <v>0</v>
      </c>
      <c r="H8" s="4" t="str">
        <f t="shared" si="1"/>
        <v>，2268368</v>
      </c>
      <c r="I8" s="6" t="str">
        <f>VLOOKUP(A8,HOP!A:T,20,0)</f>
        <v>直连</v>
      </c>
      <c r="J8" s="5"/>
    </row>
    <row r="9" s="4" customFormat="1" hidden="1" spans="1:10">
      <c r="A9" s="4">
        <v>16404806582</v>
      </c>
      <c r="B9" s="5">
        <v>44474</v>
      </c>
      <c r="C9" s="5">
        <v>44475</v>
      </c>
      <c r="D9" s="4">
        <v>202.01</v>
      </c>
      <c r="E9" s="4" t="str">
        <f>VLOOKUP(A9,HOP!A:L,12,0)</f>
        <v>202.01</v>
      </c>
      <c r="F9" s="4" t="str">
        <f>VLOOKUP(A9,HOP!A:C,3,0)</f>
        <v>2268695</v>
      </c>
      <c r="G9" s="4">
        <f t="shared" si="0"/>
        <v>0</v>
      </c>
      <c r="H9" s="4" t="str">
        <f t="shared" si="1"/>
        <v>，2268695</v>
      </c>
      <c r="I9" s="6" t="str">
        <f>VLOOKUP(A9,HOP!A:T,20,0)</f>
        <v>直连</v>
      </c>
      <c r="J9" s="5"/>
    </row>
    <row r="10" s="4" customFormat="1" hidden="1" spans="1:10">
      <c r="A10" s="4">
        <v>16410725973</v>
      </c>
      <c r="B10" s="5">
        <v>44474</v>
      </c>
      <c r="C10" s="5">
        <v>44475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6" t="e">
        <f>VLOOKUP(A10,HOP!A:T,20,0)</f>
        <v>#N/A</v>
      </c>
      <c r="J10" s="5"/>
    </row>
    <row r="11" s="4" customFormat="1" spans="1:10">
      <c r="A11" s="4">
        <v>16424649036</v>
      </c>
      <c r="B11" s="5">
        <v>44470</v>
      </c>
      <c r="C11" s="5">
        <v>44475</v>
      </c>
      <c r="D11" s="4">
        <v>1194.88</v>
      </c>
      <c r="E11" s="4" t="str">
        <f>VLOOKUP(A11,HOP!A:L,12,0)</f>
        <v>1194.90</v>
      </c>
      <c r="F11" s="4" t="str">
        <f>VLOOKUP(A11,HOP!A:C,3,0)</f>
        <v>2270371</v>
      </c>
      <c r="G11" s="4">
        <f t="shared" si="0"/>
        <v>-0.0199999999999818</v>
      </c>
      <c r="H11" s="4" t="str">
        <f t="shared" si="1"/>
        <v>，2270371</v>
      </c>
      <c r="I11" s="6" t="str">
        <f>VLOOKUP(A11,HOP!A:T,20,0)</f>
        <v>直连</v>
      </c>
      <c r="J11" s="5"/>
    </row>
    <row r="12" s="4" customFormat="1" hidden="1" spans="1:10">
      <c r="A12" s="4">
        <v>16434177538</v>
      </c>
      <c r="B12" s="5">
        <v>44474</v>
      </c>
      <c r="C12" s="5">
        <v>44475</v>
      </c>
      <c r="D12" s="4">
        <v>227.9</v>
      </c>
      <c r="E12" s="4" t="str">
        <f>VLOOKUP(A12,HOP!A:L,12,0)</f>
        <v>227.90</v>
      </c>
      <c r="F12" s="4" t="str">
        <f>VLOOKUP(A12,HOP!A:C,3,0)</f>
        <v>2270987</v>
      </c>
      <c r="G12" s="4">
        <f t="shared" si="0"/>
        <v>0</v>
      </c>
      <c r="H12" s="4" t="str">
        <f t="shared" si="1"/>
        <v>，2270987</v>
      </c>
      <c r="I12" s="6" t="str">
        <f>VLOOKUP(A12,HOP!A:T,20,0)</f>
        <v>直连</v>
      </c>
      <c r="J12" s="5"/>
    </row>
    <row r="13" s="4" customFormat="1" hidden="1" spans="1:10">
      <c r="A13" s="4">
        <v>16450646674</v>
      </c>
      <c r="B13" s="5">
        <v>44472</v>
      </c>
      <c r="C13" s="5">
        <v>44475</v>
      </c>
      <c r="D13" s="4">
        <v>555.15</v>
      </c>
      <c r="E13" s="4" t="str">
        <f>VLOOKUP(A13,HOP!A:L,12,0)</f>
        <v>555.15</v>
      </c>
      <c r="F13" s="4" t="str">
        <f>VLOOKUP(A13,HOP!A:C,3,0)</f>
        <v>2272041</v>
      </c>
      <c r="G13" s="4">
        <f t="shared" si="0"/>
        <v>0</v>
      </c>
      <c r="H13" s="4" t="str">
        <f t="shared" si="1"/>
        <v>，2272041</v>
      </c>
      <c r="I13" s="6" t="str">
        <f>VLOOKUP(A13,HOP!A:T,20,0)</f>
        <v>直连</v>
      </c>
      <c r="J13" s="5"/>
    </row>
    <row r="14" s="4" customFormat="1" hidden="1" spans="1:10">
      <c r="A14" s="4">
        <v>16457780802</v>
      </c>
      <c r="B14" s="5">
        <v>44473</v>
      </c>
      <c r="C14" s="5">
        <v>44475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6" t="e">
        <f>VLOOKUP(A14,HOP!A:T,20,0)</f>
        <v>#N/A</v>
      </c>
      <c r="J14" s="5"/>
    </row>
    <row r="15" s="4" customFormat="1" hidden="1" spans="1:10">
      <c r="A15" s="4">
        <v>16460910348</v>
      </c>
      <c r="B15" s="5">
        <v>44474</v>
      </c>
      <c r="C15" s="5">
        <v>44475</v>
      </c>
      <c r="D15" s="4">
        <v>199.49</v>
      </c>
      <c r="E15" s="4" t="str">
        <f>VLOOKUP(A15,HOP!A:L,12,0)</f>
        <v>199.49</v>
      </c>
      <c r="F15" s="4" t="str">
        <f>VLOOKUP(A15,HOP!A:C,3,0)</f>
        <v>2272456</v>
      </c>
      <c r="G15" s="4">
        <f t="shared" si="0"/>
        <v>0</v>
      </c>
      <c r="H15" s="4" t="str">
        <f t="shared" si="1"/>
        <v>，2272456</v>
      </c>
      <c r="I15" s="6" t="str">
        <f>VLOOKUP(A15,HOP!A:T,20,0)</f>
        <v>直连</v>
      </c>
      <c r="J15" s="5"/>
    </row>
    <row r="16" s="4" customFormat="1" hidden="1" spans="1:10">
      <c r="A16" s="4">
        <v>16462015106</v>
      </c>
      <c r="B16" s="5">
        <v>44474</v>
      </c>
      <c r="C16" s="5">
        <v>44475</v>
      </c>
      <c r="D16" s="4">
        <v>820</v>
      </c>
      <c r="E16" s="4" t="str">
        <f>VLOOKUP(A16,HOP!A:L,12,0)</f>
        <v>820.00</v>
      </c>
      <c r="F16" s="4" t="str">
        <f>VLOOKUP(A16,HOP!A:C,3,0)</f>
        <v>2272540</v>
      </c>
      <c r="G16" s="4">
        <f t="shared" si="0"/>
        <v>0</v>
      </c>
      <c r="H16" s="4" t="str">
        <f t="shared" si="1"/>
        <v>，2272540</v>
      </c>
      <c r="I16" s="6" t="str">
        <f>VLOOKUP(A16,HOP!A:T,20,0)</f>
        <v>直连</v>
      </c>
      <c r="J16" s="5"/>
    </row>
    <row r="17" s="4" customFormat="1" hidden="1" spans="1:10">
      <c r="A17" s="4">
        <v>16462047389</v>
      </c>
      <c r="B17" s="5">
        <v>44473</v>
      </c>
      <c r="C17" s="5">
        <v>44475</v>
      </c>
      <c r="D17" s="4">
        <v>401.22</v>
      </c>
      <c r="E17" s="4" t="str">
        <f>VLOOKUP(A17,HOP!A:L,12,0)</f>
        <v>401.22</v>
      </c>
      <c r="F17" s="4" t="str">
        <f>VLOOKUP(A17,HOP!A:C,3,0)</f>
        <v>2272543</v>
      </c>
      <c r="G17" s="4">
        <f t="shared" si="0"/>
        <v>0</v>
      </c>
      <c r="H17" s="4" t="str">
        <f t="shared" si="1"/>
        <v>，2272543</v>
      </c>
      <c r="I17" s="6" t="str">
        <f>VLOOKUP(A17,HOP!A:T,20,0)</f>
        <v>直连</v>
      </c>
      <c r="J17" s="5"/>
    </row>
    <row r="18" s="4" customFormat="1" hidden="1" spans="1:10">
      <c r="A18" s="4">
        <v>16464049663</v>
      </c>
      <c r="B18" s="5">
        <v>44474</v>
      </c>
      <c r="C18" s="5">
        <v>44475</v>
      </c>
      <c r="D18" s="4">
        <v>441.13</v>
      </c>
      <c r="E18" s="4" t="str">
        <f>VLOOKUP(A18,HOP!A:L,12,0)</f>
        <v>441.13</v>
      </c>
      <c r="F18" s="4" t="str">
        <f>VLOOKUP(A18,HOP!A:C,3,0)</f>
        <v>2272660</v>
      </c>
      <c r="G18" s="4">
        <f t="shared" si="0"/>
        <v>0</v>
      </c>
      <c r="H18" s="4" t="str">
        <f t="shared" si="1"/>
        <v>，2272660</v>
      </c>
      <c r="I18" s="6" t="str">
        <f>VLOOKUP(A18,HOP!A:T,20,0)</f>
        <v>直连</v>
      </c>
      <c r="J18" s="5"/>
    </row>
    <row r="19" s="4" customFormat="1" hidden="1" spans="1:10">
      <c r="A19" s="4">
        <v>16469527615</v>
      </c>
      <c r="B19" s="5">
        <v>44474</v>
      </c>
      <c r="C19" s="5">
        <v>44475</v>
      </c>
      <c r="D19" s="4">
        <v>157.23</v>
      </c>
      <c r="E19" s="4" t="str">
        <f>VLOOKUP(A19,HOP!A:L,12,0)</f>
        <v>157.23</v>
      </c>
      <c r="F19" s="4" t="str">
        <f>VLOOKUP(A19,HOP!A:C,3,0)</f>
        <v>2272875</v>
      </c>
      <c r="G19" s="4">
        <f t="shared" si="0"/>
        <v>0</v>
      </c>
      <c r="H19" s="4" t="str">
        <f t="shared" si="1"/>
        <v>，2272875</v>
      </c>
      <c r="I19" s="6" t="str">
        <f>VLOOKUP(A19,HOP!A:T,20,0)</f>
        <v>直连</v>
      </c>
      <c r="J19" s="5"/>
    </row>
    <row r="20" s="4" customFormat="1" hidden="1" spans="1:10">
      <c r="A20" s="4">
        <v>16469530775</v>
      </c>
      <c r="B20" s="5">
        <v>44474</v>
      </c>
      <c r="C20" s="5">
        <v>44475</v>
      </c>
      <c r="D20" s="4">
        <v>136.53</v>
      </c>
      <c r="E20" s="4" t="str">
        <f>VLOOKUP(A20,HOP!A:L,12,0)</f>
        <v>136.53</v>
      </c>
      <c r="F20" s="4" t="str">
        <f>VLOOKUP(A20,HOP!A:C,3,0)</f>
        <v>2272876</v>
      </c>
      <c r="G20" s="4">
        <f t="shared" si="0"/>
        <v>0</v>
      </c>
      <c r="H20" s="4" t="str">
        <f t="shared" si="1"/>
        <v>，2272876</v>
      </c>
      <c r="I20" s="6" t="str">
        <f>VLOOKUP(A20,HOP!A:T,20,0)</f>
        <v>直连</v>
      </c>
      <c r="J20" s="5"/>
    </row>
    <row r="21" s="4" customFormat="1" spans="1:10">
      <c r="A21" s="4">
        <v>16469754090</v>
      </c>
      <c r="B21" s="5">
        <v>44474</v>
      </c>
      <c r="C21" s="5">
        <v>44475</v>
      </c>
      <c r="D21" s="4">
        <v>245.1</v>
      </c>
      <c r="E21" s="4" t="e">
        <f>VLOOKUP(A21,HOP!A:L,12,0)</f>
        <v>#N/A</v>
      </c>
      <c r="F21" s="4">
        <v>2272936</v>
      </c>
      <c r="G21" s="4" t="e">
        <f t="shared" si="0"/>
        <v>#N/A</v>
      </c>
      <c r="H21" s="4" t="str">
        <f t="shared" si="1"/>
        <v>，2272936</v>
      </c>
      <c r="I21" s="6" t="e">
        <f>VLOOKUP(A21,HOP!A:T,20,0)</f>
        <v>#N/A</v>
      </c>
      <c r="J21" s="5" t="s">
        <v>150</v>
      </c>
    </row>
    <row r="22" s="4" customFormat="1" hidden="1" spans="1:10">
      <c r="A22" s="4">
        <v>16469756483</v>
      </c>
      <c r="B22" s="5">
        <v>44474</v>
      </c>
      <c r="C22" s="5">
        <v>44475</v>
      </c>
      <c r="D22" s="4">
        <v>210.7</v>
      </c>
      <c r="E22" s="4" t="str">
        <f>VLOOKUP(A22,HOP!A:L,12,0)</f>
        <v>210.70</v>
      </c>
      <c r="F22" s="4" t="str">
        <f>VLOOKUP(A22,HOP!A:C,3,0)</f>
        <v>2272939</v>
      </c>
      <c r="G22" s="4">
        <f t="shared" si="0"/>
        <v>0</v>
      </c>
      <c r="H22" s="4" t="str">
        <f t="shared" si="1"/>
        <v>，2272939</v>
      </c>
      <c r="I22" s="6" t="str">
        <f>VLOOKUP(A22,HOP!A:T,20,0)</f>
        <v>直连</v>
      </c>
      <c r="J22" s="5"/>
    </row>
    <row r="23" s="4" customFormat="1" hidden="1" spans="1:10">
      <c r="A23" s="4">
        <v>16469764553</v>
      </c>
      <c r="B23" s="5">
        <v>44474</v>
      </c>
      <c r="C23" s="5">
        <v>44475</v>
      </c>
      <c r="D23" s="4">
        <v>227.55</v>
      </c>
      <c r="E23" s="4" t="str">
        <f>VLOOKUP(A23,HOP!A:L,12,0)</f>
        <v>227.55</v>
      </c>
      <c r="F23" s="4" t="str">
        <f>VLOOKUP(A23,HOP!A:C,3,0)</f>
        <v>2272945</v>
      </c>
      <c r="G23" s="4">
        <f t="shared" si="0"/>
        <v>0</v>
      </c>
      <c r="H23" s="4" t="str">
        <f t="shared" si="1"/>
        <v>，2272945</v>
      </c>
      <c r="I23" s="6" t="str">
        <f>VLOOKUP(A23,HOP!A:T,20,0)</f>
        <v>直连</v>
      </c>
      <c r="J23" s="5"/>
    </row>
    <row r="24" s="4" customFormat="1" hidden="1" spans="1:10">
      <c r="A24" s="4">
        <v>16470055874</v>
      </c>
      <c r="B24" s="5">
        <v>44474</v>
      </c>
      <c r="C24" s="5">
        <v>44475</v>
      </c>
      <c r="D24" s="4">
        <v>185.38</v>
      </c>
      <c r="E24" s="4" t="str">
        <f>VLOOKUP(A24,HOP!A:L,12,0)</f>
        <v>185.38</v>
      </c>
      <c r="F24" s="4" t="str">
        <f>VLOOKUP(A24,HOP!A:C,3,0)</f>
        <v>2273003</v>
      </c>
      <c r="G24" s="4">
        <f t="shared" si="0"/>
        <v>0</v>
      </c>
      <c r="H24" s="4" t="str">
        <f t="shared" si="1"/>
        <v>，2273003</v>
      </c>
      <c r="I24" s="6" t="str">
        <f>VLOOKUP(A24,HOP!A:T,20,0)</f>
        <v>直连</v>
      </c>
      <c r="J24" s="5"/>
    </row>
    <row r="25" s="4" customFormat="1" hidden="1" spans="1:10">
      <c r="A25" s="4">
        <v>16470463855</v>
      </c>
      <c r="B25" s="5">
        <v>44474</v>
      </c>
      <c r="C25" s="5">
        <v>44475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6" t="e">
        <f>VLOOKUP(A25,HOP!A:T,20,0)</f>
        <v>#N/A</v>
      </c>
      <c r="J25" s="5"/>
    </row>
    <row r="26" s="4" customFormat="1" hidden="1" spans="1:10">
      <c r="A26" s="4">
        <v>16470497042</v>
      </c>
      <c r="B26" s="5">
        <v>44474</v>
      </c>
      <c r="C26" s="5">
        <v>44475</v>
      </c>
      <c r="D26" s="4">
        <v>267.72</v>
      </c>
      <c r="E26" s="4" t="str">
        <f>VLOOKUP(A26,HOP!A:L,12,0)</f>
        <v>267.72</v>
      </c>
      <c r="F26" s="4" t="str">
        <f>VLOOKUP(A26,HOP!A:C,3,0)</f>
        <v>2273043</v>
      </c>
      <c r="G26" s="4">
        <f t="shared" si="0"/>
        <v>0</v>
      </c>
      <c r="H26" s="4" t="str">
        <f t="shared" si="1"/>
        <v>，2273043</v>
      </c>
      <c r="I26" s="6" t="str">
        <f>VLOOKUP(A26,HOP!A:T,20,0)</f>
        <v>直连</v>
      </c>
      <c r="J26" s="5"/>
    </row>
    <row r="27" s="4" customFormat="1" hidden="1" spans="1:10">
      <c r="A27" s="4">
        <v>16470801144</v>
      </c>
      <c r="B27" s="5">
        <v>44474</v>
      </c>
      <c r="C27" s="5">
        <v>44475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6" t="e">
        <f>VLOOKUP(A27,HOP!A:T,20,0)</f>
        <v>#N/A</v>
      </c>
      <c r="J27" s="5"/>
    </row>
    <row r="28" s="4" customFormat="1" hidden="1" spans="1:10">
      <c r="A28" s="4">
        <v>16470947085</v>
      </c>
      <c r="B28" s="5">
        <v>44474</v>
      </c>
      <c r="C28" s="5">
        <v>44475</v>
      </c>
      <c r="D28" s="4">
        <v>202.95</v>
      </c>
      <c r="E28" s="4" t="str">
        <f>VLOOKUP(A28,HOP!A:L,12,0)</f>
        <v>202.95</v>
      </c>
      <c r="F28" s="4" t="str">
        <f>VLOOKUP(A28,HOP!A:C,3,0)</f>
        <v>2273092</v>
      </c>
      <c r="G28" s="4">
        <f t="shared" si="0"/>
        <v>0</v>
      </c>
      <c r="H28" s="4" t="str">
        <f t="shared" si="1"/>
        <v>，2273092</v>
      </c>
      <c r="I28" s="6" t="str">
        <f>VLOOKUP(A28,HOP!A:T,20,0)</f>
        <v>直连</v>
      </c>
      <c r="J28" s="5"/>
    </row>
    <row r="29" s="4" customFormat="1" hidden="1" spans="1:10">
      <c r="A29" s="4">
        <v>16471053721</v>
      </c>
      <c r="B29" s="5">
        <v>44474</v>
      </c>
      <c r="C29" s="5">
        <v>44475</v>
      </c>
      <c r="D29" s="4">
        <v>303.58</v>
      </c>
      <c r="E29" s="4" t="str">
        <f>VLOOKUP(A29,HOP!A:L,12,0)</f>
        <v>303.58</v>
      </c>
      <c r="F29" s="4" t="str">
        <f>VLOOKUP(A29,HOP!A:C,3,0)</f>
        <v>2273103</v>
      </c>
      <c r="G29" s="4">
        <f t="shared" si="0"/>
        <v>0</v>
      </c>
      <c r="H29" s="4" t="str">
        <f t="shared" si="1"/>
        <v>，2273103</v>
      </c>
      <c r="I29" s="6" t="str">
        <f>VLOOKUP(A29,HOP!A:T,20,0)</f>
        <v>直连</v>
      </c>
      <c r="J29" s="5"/>
    </row>
    <row r="30" s="4" customFormat="1" hidden="1" spans="1:10">
      <c r="A30" s="4">
        <v>16471094303</v>
      </c>
      <c r="B30" s="5">
        <v>44474</v>
      </c>
      <c r="C30" s="5">
        <v>44475</v>
      </c>
      <c r="D30" s="4">
        <v>438.33</v>
      </c>
      <c r="E30" s="4" t="str">
        <f>VLOOKUP(A30,HOP!A:L,12,0)</f>
        <v>438.33</v>
      </c>
      <c r="F30" s="4" t="str">
        <f>VLOOKUP(A30,HOP!A:C,3,0)</f>
        <v>2273110</v>
      </c>
      <c r="G30" s="4">
        <f t="shared" si="0"/>
        <v>0</v>
      </c>
      <c r="H30" s="4" t="str">
        <f t="shared" si="1"/>
        <v>，2273110</v>
      </c>
      <c r="I30" s="6" t="str">
        <f>VLOOKUP(A30,HOP!A:T,20,0)</f>
        <v>直连</v>
      </c>
      <c r="J30" s="5"/>
    </row>
    <row r="31" s="4" customFormat="1" hidden="1" spans="1:10">
      <c r="A31" s="4">
        <v>16471387455</v>
      </c>
      <c r="B31" s="5">
        <v>44474</v>
      </c>
      <c r="C31" s="5">
        <v>44475</v>
      </c>
      <c r="D31" s="4">
        <v>140.49</v>
      </c>
      <c r="E31" s="4" t="str">
        <f>VLOOKUP(A31,HOP!A:L,12,0)</f>
        <v>140.49</v>
      </c>
      <c r="F31" s="4" t="str">
        <f>VLOOKUP(A31,HOP!A:C,3,0)</f>
        <v>2273136</v>
      </c>
      <c r="G31" s="4">
        <f t="shared" si="0"/>
        <v>0</v>
      </c>
      <c r="H31" s="4" t="str">
        <f t="shared" si="1"/>
        <v>，2273136</v>
      </c>
      <c r="I31" s="6" t="str">
        <f>VLOOKUP(A31,HOP!A:T,20,0)</f>
        <v>直连</v>
      </c>
      <c r="J31" s="5"/>
    </row>
    <row r="32" s="4" customFormat="1" hidden="1" spans="1:10">
      <c r="A32" s="4">
        <v>16472031582</v>
      </c>
      <c r="B32" s="5">
        <v>44474</v>
      </c>
      <c r="C32" s="5">
        <v>44475</v>
      </c>
      <c r="D32" s="4">
        <v>370.1</v>
      </c>
      <c r="E32" s="4" t="str">
        <f>VLOOKUP(A32,HOP!A:L,12,0)</f>
        <v>370.10</v>
      </c>
      <c r="F32" s="4" t="str">
        <f>VLOOKUP(A32,HOP!A:C,3,0)</f>
        <v>2273193</v>
      </c>
      <c r="G32" s="4">
        <f t="shared" si="0"/>
        <v>0</v>
      </c>
      <c r="H32" s="4" t="str">
        <f t="shared" si="1"/>
        <v>，2273193</v>
      </c>
      <c r="I32" s="6" t="str">
        <f>VLOOKUP(A32,HOP!A:T,20,0)</f>
        <v>直连</v>
      </c>
      <c r="J32" s="5"/>
    </row>
    <row r="33" s="4" customFormat="1" hidden="1" spans="1:10">
      <c r="A33" s="4">
        <v>16472154966</v>
      </c>
      <c r="B33" s="5">
        <v>44474</v>
      </c>
      <c r="C33" s="5">
        <v>44475</v>
      </c>
      <c r="D33" s="4">
        <v>214.65</v>
      </c>
      <c r="E33" s="4" t="str">
        <f>VLOOKUP(A33,HOP!A:L,12,0)</f>
        <v>214.65</v>
      </c>
      <c r="F33" s="4" t="str">
        <f>VLOOKUP(A33,HOP!A:C,3,0)</f>
        <v>2273207</v>
      </c>
      <c r="G33" s="4">
        <f t="shared" si="0"/>
        <v>0</v>
      </c>
      <c r="H33" s="4" t="str">
        <f t="shared" si="1"/>
        <v>，2273207</v>
      </c>
      <c r="I33" s="6" t="str">
        <f>VLOOKUP(A33,HOP!A:T,20,0)</f>
        <v>直连</v>
      </c>
      <c r="J33" s="5"/>
    </row>
    <row r="34" s="4" customFormat="1" hidden="1" spans="1:10">
      <c r="A34" s="4">
        <v>16472192382</v>
      </c>
      <c r="B34" s="5">
        <v>44474</v>
      </c>
      <c r="C34" s="5">
        <v>44475</v>
      </c>
      <c r="D34" s="4">
        <v>1019.85</v>
      </c>
      <c r="E34" s="4" t="str">
        <f>VLOOKUP(A34,HOP!A:L,12,0)</f>
        <v>1019.85</v>
      </c>
      <c r="F34" s="4" t="str">
        <f>VLOOKUP(A34,HOP!A:C,3,0)</f>
        <v>2273212</v>
      </c>
      <c r="G34" s="4">
        <f t="shared" si="0"/>
        <v>0</v>
      </c>
      <c r="H34" s="4" t="str">
        <f t="shared" si="1"/>
        <v>，2273212</v>
      </c>
      <c r="I34" s="6" t="str">
        <f>VLOOKUP(A34,HOP!A:T,20,0)</f>
        <v>直连</v>
      </c>
      <c r="J34" s="5"/>
    </row>
    <row r="35" s="4" customFormat="1" hidden="1" spans="1:10">
      <c r="A35" s="4">
        <v>16472567625</v>
      </c>
      <c r="B35" s="5">
        <v>44474</v>
      </c>
      <c r="C35" s="5">
        <v>44475</v>
      </c>
      <c r="D35" s="4">
        <v>267.72</v>
      </c>
      <c r="E35" s="4" t="str">
        <f>VLOOKUP(A35,HOP!A:L,12,0)</f>
        <v>267.72</v>
      </c>
      <c r="F35" s="4" t="str">
        <f>VLOOKUP(A35,HOP!A:C,3,0)</f>
        <v>2273238</v>
      </c>
      <c r="G35" s="4">
        <f t="shared" si="0"/>
        <v>0</v>
      </c>
      <c r="H35" s="4" t="str">
        <f t="shared" si="1"/>
        <v>，2273238</v>
      </c>
      <c r="I35" s="6" t="str">
        <f>VLOOKUP(A35,HOP!A:T,20,0)</f>
        <v>直连</v>
      </c>
      <c r="J35" s="5"/>
    </row>
    <row r="36" s="4" customFormat="1" hidden="1" spans="1:10">
      <c r="A36" s="4">
        <v>16473127018</v>
      </c>
      <c r="B36" s="5">
        <v>44474</v>
      </c>
      <c r="C36" s="5">
        <v>44475</v>
      </c>
      <c r="D36" s="4">
        <v>149.85</v>
      </c>
      <c r="E36" s="4" t="str">
        <f>VLOOKUP(A36,HOP!A:L,12,0)</f>
        <v>149.85</v>
      </c>
      <c r="F36" s="4" t="str">
        <f>VLOOKUP(A36,HOP!A:C,3,0)</f>
        <v>2273278</v>
      </c>
      <c r="G36" s="4">
        <f t="shared" si="0"/>
        <v>0</v>
      </c>
      <c r="H36" s="4" t="str">
        <f t="shared" si="1"/>
        <v>，2273278</v>
      </c>
      <c r="I36" s="6" t="str">
        <f>VLOOKUP(A36,HOP!A:T,20,0)</f>
        <v>直连</v>
      </c>
      <c r="J36" s="5"/>
    </row>
    <row r="37" s="4" customFormat="1" hidden="1" spans="1:10">
      <c r="A37" s="4">
        <v>16476259418</v>
      </c>
      <c r="B37" s="5">
        <v>44474</v>
      </c>
      <c r="C37" s="5">
        <v>44475</v>
      </c>
      <c r="D37" s="4">
        <v>275.96</v>
      </c>
      <c r="E37" s="4" t="str">
        <f>VLOOKUP(A37,HOP!A:L,12,0)</f>
        <v>275.96</v>
      </c>
      <c r="F37" s="4" t="str">
        <f>VLOOKUP(A37,HOP!A:C,3,0)</f>
        <v>2273301</v>
      </c>
      <c r="G37" s="4">
        <f t="shared" si="0"/>
        <v>0</v>
      </c>
      <c r="H37" s="4" t="str">
        <f t="shared" si="1"/>
        <v>，2273301</v>
      </c>
      <c r="I37" s="6" t="str">
        <f>VLOOKUP(A37,HOP!A:T,20,0)</f>
        <v>直连</v>
      </c>
      <c r="J37" s="5"/>
    </row>
    <row r="38" s="4" customFormat="1" hidden="1" spans="1:10">
      <c r="A38" s="4">
        <v>16477018065</v>
      </c>
      <c r="B38" s="5">
        <v>44474</v>
      </c>
      <c r="C38" s="5">
        <v>44475</v>
      </c>
      <c r="D38" s="4">
        <v>199.49</v>
      </c>
      <c r="E38" s="4" t="str">
        <f>VLOOKUP(A38,HOP!A:L,12,0)</f>
        <v>199.49</v>
      </c>
      <c r="F38" s="4" t="str">
        <f>VLOOKUP(A38,HOP!A:C,3,0)</f>
        <v>2273329</v>
      </c>
      <c r="G38" s="4">
        <f t="shared" si="0"/>
        <v>0</v>
      </c>
      <c r="H38" s="4" t="str">
        <f t="shared" si="1"/>
        <v>，2273329</v>
      </c>
      <c r="I38" s="6" t="str">
        <f>VLOOKUP(A38,HOP!A:T,20,0)</f>
        <v>直连</v>
      </c>
      <c r="J38" s="5"/>
    </row>
    <row r="39" s="4" customFormat="1" hidden="1" spans="1:10">
      <c r="A39" s="4">
        <v>16477227238</v>
      </c>
      <c r="B39" s="5">
        <v>44474</v>
      </c>
      <c r="C39" s="5">
        <v>44475</v>
      </c>
      <c r="D39" s="4">
        <v>165.21</v>
      </c>
      <c r="E39" s="4" t="str">
        <f>VLOOKUP(A39,HOP!A:L,12,0)</f>
        <v>165.21</v>
      </c>
      <c r="F39" s="4" t="str">
        <f>VLOOKUP(A39,HOP!A:C,3,0)</f>
        <v>2273341</v>
      </c>
      <c r="G39" s="4">
        <f t="shared" si="0"/>
        <v>0</v>
      </c>
      <c r="H39" s="4" t="str">
        <f t="shared" si="1"/>
        <v>，2273341</v>
      </c>
      <c r="I39" s="6" t="str">
        <f>VLOOKUP(A39,HOP!A:T,20,0)</f>
        <v>直连</v>
      </c>
      <c r="J39" s="5"/>
    </row>
    <row r="40" s="4" customFormat="1" hidden="1" spans="1:10">
      <c r="A40" s="4">
        <v>16477683322</v>
      </c>
      <c r="B40" s="5">
        <v>44474</v>
      </c>
      <c r="C40" s="5">
        <v>44475</v>
      </c>
      <c r="D40" s="4">
        <v>243.72</v>
      </c>
      <c r="E40" s="4" t="str">
        <f>VLOOKUP(A40,HOP!A:L,12,0)</f>
        <v>243.72</v>
      </c>
      <c r="F40" s="4" t="str">
        <f>VLOOKUP(A40,HOP!A:C,3,0)</f>
        <v>2273364</v>
      </c>
      <c r="G40" s="4">
        <f t="shared" si="0"/>
        <v>0</v>
      </c>
      <c r="H40" s="4" t="str">
        <f t="shared" si="1"/>
        <v>，2273364</v>
      </c>
      <c r="I40" s="6" t="str">
        <f>VLOOKUP(A40,HOP!A:T,20,0)</f>
        <v>直连</v>
      </c>
      <c r="J40" s="5"/>
    </row>
    <row r="41" s="4" customFormat="1" hidden="1" spans="1:10">
      <c r="A41" s="4">
        <v>16477872003</v>
      </c>
      <c r="B41" s="5">
        <v>44474</v>
      </c>
      <c r="C41" s="5">
        <v>44475</v>
      </c>
      <c r="D41" s="4">
        <v>238.78</v>
      </c>
      <c r="E41" s="4" t="str">
        <f>VLOOKUP(A41,HOP!A:L,12,0)</f>
        <v>238.78</v>
      </c>
      <c r="F41" s="4" t="str">
        <f>VLOOKUP(A41,HOP!A:C,3,0)</f>
        <v>2273388</v>
      </c>
      <c r="G41" s="4">
        <f t="shared" si="0"/>
        <v>0</v>
      </c>
      <c r="H41" s="4" t="str">
        <f t="shared" si="1"/>
        <v>，2273388</v>
      </c>
      <c r="I41" s="6" t="str">
        <f>VLOOKUP(A41,HOP!A:T,20,0)</f>
        <v>直连</v>
      </c>
      <c r="J41" s="5"/>
    </row>
    <row r="42" s="4" customFormat="1" hidden="1" spans="1:10">
      <c r="A42" s="4">
        <v>16477876577</v>
      </c>
      <c r="B42" s="5">
        <v>44474</v>
      </c>
      <c r="C42" s="5">
        <v>44475</v>
      </c>
      <c r="D42" s="4">
        <v>356.7</v>
      </c>
      <c r="E42" s="4" t="str">
        <f>VLOOKUP(A42,HOP!A:L,12,0)</f>
        <v>356.70</v>
      </c>
      <c r="F42" s="4" t="str">
        <f>VLOOKUP(A42,HOP!A:C,3,0)</f>
        <v>2273389</v>
      </c>
      <c r="G42" s="4">
        <f t="shared" si="0"/>
        <v>0</v>
      </c>
      <c r="H42" s="4" t="str">
        <f t="shared" si="1"/>
        <v>，2273389</v>
      </c>
      <c r="I42" s="6" t="str">
        <f>VLOOKUP(A42,HOP!A:T,20,0)</f>
        <v>直连</v>
      </c>
      <c r="J42" s="5"/>
    </row>
    <row r="43" s="4" customFormat="1" hidden="1" spans="1:10">
      <c r="A43" s="4">
        <v>16478019798</v>
      </c>
      <c r="B43" s="5">
        <v>44474</v>
      </c>
      <c r="C43" s="5">
        <v>44475</v>
      </c>
      <c r="D43" s="4">
        <v>356.7</v>
      </c>
      <c r="E43" s="4" t="str">
        <f>VLOOKUP(A43,HOP!A:L,12,0)</f>
        <v>356.70</v>
      </c>
      <c r="F43" s="4" t="str">
        <f>VLOOKUP(A43,HOP!A:C,3,0)</f>
        <v>2273397</v>
      </c>
      <c r="G43" s="4">
        <f t="shared" si="0"/>
        <v>0</v>
      </c>
      <c r="H43" s="4" t="str">
        <f t="shared" si="1"/>
        <v>，2273397</v>
      </c>
      <c r="I43" s="6" t="str">
        <f>VLOOKUP(A43,HOP!A:T,20,0)</f>
        <v>直连</v>
      </c>
      <c r="J43" s="5"/>
    </row>
    <row r="44" s="4" customFormat="1" hidden="1" spans="1:10">
      <c r="A44" s="4">
        <v>16478109607</v>
      </c>
      <c r="B44" s="5">
        <v>44474</v>
      </c>
      <c r="C44" s="5">
        <v>44475</v>
      </c>
      <c r="D44" s="4">
        <v>356.7</v>
      </c>
      <c r="E44" s="4" t="str">
        <f>VLOOKUP(A44,HOP!A:L,12,0)</f>
        <v>356.70</v>
      </c>
      <c r="F44" s="4" t="str">
        <f>VLOOKUP(A44,HOP!A:C,3,0)</f>
        <v>2273402</v>
      </c>
      <c r="G44" s="4">
        <f t="shared" si="0"/>
        <v>0</v>
      </c>
      <c r="H44" s="4" t="str">
        <f t="shared" si="1"/>
        <v>，2273402</v>
      </c>
      <c r="I44" s="6" t="str">
        <f>VLOOKUP(A44,HOP!A:T,20,0)</f>
        <v>直连</v>
      </c>
      <c r="J44" s="5"/>
    </row>
    <row r="46" spans="4:4">
      <c r="D46" s="4">
        <f>SUM(D2:D45)</f>
        <v>15467.78</v>
      </c>
    </row>
    <row r="47" spans="4:4">
      <c r="D47" s="4" t="s">
        <v>151</v>
      </c>
    </row>
    <row r="50" spans="1:3">
      <c r="A50" s="4" t="s">
        <v>152</v>
      </c>
      <c r="C50" s="4">
        <v>15222.68</v>
      </c>
    </row>
    <row r="51" spans="1:3">
      <c r="A51" s="4" t="s">
        <v>153</v>
      </c>
      <c r="C51" s="4">
        <v>245.1</v>
      </c>
    </row>
    <row r="52" spans="1:3">
      <c r="A52" s="4" t="s">
        <v>154</v>
      </c>
      <c r="C52" s="4">
        <f>SUBTOTAL(9,C50:C51)</f>
        <v>15467.78</v>
      </c>
    </row>
  </sheetData>
  <autoFilter ref="A1:XFD47">
    <filterColumn colId="3">
      <filters blank="1">
        <filter val="136.53"/>
        <filter val="441.13"/>
        <filter val="202.95"/>
        <filter val="227.55"/>
        <filter val="555.15"/>
        <filter val="1019.85"/>
        <filter val="275.96"/>
        <filter val="303.58"/>
        <filter val="1194.88"/>
        <filter val="820"/>
        <filter val="245.1"/>
        <filter val="370.1"/>
        <filter val="165.21"/>
        <filter val="232.2"/>
        <filter val="401.22"/>
        <filter val="649.3"/>
        <filter val="157.23"/>
        <filter val="214.65"/>
        <filter val="210.7"/>
        <filter val="253.7"/>
        <filter val="356.7"/>
        <filter val="227.9"/>
        <filter val="15467.78 CNY"/>
        <filter val="243.72"/>
        <filter val="267.72"/>
        <filter val="438.33"/>
        <filter val="1293.24"/>
        <filter val="185.38"/>
        <filter val="238.78"/>
        <filter val="598.78"/>
        <filter val="15467.78"/>
        <filter val="202.01"/>
        <filter val="526.82"/>
        <filter val="149.85"/>
        <filter val="1140.97"/>
        <filter val="140.49"/>
        <filter val="199.49"/>
      </filters>
    </filterColumn>
    <filterColumn colId="6">
      <filters blank="1">
        <filter val="#N/A"/>
        <filter val="0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155</v>
      </c>
      <c r="B1" s="2" t="s">
        <v>156</v>
      </c>
      <c r="C1" s="2" t="s">
        <v>157</v>
      </c>
      <c r="D1" s="2" t="s">
        <v>158</v>
      </c>
      <c r="E1" s="2" t="s">
        <v>13</v>
      </c>
      <c r="F1" s="2" t="s">
        <v>5</v>
      </c>
      <c r="G1" s="2" t="s">
        <v>6</v>
      </c>
      <c r="H1" s="2" t="s">
        <v>159</v>
      </c>
      <c r="I1" s="2" t="s">
        <v>160</v>
      </c>
      <c r="J1" s="2" t="s">
        <v>161</v>
      </c>
      <c r="K1" s="2" t="s">
        <v>162</v>
      </c>
      <c r="L1" s="2" t="s">
        <v>163</v>
      </c>
      <c r="M1" s="2" t="s">
        <v>164</v>
      </c>
      <c r="N1" s="2" t="s">
        <v>165</v>
      </c>
      <c r="O1" s="2" t="s">
        <v>166</v>
      </c>
      <c r="P1" s="2" t="s">
        <v>167</v>
      </c>
      <c r="Q1" s="2" t="s">
        <v>168</v>
      </c>
      <c r="R1" s="2" t="s">
        <v>169</v>
      </c>
      <c r="S1" s="2" t="s">
        <v>170</v>
      </c>
      <c r="T1" s="2" t="s">
        <v>171</v>
      </c>
    </row>
    <row r="2" s="1" customFormat="1" spans="1:20">
      <c r="A2" s="3">
        <v>16337134575</v>
      </c>
      <c r="B2" s="1" t="s">
        <v>172</v>
      </c>
      <c r="C2" s="1" t="s">
        <v>173</v>
      </c>
      <c r="D2" s="1" t="s">
        <v>174</v>
      </c>
      <c r="E2" s="1" t="s">
        <v>30</v>
      </c>
      <c r="F2" s="1" t="s">
        <v>175</v>
      </c>
      <c r="G2" s="1" t="s">
        <v>176</v>
      </c>
      <c r="H2" s="1" t="s">
        <v>177</v>
      </c>
      <c r="I2" s="1" t="s">
        <v>178</v>
      </c>
      <c r="J2" s="1" t="s">
        <v>179</v>
      </c>
      <c r="K2" s="1" t="s">
        <v>178</v>
      </c>
      <c r="L2" s="1" t="s">
        <v>178</v>
      </c>
      <c r="M2" s="1" t="s">
        <v>180</v>
      </c>
      <c r="N2" s="1" t="s">
        <v>180</v>
      </c>
      <c r="O2" s="1" t="s">
        <v>181</v>
      </c>
      <c r="P2" s="1" t="s">
        <v>182</v>
      </c>
      <c r="Q2" s="1" t="s">
        <v>183</v>
      </c>
      <c r="R2" s="1" t="s">
        <v>184</v>
      </c>
      <c r="S2" s="1" t="s">
        <v>185</v>
      </c>
      <c r="T2" s="1" t="s">
        <v>186</v>
      </c>
    </row>
    <row r="3" s="1" customFormat="1" spans="1:20">
      <c r="A3" s="3">
        <v>16337322673</v>
      </c>
      <c r="B3" s="1" t="s">
        <v>172</v>
      </c>
      <c r="C3" s="1" t="s">
        <v>187</v>
      </c>
      <c r="D3" s="1" t="s">
        <v>188</v>
      </c>
      <c r="E3" s="1" t="s">
        <v>36</v>
      </c>
      <c r="F3" s="1" t="s">
        <v>189</v>
      </c>
      <c r="G3" s="1" t="s">
        <v>176</v>
      </c>
      <c r="H3" s="1" t="s">
        <v>177</v>
      </c>
      <c r="I3" s="1" t="s">
        <v>190</v>
      </c>
      <c r="J3" s="1" t="s">
        <v>179</v>
      </c>
      <c r="K3" s="1" t="s">
        <v>190</v>
      </c>
      <c r="L3" s="1" t="s">
        <v>190</v>
      </c>
      <c r="M3" s="1" t="s">
        <v>180</v>
      </c>
      <c r="N3" s="1" t="s">
        <v>180</v>
      </c>
      <c r="O3" s="1" t="s">
        <v>181</v>
      </c>
      <c r="P3" s="1" t="s">
        <v>182</v>
      </c>
      <c r="Q3" s="1" t="s">
        <v>191</v>
      </c>
      <c r="R3" s="1" t="s">
        <v>184</v>
      </c>
      <c r="S3" s="1" t="s">
        <v>185</v>
      </c>
      <c r="T3" s="1" t="s">
        <v>186</v>
      </c>
    </row>
    <row r="4" s="1" customFormat="1" spans="1:20">
      <c r="A4" s="3">
        <v>16379622880</v>
      </c>
      <c r="B4" s="1" t="s">
        <v>192</v>
      </c>
      <c r="C4" s="1" t="s">
        <v>193</v>
      </c>
      <c r="D4" s="1" t="s">
        <v>194</v>
      </c>
      <c r="E4" s="1" t="s">
        <v>40</v>
      </c>
      <c r="F4" s="1" t="s">
        <v>175</v>
      </c>
      <c r="G4" s="1" t="s">
        <v>176</v>
      </c>
      <c r="H4" s="1" t="s">
        <v>177</v>
      </c>
      <c r="I4" s="1" t="s">
        <v>195</v>
      </c>
      <c r="J4" s="1" t="s">
        <v>179</v>
      </c>
      <c r="K4" s="1" t="s">
        <v>195</v>
      </c>
      <c r="L4" s="1" t="s">
        <v>195</v>
      </c>
      <c r="M4" s="1" t="s">
        <v>180</v>
      </c>
      <c r="N4" s="1" t="s">
        <v>180</v>
      </c>
      <c r="O4" s="1" t="s">
        <v>181</v>
      </c>
      <c r="P4" s="1" t="s">
        <v>182</v>
      </c>
      <c r="Q4" s="1" t="s">
        <v>196</v>
      </c>
      <c r="R4" s="1" t="s">
        <v>184</v>
      </c>
      <c r="S4" s="1" t="s">
        <v>185</v>
      </c>
      <c r="T4" s="1" t="s">
        <v>186</v>
      </c>
    </row>
    <row r="5" s="1" customFormat="1" spans="1:20">
      <c r="A5" s="3">
        <v>16400230335</v>
      </c>
      <c r="B5" s="1" t="s">
        <v>197</v>
      </c>
      <c r="C5" s="1" t="s">
        <v>198</v>
      </c>
      <c r="D5" s="1" t="s">
        <v>199</v>
      </c>
      <c r="E5" s="1" t="s">
        <v>43</v>
      </c>
      <c r="F5" s="1" t="s">
        <v>175</v>
      </c>
      <c r="G5" s="1" t="s">
        <v>176</v>
      </c>
      <c r="H5" s="1" t="s">
        <v>177</v>
      </c>
      <c r="I5" s="1" t="s">
        <v>200</v>
      </c>
      <c r="J5" s="1" t="s">
        <v>179</v>
      </c>
      <c r="K5" s="1" t="s">
        <v>200</v>
      </c>
      <c r="L5" s="1" t="s">
        <v>200</v>
      </c>
      <c r="M5" s="1" t="s">
        <v>180</v>
      </c>
      <c r="N5" s="1" t="s">
        <v>180</v>
      </c>
      <c r="O5" s="1" t="s">
        <v>181</v>
      </c>
      <c r="P5" s="1" t="s">
        <v>182</v>
      </c>
      <c r="Q5" s="1" t="s">
        <v>201</v>
      </c>
      <c r="R5" s="1" t="s">
        <v>184</v>
      </c>
      <c r="S5" s="1" t="s">
        <v>185</v>
      </c>
      <c r="T5" s="1" t="s">
        <v>186</v>
      </c>
    </row>
    <row r="6" s="1" customFormat="1" spans="1:20">
      <c r="A6" s="3">
        <v>16400309014</v>
      </c>
      <c r="B6" s="1" t="s">
        <v>197</v>
      </c>
      <c r="C6" s="1" t="s">
        <v>202</v>
      </c>
      <c r="D6" s="1" t="s">
        <v>203</v>
      </c>
      <c r="E6" s="1" t="s">
        <v>46</v>
      </c>
      <c r="F6" s="1" t="s">
        <v>204</v>
      </c>
      <c r="G6" s="1" t="s">
        <v>176</v>
      </c>
      <c r="H6" s="1" t="s">
        <v>177</v>
      </c>
      <c r="I6" s="1" t="s">
        <v>205</v>
      </c>
      <c r="J6" s="1" t="s">
        <v>179</v>
      </c>
      <c r="K6" s="1" t="s">
        <v>205</v>
      </c>
      <c r="L6" s="1" t="s">
        <v>205</v>
      </c>
      <c r="M6" s="1" t="s">
        <v>180</v>
      </c>
      <c r="N6" s="1" t="s">
        <v>180</v>
      </c>
      <c r="O6" s="1" t="s">
        <v>181</v>
      </c>
      <c r="P6" s="1" t="s">
        <v>182</v>
      </c>
      <c r="Q6" s="1" t="s">
        <v>206</v>
      </c>
      <c r="R6" s="1" t="s">
        <v>184</v>
      </c>
      <c r="S6" s="1" t="s">
        <v>185</v>
      </c>
      <c r="T6" s="1" t="s">
        <v>186</v>
      </c>
    </row>
    <row r="7" s="1" customFormat="1" spans="1:20">
      <c r="A7" s="3">
        <v>16400563412</v>
      </c>
      <c r="B7" s="1" t="s">
        <v>197</v>
      </c>
      <c r="C7" s="1" t="s">
        <v>207</v>
      </c>
      <c r="D7" s="1" t="s">
        <v>208</v>
      </c>
      <c r="E7" s="1" t="s">
        <v>49</v>
      </c>
      <c r="F7" s="1" t="s">
        <v>204</v>
      </c>
      <c r="G7" s="1" t="s">
        <v>176</v>
      </c>
      <c r="H7" s="1" t="s">
        <v>177</v>
      </c>
      <c r="I7" s="1" t="s">
        <v>209</v>
      </c>
      <c r="J7" s="1" t="s">
        <v>179</v>
      </c>
      <c r="K7" s="1" t="s">
        <v>209</v>
      </c>
      <c r="L7" s="1" t="s">
        <v>209</v>
      </c>
      <c r="M7" s="1" t="s">
        <v>180</v>
      </c>
      <c r="N7" s="1" t="s">
        <v>180</v>
      </c>
      <c r="O7" s="1" t="s">
        <v>181</v>
      </c>
      <c r="P7" s="1" t="s">
        <v>182</v>
      </c>
      <c r="Q7" s="1" t="s">
        <v>210</v>
      </c>
      <c r="R7" s="1" t="s">
        <v>184</v>
      </c>
      <c r="S7" s="1" t="s">
        <v>185</v>
      </c>
      <c r="T7" s="1" t="s">
        <v>186</v>
      </c>
    </row>
    <row r="8" s="1" customFormat="1" spans="1:20">
      <c r="A8" s="3">
        <v>16400597188</v>
      </c>
      <c r="B8" s="1" t="s">
        <v>197</v>
      </c>
      <c r="C8" s="1" t="s">
        <v>211</v>
      </c>
      <c r="D8" s="1" t="s">
        <v>212</v>
      </c>
      <c r="E8" s="1" t="s">
        <v>52</v>
      </c>
      <c r="F8" s="1" t="s">
        <v>204</v>
      </c>
      <c r="G8" s="1" t="s">
        <v>176</v>
      </c>
      <c r="H8" s="1" t="s">
        <v>177</v>
      </c>
      <c r="I8" s="1" t="s">
        <v>213</v>
      </c>
      <c r="J8" s="1" t="s">
        <v>179</v>
      </c>
      <c r="K8" s="1" t="s">
        <v>213</v>
      </c>
      <c r="L8" s="1" t="s">
        <v>213</v>
      </c>
      <c r="M8" s="1" t="s">
        <v>180</v>
      </c>
      <c r="N8" s="1" t="s">
        <v>180</v>
      </c>
      <c r="O8" s="1" t="s">
        <v>181</v>
      </c>
      <c r="P8" s="1" t="s">
        <v>182</v>
      </c>
      <c r="Q8" s="1" t="s">
        <v>214</v>
      </c>
      <c r="R8" s="1" t="s">
        <v>184</v>
      </c>
      <c r="S8" s="1" t="s">
        <v>185</v>
      </c>
      <c r="T8" s="1" t="s">
        <v>186</v>
      </c>
    </row>
    <row r="9" s="1" customFormat="1" spans="1:20">
      <c r="A9" s="3">
        <v>16404806582</v>
      </c>
      <c r="B9" s="1" t="s">
        <v>197</v>
      </c>
      <c r="C9" s="1" t="s">
        <v>215</v>
      </c>
      <c r="D9" s="1" t="s">
        <v>216</v>
      </c>
      <c r="E9" s="1" t="s">
        <v>55</v>
      </c>
      <c r="F9" s="1" t="s">
        <v>204</v>
      </c>
      <c r="G9" s="1" t="s">
        <v>176</v>
      </c>
      <c r="H9" s="1" t="s">
        <v>177</v>
      </c>
      <c r="I9" s="1" t="s">
        <v>217</v>
      </c>
      <c r="J9" s="1" t="s">
        <v>179</v>
      </c>
      <c r="K9" s="1" t="s">
        <v>217</v>
      </c>
      <c r="L9" s="1" t="s">
        <v>217</v>
      </c>
      <c r="M9" s="1" t="s">
        <v>180</v>
      </c>
      <c r="N9" s="1" t="s">
        <v>180</v>
      </c>
      <c r="O9" s="1" t="s">
        <v>181</v>
      </c>
      <c r="P9" s="1" t="s">
        <v>182</v>
      </c>
      <c r="Q9" s="1" t="s">
        <v>218</v>
      </c>
      <c r="R9" s="1" t="s">
        <v>184</v>
      </c>
      <c r="S9" s="1" t="s">
        <v>185</v>
      </c>
      <c r="T9" s="1" t="s">
        <v>186</v>
      </c>
    </row>
    <row r="10" s="1" customFormat="1" spans="1:20">
      <c r="A10" s="3">
        <v>16424649036</v>
      </c>
      <c r="B10" s="1" t="s">
        <v>219</v>
      </c>
      <c r="C10" s="1" t="s">
        <v>220</v>
      </c>
      <c r="D10" s="1" t="s">
        <v>221</v>
      </c>
      <c r="E10" s="1" t="s">
        <v>63</v>
      </c>
      <c r="F10" s="1" t="s">
        <v>219</v>
      </c>
      <c r="G10" s="1" t="s">
        <v>176</v>
      </c>
      <c r="H10" s="1" t="s">
        <v>177</v>
      </c>
      <c r="I10" s="1" t="s">
        <v>222</v>
      </c>
      <c r="J10" s="1" t="s">
        <v>179</v>
      </c>
      <c r="K10" s="1" t="s">
        <v>222</v>
      </c>
      <c r="L10" s="1" t="s">
        <v>222</v>
      </c>
      <c r="M10" s="1" t="s">
        <v>180</v>
      </c>
      <c r="N10" s="1" t="s">
        <v>180</v>
      </c>
      <c r="O10" s="1" t="s">
        <v>181</v>
      </c>
      <c r="P10" s="1" t="s">
        <v>182</v>
      </c>
      <c r="Q10" s="1" t="s">
        <v>223</v>
      </c>
      <c r="R10" s="1" t="s">
        <v>184</v>
      </c>
      <c r="S10" s="1" t="s">
        <v>185</v>
      </c>
      <c r="T10" s="1" t="s">
        <v>186</v>
      </c>
    </row>
    <row r="11" s="1" customFormat="1" spans="1:20">
      <c r="A11" s="3">
        <v>16434177538</v>
      </c>
      <c r="B11" s="1" t="s">
        <v>224</v>
      </c>
      <c r="C11" s="1" t="s">
        <v>225</v>
      </c>
      <c r="D11" s="1" t="s">
        <v>226</v>
      </c>
      <c r="E11" s="1" t="s">
        <v>66</v>
      </c>
      <c r="F11" s="1" t="s">
        <v>204</v>
      </c>
      <c r="G11" s="1" t="s">
        <v>176</v>
      </c>
      <c r="H11" s="1" t="s">
        <v>177</v>
      </c>
      <c r="I11" s="1" t="s">
        <v>227</v>
      </c>
      <c r="J11" s="1" t="s">
        <v>179</v>
      </c>
      <c r="K11" s="1" t="s">
        <v>227</v>
      </c>
      <c r="L11" s="1" t="s">
        <v>227</v>
      </c>
      <c r="M11" s="1" t="s">
        <v>180</v>
      </c>
      <c r="N11" s="1" t="s">
        <v>180</v>
      </c>
      <c r="O11" s="1" t="s">
        <v>181</v>
      </c>
      <c r="P11" s="1" t="s">
        <v>182</v>
      </c>
      <c r="Q11" s="1" t="s">
        <v>228</v>
      </c>
      <c r="R11" s="1" t="s">
        <v>184</v>
      </c>
      <c r="S11" s="1" t="s">
        <v>185</v>
      </c>
      <c r="T11" s="1" t="s">
        <v>186</v>
      </c>
    </row>
    <row r="12" s="1" customFormat="1" spans="1:20">
      <c r="A12" s="3">
        <v>16450646674</v>
      </c>
      <c r="B12" s="1" t="s">
        <v>175</v>
      </c>
      <c r="C12" s="1" t="s">
        <v>229</v>
      </c>
      <c r="D12" s="1" t="s">
        <v>230</v>
      </c>
      <c r="E12" s="1" t="s">
        <v>69</v>
      </c>
      <c r="F12" s="1" t="s">
        <v>175</v>
      </c>
      <c r="G12" s="1" t="s">
        <v>176</v>
      </c>
      <c r="H12" s="1" t="s">
        <v>177</v>
      </c>
      <c r="I12" s="1" t="s">
        <v>231</v>
      </c>
      <c r="J12" s="1" t="s">
        <v>179</v>
      </c>
      <c r="K12" s="1" t="s">
        <v>231</v>
      </c>
      <c r="L12" s="1" t="s">
        <v>231</v>
      </c>
      <c r="M12" s="1" t="s">
        <v>180</v>
      </c>
      <c r="N12" s="1" t="s">
        <v>180</v>
      </c>
      <c r="O12" s="1" t="s">
        <v>181</v>
      </c>
      <c r="P12" s="1" t="s">
        <v>182</v>
      </c>
      <c r="Q12" s="1" t="s">
        <v>232</v>
      </c>
      <c r="R12" s="1" t="s">
        <v>184</v>
      </c>
      <c r="S12" s="1" t="s">
        <v>185</v>
      </c>
      <c r="T12" s="1" t="s">
        <v>186</v>
      </c>
    </row>
    <row r="13" s="1" customFormat="1" spans="1:20">
      <c r="A13" s="3">
        <v>16460910348</v>
      </c>
      <c r="B13" s="1" t="s">
        <v>189</v>
      </c>
      <c r="C13" s="1" t="s">
        <v>233</v>
      </c>
      <c r="D13" s="1" t="s">
        <v>234</v>
      </c>
      <c r="E13" s="1" t="s">
        <v>74</v>
      </c>
      <c r="F13" s="1" t="s">
        <v>204</v>
      </c>
      <c r="G13" s="1" t="s">
        <v>176</v>
      </c>
      <c r="H13" s="1" t="s">
        <v>177</v>
      </c>
      <c r="I13" s="1" t="s">
        <v>235</v>
      </c>
      <c r="J13" s="1" t="s">
        <v>179</v>
      </c>
      <c r="K13" s="1" t="s">
        <v>235</v>
      </c>
      <c r="L13" s="1" t="s">
        <v>235</v>
      </c>
      <c r="M13" s="1" t="s">
        <v>180</v>
      </c>
      <c r="N13" s="1" t="s">
        <v>180</v>
      </c>
      <c r="O13" s="1" t="s">
        <v>181</v>
      </c>
      <c r="P13" s="1" t="s">
        <v>182</v>
      </c>
      <c r="Q13" s="1" t="s">
        <v>236</v>
      </c>
      <c r="R13" s="1" t="s">
        <v>184</v>
      </c>
      <c r="S13" s="1" t="s">
        <v>185</v>
      </c>
      <c r="T13" s="1" t="s">
        <v>186</v>
      </c>
    </row>
    <row r="14" s="1" customFormat="1" spans="1:20">
      <c r="A14" s="3">
        <v>16462015106</v>
      </c>
      <c r="B14" s="1" t="s">
        <v>189</v>
      </c>
      <c r="C14" s="1" t="s">
        <v>237</v>
      </c>
      <c r="D14" s="1" t="s">
        <v>238</v>
      </c>
      <c r="E14" s="1" t="s">
        <v>239</v>
      </c>
      <c r="F14" s="1" t="s">
        <v>204</v>
      </c>
      <c r="G14" s="1" t="s">
        <v>176</v>
      </c>
      <c r="H14" s="1" t="s">
        <v>177</v>
      </c>
      <c r="I14" s="1" t="s">
        <v>240</v>
      </c>
      <c r="J14" s="1" t="s">
        <v>179</v>
      </c>
      <c r="K14" s="1" t="s">
        <v>240</v>
      </c>
      <c r="L14" s="1" t="s">
        <v>240</v>
      </c>
      <c r="M14" s="1" t="s">
        <v>180</v>
      </c>
      <c r="N14" s="1" t="s">
        <v>180</v>
      </c>
      <c r="O14" s="1" t="s">
        <v>181</v>
      </c>
      <c r="P14" s="1" t="s">
        <v>182</v>
      </c>
      <c r="Q14" s="1" t="s">
        <v>241</v>
      </c>
      <c r="R14" s="1" t="s">
        <v>184</v>
      </c>
      <c r="S14" s="1" t="s">
        <v>185</v>
      </c>
      <c r="T14" s="1" t="s">
        <v>186</v>
      </c>
    </row>
    <row r="15" s="1" customFormat="1" spans="1:20">
      <c r="A15" s="3">
        <v>16462047389</v>
      </c>
      <c r="B15" s="1" t="s">
        <v>189</v>
      </c>
      <c r="C15" s="1" t="s">
        <v>242</v>
      </c>
      <c r="D15" s="1" t="s">
        <v>243</v>
      </c>
      <c r="E15" s="1" t="s">
        <v>81</v>
      </c>
      <c r="F15" s="1" t="s">
        <v>189</v>
      </c>
      <c r="G15" s="1" t="s">
        <v>176</v>
      </c>
      <c r="H15" s="1" t="s">
        <v>177</v>
      </c>
      <c r="I15" s="1" t="s">
        <v>244</v>
      </c>
      <c r="J15" s="1" t="s">
        <v>179</v>
      </c>
      <c r="K15" s="1" t="s">
        <v>244</v>
      </c>
      <c r="L15" s="1" t="s">
        <v>244</v>
      </c>
      <c r="M15" s="1" t="s">
        <v>180</v>
      </c>
      <c r="N15" s="1" t="s">
        <v>180</v>
      </c>
      <c r="O15" s="1" t="s">
        <v>181</v>
      </c>
      <c r="P15" s="1" t="s">
        <v>182</v>
      </c>
      <c r="Q15" s="1" t="s">
        <v>245</v>
      </c>
      <c r="R15" s="1" t="s">
        <v>184</v>
      </c>
      <c r="S15" s="1" t="s">
        <v>185</v>
      </c>
      <c r="T15" s="1" t="s">
        <v>186</v>
      </c>
    </row>
    <row r="16" s="1" customFormat="1" spans="1:20">
      <c r="A16" s="3">
        <v>16464049663</v>
      </c>
      <c r="B16" s="1" t="s">
        <v>189</v>
      </c>
      <c r="C16" s="1" t="s">
        <v>246</v>
      </c>
      <c r="D16" s="1" t="s">
        <v>247</v>
      </c>
      <c r="E16" s="1" t="s">
        <v>84</v>
      </c>
      <c r="F16" s="1" t="s">
        <v>204</v>
      </c>
      <c r="G16" s="1" t="s">
        <v>176</v>
      </c>
      <c r="H16" s="1" t="s">
        <v>177</v>
      </c>
      <c r="I16" s="1" t="s">
        <v>248</v>
      </c>
      <c r="J16" s="1" t="s">
        <v>179</v>
      </c>
      <c r="K16" s="1" t="s">
        <v>248</v>
      </c>
      <c r="L16" s="1" t="s">
        <v>248</v>
      </c>
      <c r="M16" s="1" t="s">
        <v>180</v>
      </c>
      <c r="N16" s="1" t="s">
        <v>180</v>
      </c>
      <c r="O16" s="1" t="s">
        <v>181</v>
      </c>
      <c r="P16" s="1" t="s">
        <v>182</v>
      </c>
      <c r="Q16" s="1" t="s">
        <v>249</v>
      </c>
      <c r="R16" s="1" t="s">
        <v>184</v>
      </c>
      <c r="S16" s="1" t="s">
        <v>185</v>
      </c>
      <c r="T16" s="1" t="s">
        <v>186</v>
      </c>
    </row>
    <row r="17" s="1" customFormat="1" spans="1:20">
      <c r="A17" s="3">
        <v>16469527615</v>
      </c>
      <c r="B17" s="1" t="s">
        <v>204</v>
      </c>
      <c r="C17" s="1" t="s">
        <v>250</v>
      </c>
      <c r="D17" s="1" t="s">
        <v>251</v>
      </c>
      <c r="E17" s="1" t="s">
        <v>86</v>
      </c>
      <c r="F17" s="1" t="s">
        <v>204</v>
      </c>
      <c r="G17" s="1" t="s">
        <v>176</v>
      </c>
      <c r="H17" s="1" t="s">
        <v>177</v>
      </c>
      <c r="I17" s="1" t="s">
        <v>252</v>
      </c>
      <c r="J17" s="1" t="s">
        <v>179</v>
      </c>
      <c r="K17" s="1" t="s">
        <v>252</v>
      </c>
      <c r="L17" s="1" t="s">
        <v>252</v>
      </c>
      <c r="M17" s="1" t="s">
        <v>180</v>
      </c>
      <c r="N17" s="1" t="s">
        <v>180</v>
      </c>
      <c r="O17" s="1" t="s">
        <v>181</v>
      </c>
      <c r="P17" s="1" t="s">
        <v>182</v>
      </c>
      <c r="Q17" s="1" t="s">
        <v>253</v>
      </c>
      <c r="R17" s="1" t="s">
        <v>184</v>
      </c>
      <c r="S17" s="1" t="s">
        <v>185</v>
      </c>
      <c r="T17" s="1" t="s">
        <v>186</v>
      </c>
    </row>
    <row r="18" s="1" customFormat="1" spans="1:20">
      <c r="A18" s="3">
        <v>16469530775</v>
      </c>
      <c r="B18" s="1" t="s">
        <v>204</v>
      </c>
      <c r="C18" s="1" t="s">
        <v>254</v>
      </c>
      <c r="D18" s="1" t="s">
        <v>255</v>
      </c>
      <c r="E18" s="1" t="s">
        <v>90</v>
      </c>
      <c r="F18" s="1" t="s">
        <v>204</v>
      </c>
      <c r="G18" s="1" t="s">
        <v>176</v>
      </c>
      <c r="H18" s="1" t="s">
        <v>177</v>
      </c>
      <c r="I18" s="1" t="s">
        <v>256</v>
      </c>
      <c r="J18" s="1" t="s">
        <v>179</v>
      </c>
      <c r="K18" s="1" t="s">
        <v>256</v>
      </c>
      <c r="L18" s="1" t="s">
        <v>256</v>
      </c>
      <c r="M18" s="1" t="s">
        <v>180</v>
      </c>
      <c r="N18" s="1" t="s">
        <v>180</v>
      </c>
      <c r="O18" s="1" t="s">
        <v>181</v>
      </c>
      <c r="P18" s="1" t="s">
        <v>182</v>
      </c>
      <c r="Q18" s="1" t="s">
        <v>257</v>
      </c>
      <c r="R18" s="1" t="s">
        <v>184</v>
      </c>
      <c r="S18" s="1" t="s">
        <v>185</v>
      </c>
      <c r="T18" s="1" t="s">
        <v>186</v>
      </c>
    </row>
    <row r="19" s="1" customFormat="1" spans="1:20">
      <c r="A19" s="3">
        <v>16469756483</v>
      </c>
      <c r="B19" s="1" t="s">
        <v>204</v>
      </c>
      <c r="C19" s="1" t="s">
        <v>258</v>
      </c>
      <c r="D19" s="1" t="s">
        <v>259</v>
      </c>
      <c r="E19" s="1" t="s">
        <v>96</v>
      </c>
      <c r="F19" s="1" t="s">
        <v>204</v>
      </c>
      <c r="G19" s="1" t="s">
        <v>176</v>
      </c>
      <c r="H19" s="1" t="s">
        <v>177</v>
      </c>
      <c r="I19" s="1" t="s">
        <v>260</v>
      </c>
      <c r="J19" s="1" t="s">
        <v>179</v>
      </c>
      <c r="K19" s="1" t="s">
        <v>260</v>
      </c>
      <c r="L19" s="1" t="s">
        <v>260</v>
      </c>
      <c r="M19" s="1" t="s">
        <v>180</v>
      </c>
      <c r="N19" s="1" t="s">
        <v>180</v>
      </c>
      <c r="O19" s="1" t="s">
        <v>181</v>
      </c>
      <c r="P19" s="1" t="s">
        <v>182</v>
      </c>
      <c r="Q19" s="1" t="s">
        <v>261</v>
      </c>
      <c r="R19" s="1" t="s">
        <v>184</v>
      </c>
      <c r="S19" s="1" t="s">
        <v>185</v>
      </c>
      <c r="T19" s="1" t="s">
        <v>186</v>
      </c>
    </row>
    <row r="20" s="1" customFormat="1" spans="1:20">
      <c r="A20" s="3">
        <v>16469764553</v>
      </c>
      <c r="B20" s="1" t="s">
        <v>204</v>
      </c>
      <c r="C20" s="1" t="s">
        <v>262</v>
      </c>
      <c r="D20" s="1" t="s">
        <v>263</v>
      </c>
      <c r="E20" s="1" t="s">
        <v>99</v>
      </c>
      <c r="F20" s="1" t="s">
        <v>204</v>
      </c>
      <c r="G20" s="1" t="s">
        <v>176</v>
      </c>
      <c r="H20" s="1" t="s">
        <v>177</v>
      </c>
      <c r="I20" s="1" t="s">
        <v>264</v>
      </c>
      <c r="J20" s="1" t="s">
        <v>179</v>
      </c>
      <c r="K20" s="1" t="s">
        <v>264</v>
      </c>
      <c r="L20" s="1" t="s">
        <v>264</v>
      </c>
      <c r="M20" s="1" t="s">
        <v>180</v>
      </c>
      <c r="N20" s="1" t="s">
        <v>180</v>
      </c>
      <c r="O20" s="1" t="s">
        <v>181</v>
      </c>
      <c r="P20" s="1" t="s">
        <v>182</v>
      </c>
      <c r="Q20" s="1" t="s">
        <v>265</v>
      </c>
      <c r="R20" s="1" t="s">
        <v>184</v>
      </c>
      <c r="S20" s="1" t="s">
        <v>185</v>
      </c>
      <c r="T20" s="1" t="s">
        <v>186</v>
      </c>
    </row>
    <row r="21" s="1" customFormat="1" spans="1:20">
      <c r="A21" s="3">
        <v>16470055874</v>
      </c>
      <c r="B21" s="1" t="s">
        <v>204</v>
      </c>
      <c r="C21" s="1" t="s">
        <v>266</v>
      </c>
      <c r="D21" s="1" t="s">
        <v>267</v>
      </c>
      <c r="E21" s="1" t="s">
        <v>102</v>
      </c>
      <c r="F21" s="1" t="s">
        <v>204</v>
      </c>
      <c r="G21" s="1" t="s">
        <v>176</v>
      </c>
      <c r="H21" s="1" t="s">
        <v>177</v>
      </c>
      <c r="I21" s="1" t="s">
        <v>268</v>
      </c>
      <c r="J21" s="1" t="s">
        <v>179</v>
      </c>
      <c r="K21" s="1" t="s">
        <v>268</v>
      </c>
      <c r="L21" s="1" t="s">
        <v>268</v>
      </c>
      <c r="M21" s="1" t="s">
        <v>180</v>
      </c>
      <c r="N21" s="1" t="s">
        <v>180</v>
      </c>
      <c r="O21" s="1" t="s">
        <v>181</v>
      </c>
      <c r="P21" s="1" t="s">
        <v>182</v>
      </c>
      <c r="Q21" s="1" t="s">
        <v>269</v>
      </c>
      <c r="R21" s="1" t="s">
        <v>184</v>
      </c>
      <c r="S21" s="1" t="s">
        <v>185</v>
      </c>
      <c r="T21" s="1" t="s">
        <v>186</v>
      </c>
    </row>
    <row r="22" s="1" customFormat="1" spans="1:20">
      <c r="A22" s="3">
        <v>16470497042</v>
      </c>
      <c r="B22" s="1" t="s">
        <v>204</v>
      </c>
      <c r="C22" s="1" t="s">
        <v>270</v>
      </c>
      <c r="D22" s="1" t="s">
        <v>271</v>
      </c>
      <c r="E22" s="1" t="s">
        <v>109</v>
      </c>
      <c r="F22" s="1" t="s">
        <v>204</v>
      </c>
      <c r="G22" s="1" t="s">
        <v>176</v>
      </c>
      <c r="H22" s="1" t="s">
        <v>177</v>
      </c>
      <c r="I22" s="1" t="s">
        <v>272</v>
      </c>
      <c r="J22" s="1" t="s">
        <v>179</v>
      </c>
      <c r="K22" s="1" t="s">
        <v>272</v>
      </c>
      <c r="L22" s="1" t="s">
        <v>272</v>
      </c>
      <c r="M22" s="1" t="s">
        <v>180</v>
      </c>
      <c r="N22" s="1" t="s">
        <v>180</v>
      </c>
      <c r="O22" s="1" t="s">
        <v>181</v>
      </c>
      <c r="P22" s="1" t="s">
        <v>182</v>
      </c>
      <c r="Q22" s="1" t="s">
        <v>273</v>
      </c>
      <c r="R22" s="1" t="s">
        <v>184</v>
      </c>
      <c r="S22" s="1" t="s">
        <v>185</v>
      </c>
      <c r="T22" s="1" t="s">
        <v>186</v>
      </c>
    </row>
    <row r="23" s="1" customFormat="1" spans="1:20">
      <c r="A23" s="3">
        <v>16470947085</v>
      </c>
      <c r="B23" s="1" t="s">
        <v>204</v>
      </c>
      <c r="C23" s="1" t="s">
        <v>274</v>
      </c>
      <c r="D23" s="1" t="s">
        <v>275</v>
      </c>
      <c r="E23" s="1" t="s">
        <v>111</v>
      </c>
      <c r="F23" s="1" t="s">
        <v>204</v>
      </c>
      <c r="G23" s="1" t="s">
        <v>176</v>
      </c>
      <c r="H23" s="1" t="s">
        <v>177</v>
      </c>
      <c r="I23" s="1" t="s">
        <v>276</v>
      </c>
      <c r="J23" s="1" t="s">
        <v>179</v>
      </c>
      <c r="K23" s="1" t="s">
        <v>276</v>
      </c>
      <c r="L23" s="1" t="s">
        <v>276</v>
      </c>
      <c r="M23" s="1" t="s">
        <v>180</v>
      </c>
      <c r="N23" s="1" t="s">
        <v>180</v>
      </c>
      <c r="O23" s="1" t="s">
        <v>181</v>
      </c>
      <c r="P23" s="1" t="s">
        <v>182</v>
      </c>
      <c r="Q23" s="1" t="s">
        <v>277</v>
      </c>
      <c r="R23" s="1" t="s">
        <v>184</v>
      </c>
      <c r="S23" s="1" t="s">
        <v>185</v>
      </c>
      <c r="T23" s="1" t="s">
        <v>186</v>
      </c>
    </row>
    <row r="24" s="1" customFormat="1" spans="1:20">
      <c r="A24" s="3">
        <v>16471053721</v>
      </c>
      <c r="B24" s="1" t="s">
        <v>204</v>
      </c>
      <c r="C24" s="1" t="s">
        <v>278</v>
      </c>
      <c r="D24" s="1" t="s">
        <v>279</v>
      </c>
      <c r="E24" s="1" t="s">
        <v>113</v>
      </c>
      <c r="F24" s="1" t="s">
        <v>204</v>
      </c>
      <c r="G24" s="1" t="s">
        <v>176</v>
      </c>
      <c r="H24" s="1" t="s">
        <v>177</v>
      </c>
      <c r="I24" s="1" t="s">
        <v>280</v>
      </c>
      <c r="J24" s="1" t="s">
        <v>179</v>
      </c>
      <c r="K24" s="1" t="s">
        <v>280</v>
      </c>
      <c r="L24" s="1" t="s">
        <v>280</v>
      </c>
      <c r="M24" s="1" t="s">
        <v>180</v>
      </c>
      <c r="N24" s="1" t="s">
        <v>180</v>
      </c>
      <c r="O24" s="1" t="s">
        <v>181</v>
      </c>
      <c r="P24" s="1" t="s">
        <v>182</v>
      </c>
      <c r="Q24" s="1" t="s">
        <v>281</v>
      </c>
      <c r="R24" s="1" t="s">
        <v>184</v>
      </c>
      <c r="S24" s="1" t="s">
        <v>185</v>
      </c>
      <c r="T24" s="1" t="s">
        <v>186</v>
      </c>
    </row>
    <row r="25" s="1" customFormat="1" spans="1:20">
      <c r="A25" s="3">
        <v>16471094303</v>
      </c>
      <c r="B25" s="1" t="s">
        <v>204</v>
      </c>
      <c r="C25" s="1" t="s">
        <v>282</v>
      </c>
      <c r="D25" s="1" t="s">
        <v>283</v>
      </c>
      <c r="E25" s="1" t="s">
        <v>116</v>
      </c>
      <c r="F25" s="1" t="s">
        <v>204</v>
      </c>
      <c r="G25" s="1" t="s">
        <v>176</v>
      </c>
      <c r="H25" s="1" t="s">
        <v>177</v>
      </c>
      <c r="I25" s="1" t="s">
        <v>284</v>
      </c>
      <c r="J25" s="1" t="s">
        <v>179</v>
      </c>
      <c r="K25" s="1" t="s">
        <v>284</v>
      </c>
      <c r="L25" s="1" t="s">
        <v>284</v>
      </c>
      <c r="M25" s="1" t="s">
        <v>180</v>
      </c>
      <c r="N25" s="1" t="s">
        <v>180</v>
      </c>
      <c r="O25" s="1" t="s">
        <v>181</v>
      </c>
      <c r="P25" s="1" t="s">
        <v>182</v>
      </c>
      <c r="Q25" s="1" t="s">
        <v>285</v>
      </c>
      <c r="R25" s="1" t="s">
        <v>184</v>
      </c>
      <c r="S25" s="1" t="s">
        <v>185</v>
      </c>
      <c r="T25" s="1" t="s">
        <v>186</v>
      </c>
    </row>
    <row r="26" s="1" customFormat="1" spans="1:20">
      <c r="A26" s="3">
        <v>16471387455</v>
      </c>
      <c r="B26" s="1" t="s">
        <v>204</v>
      </c>
      <c r="C26" s="1" t="s">
        <v>286</v>
      </c>
      <c r="D26" s="1" t="s">
        <v>287</v>
      </c>
      <c r="E26" s="1" t="s">
        <v>288</v>
      </c>
      <c r="F26" s="1" t="s">
        <v>204</v>
      </c>
      <c r="G26" s="1" t="s">
        <v>176</v>
      </c>
      <c r="H26" s="1" t="s">
        <v>177</v>
      </c>
      <c r="I26" s="1" t="s">
        <v>289</v>
      </c>
      <c r="J26" s="1" t="s">
        <v>179</v>
      </c>
      <c r="K26" s="1" t="s">
        <v>289</v>
      </c>
      <c r="L26" s="1" t="s">
        <v>289</v>
      </c>
      <c r="M26" s="1" t="s">
        <v>180</v>
      </c>
      <c r="N26" s="1" t="s">
        <v>180</v>
      </c>
      <c r="O26" s="1" t="s">
        <v>181</v>
      </c>
      <c r="P26" s="1" t="s">
        <v>182</v>
      </c>
      <c r="Q26" s="1" t="s">
        <v>290</v>
      </c>
      <c r="R26" s="1" t="s">
        <v>184</v>
      </c>
      <c r="S26" s="1" t="s">
        <v>185</v>
      </c>
      <c r="T26" s="1" t="s">
        <v>186</v>
      </c>
    </row>
    <row r="27" s="1" customFormat="1" spans="1:20">
      <c r="A27" s="3">
        <v>16472031582</v>
      </c>
      <c r="B27" s="1" t="s">
        <v>204</v>
      </c>
      <c r="C27" s="1" t="s">
        <v>291</v>
      </c>
      <c r="D27" s="1" t="s">
        <v>271</v>
      </c>
      <c r="E27" s="1" t="s">
        <v>119</v>
      </c>
      <c r="F27" s="1" t="s">
        <v>204</v>
      </c>
      <c r="G27" s="1" t="s">
        <v>176</v>
      </c>
      <c r="H27" s="1" t="s">
        <v>177</v>
      </c>
      <c r="I27" s="1" t="s">
        <v>292</v>
      </c>
      <c r="J27" s="1" t="s">
        <v>179</v>
      </c>
      <c r="K27" s="1" t="s">
        <v>292</v>
      </c>
      <c r="L27" s="1" t="s">
        <v>292</v>
      </c>
      <c r="M27" s="1" t="s">
        <v>180</v>
      </c>
      <c r="N27" s="1" t="s">
        <v>180</v>
      </c>
      <c r="O27" s="1" t="s">
        <v>181</v>
      </c>
      <c r="P27" s="1" t="s">
        <v>182</v>
      </c>
      <c r="Q27" s="1" t="s">
        <v>293</v>
      </c>
      <c r="R27" s="1" t="s">
        <v>184</v>
      </c>
      <c r="S27" s="1" t="s">
        <v>185</v>
      </c>
      <c r="T27" s="1" t="s">
        <v>186</v>
      </c>
    </row>
    <row r="28" s="1" customFormat="1" spans="1:20">
      <c r="A28" s="3">
        <v>16472154966</v>
      </c>
      <c r="B28" s="1" t="s">
        <v>204</v>
      </c>
      <c r="C28" s="1" t="s">
        <v>294</v>
      </c>
      <c r="D28" s="1" t="s">
        <v>221</v>
      </c>
      <c r="E28" s="1" t="s">
        <v>120</v>
      </c>
      <c r="F28" s="1" t="s">
        <v>204</v>
      </c>
      <c r="G28" s="1" t="s">
        <v>176</v>
      </c>
      <c r="H28" s="1" t="s">
        <v>177</v>
      </c>
      <c r="I28" s="1" t="s">
        <v>295</v>
      </c>
      <c r="J28" s="1" t="s">
        <v>179</v>
      </c>
      <c r="K28" s="1" t="s">
        <v>295</v>
      </c>
      <c r="L28" s="1" t="s">
        <v>295</v>
      </c>
      <c r="M28" s="1" t="s">
        <v>180</v>
      </c>
      <c r="N28" s="1" t="s">
        <v>180</v>
      </c>
      <c r="O28" s="1" t="s">
        <v>181</v>
      </c>
      <c r="P28" s="1" t="s">
        <v>182</v>
      </c>
      <c r="Q28" s="1" t="s">
        <v>296</v>
      </c>
      <c r="R28" s="1" t="s">
        <v>184</v>
      </c>
      <c r="S28" s="1" t="s">
        <v>185</v>
      </c>
      <c r="T28" s="1" t="s">
        <v>186</v>
      </c>
    </row>
    <row r="29" s="1" customFormat="1" spans="1:20">
      <c r="A29" s="3">
        <v>16472192382</v>
      </c>
      <c r="B29" s="1" t="s">
        <v>204</v>
      </c>
      <c r="C29" s="1" t="s">
        <v>297</v>
      </c>
      <c r="D29" s="1" t="s">
        <v>298</v>
      </c>
      <c r="E29" s="1" t="s">
        <v>299</v>
      </c>
      <c r="F29" s="1" t="s">
        <v>204</v>
      </c>
      <c r="G29" s="1" t="s">
        <v>176</v>
      </c>
      <c r="H29" s="1" t="s">
        <v>177</v>
      </c>
      <c r="I29" s="1" t="s">
        <v>300</v>
      </c>
      <c r="J29" s="1" t="s">
        <v>179</v>
      </c>
      <c r="K29" s="1" t="s">
        <v>300</v>
      </c>
      <c r="L29" s="1" t="s">
        <v>300</v>
      </c>
      <c r="M29" s="1" t="s">
        <v>180</v>
      </c>
      <c r="N29" s="1" t="s">
        <v>180</v>
      </c>
      <c r="O29" s="1" t="s">
        <v>181</v>
      </c>
      <c r="P29" s="1" t="s">
        <v>182</v>
      </c>
      <c r="Q29" s="1" t="s">
        <v>301</v>
      </c>
      <c r="R29" s="1" t="s">
        <v>184</v>
      </c>
      <c r="S29" s="1" t="s">
        <v>185</v>
      </c>
      <c r="T29" s="1" t="s">
        <v>186</v>
      </c>
    </row>
    <row r="30" s="1" customFormat="1" spans="1:20">
      <c r="A30" s="3">
        <v>16472567625</v>
      </c>
      <c r="B30" s="1" t="s">
        <v>204</v>
      </c>
      <c r="C30" s="1" t="s">
        <v>302</v>
      </c>
      <c r="D30" s="1" t="s">
        <v>271</v>
      </c>
      <c r="E30" s="1" t="s">
        <v>124</v>
      </c>
      <c r="F30" s="1" t="s">
        <v>204</v>
      </c>
      <c r="G30" s="1" t="s">
        <v>176</v>
      </c>
      <c r="H30" s="1" t="s">
        <v>177</v>
      </c>
      <c r="I30" s="1" t="s">
        <v>272</v>
      </c>
      <c r="J30" s="1" t="s">
        <v>179</v>
      </c>
      <c r="K30" s="1" t="s">
        <v>272</v>
      </c>
      <c r="L30" s="1" t="s">
        <v>272</v>
      </c>
      <c r="M30" s="1" t="s">
        <v>180</v>
      </c>
      <c r="N30" s="1" t="s">
        <v>180</v>
      </c>
      <c r="O30" s="1" t="s">
        <v>181</v>
      </c>
      <c r="P30" s="1" t="s">
        <v>182</v>
      </c>
      <c r="Q30" s="1" t="s">
        <v>303</v>
      </c>
      <c r="R30" s="1" t="s">
        <v>184</v>
      </c>
      <c r="S30" s="1" t="s">
        <v>185</v>
      </c>
      <c r="T30" s="1" t="s">
        <v>186</v>
      </c>
    </row>
    <row r="31" s="1" customFormat="1" spans="1:20">
      <c r="A31" s="3">
        <v>16473127018</v>
      </c>
      <c r="B31" s="1" t="s">
        <v>204</v>
      </c>
      <c r="C31" s="1" t="s">
        <v>304</v>
      </c>
      <c r="D31" s="1" t="s">
        <v>305</v>
      </c>
      <c r="E31" s="1" t="s">
        <v>126</v>
      </c>
      <c r="F31" s="1" t="s">
        <v>204</v>
      </c>
      <c r="G31" s="1" t="s">
        <v>176</v>
      </c>
      <c r="H31" s="1" t="s">
        <v>177</v>
      </c>
      <c r="I31" s="1" t="s">
        <v>306</v>
      </c>
      <c r="J31" s="1" t="s">
        <v>179</v>
      </c>
      <c r="K31" s="1" t="s">
        <v>306</v>
      </c>
      <c r="L31" s="1" t="s">
        <v>306</v>
      </c>
      <c r="M31" s="1" t="s">
        <v>180</v>
      </c>
      <c r="N31" s="1" t="s">
        <v>180</v>
      </c>
      <c r="O31" s="1" t="s">
        <v>181</v>
      </c>
      <c r="P31" s="1" t="s">
        <v>182</v>
      </c>
      <c r="Q31" s="1" t="s">
        <v>307</v>
      </c>
      <c r="R31" s="1" t="s">
        <v>184</v>
      </c>
      <c r="S31" s="1" t="s">
        <v>185</v>
      </c>
      <c r="T31" s="1" t="s">
        <v>186</v>
      </c>
    </row>
    <row r="32" s="1" customFormat="1" spans="1:20">
      <c r="A32" s="3">
        <v>16476259418</v>
      </c>
      <c r="B32" s="1" t="s">
        <v>204</v>
      </c>
      <c r="C32" s="1" t="s">
        <v>308</v>
      </c>
      <c r="D32" s="1" t="s">
        <v>309</v>
      </c>
      <c r="E32" s="1" t="s">
        <v>128</v>
      </c>
      <c r="F32" s="1" t="s">
        <v>204</v>
      </c>
      <c r="G32" s="1" t="s">
        <v>176</v>
      </c>
      <c r="H32" s="1" t="s">
        <v>177</v>
      </c>
      <c r="I32" s="1" t="s">
        <v>310</v>
      </c>
      <c r="J32" s="1" t="s">
        <v>179</v>
      </c>
      <c r="K32" s="1" t="s">
        <v>310</v>
      </c>
      <c r="L32" s="1" t="s">
        <v>310</v>
      </c>
      <c r="M32" s="1" t="s">
        <v>180</v>
      </c>
      <c r="N32" s="1" t="s">
        <v>180</v>
      </c>
      <c r="O32" s="1" t="s">
        <v>181</v>
      </c>
      <c r="P32" s="1" t="s">
        <v>182</v>
      </c>
      <c r="Q32" s="1" t="s">
        <v>311</v>
      </c>
      <c r="R32" s="1" t="s">
        <v>184</v>
      </c>
      <c r="S32" s="1" t="s">
        <v>185</v>
      </c>
      <c r="T32" s="1" t="s">
        <v>186</v>
      </c>
    </row>
    <row r="33" s="1" customFormat="1" spans="1:20">
      <c r="A33" s="3">
        <v>16477018065</v>
      </c>
      <c r="B33" s="1" t="s">
        <v>204</v>
      </c>
      <c r="C33" s="1" t="s">
        <v>312</v>
      </c>
      <c r="D33" s="1" t="s">
        <v>313</v>
      </c>
      <c r="E33" s="1" t="s">
        <v>131</v>
      </c>
      <c r="F33" s="1" t="s">
        <v>204</v>
      </c>
      <c r="G33" s="1" t="s">
        <v>176</v>
      </c>
      <c r="H33" s="1" t="s">
        <v>177</v>
      </c>
      <c r="I33" s="1" t="s">
        <v>235</v>
      </c>
      <c r="J33" s="1" t="s">
        <v>179</v>
      </c>
      <c r="K33" s="1" t="s">
        <v>235</v>
      </c>
      <c r="L33" s="1" t="s">
        <v>235</v>
      </c>
      <c r="M33" s="1" t="s">
        <v>180</v>
      </c>
      <c r="N33" s="1" t="s">
        <v>180</v>
      </c>
      <c r="O33" s="1" t="s">
        <v>181</v>
      </c>
      <c r="P33" s="1" t="s">
        <v>182</v>
      </c>
      <c r="Q33" s="1" t="s">
        <v>314</v>
      </c>
      <c r="R33" s="1" t="s">
        <v>184</v>
      </c>
      <c r="S33" s="1" t="s">
        <v>185</v>
      </c>
      <c r="T33" s="1" t="s">
        <v>186</v>
      </c>
    </row>
    <row r="34" s="1" customFormat="1" spans="1:20">
      <c r="A34" s="3">
        <v>16477227238</v>
      </c>
      <c r="B34" s="1" t="s">
        <v>204</v>
      </c>
      <c r="C34" s="1" t="s">
        <v>315</v>
      </c>
      <c r="D34" s="1" t="s">
        <v>216</v>
      </c>
      <c r="E34" s="1" t="s">
        <v>134</v>
      </c>
      <c r="F34" s="1" t="s">
        <v>204</v>
      </c>
      <c r="G34" s="1" t="s">
        <v>176</v>
      </c>
      <c r="H34" s="1" t="s">
        <v>177</v>
      </c>
      <c r="I34" s="1" t="s">
        <v>316</v>
      </c>
      <c r="J34" s="1" t="s">
        <v>179</v>
      </c>
      <c r="K34" s="1" t="s">
        <v>316</v>
      </c>
      <c r="L34" s="1" t="s">
        <v>316</v>
      </c>
      <c r="M34" s="1" t="s">
        <v>180</v>
      </c>
      <c r="N34" s="1" t="s">
        <v>180</v>
      </c>
      <c r="O34" s="1" t="s">
        <v>181</v>
      </c>
      <c r="P34" s="1" t="s">
        <v>182</v>
      </c>
      <c r="Q34" s="1" t="s">
        <v>317</v>
      </c>
      <c r="R34" s="1" t="s">
        <v>184</v>
      </c>
      <c r="S34" s="1" t="s">
        <v>185</v>
      </c>
      <c r="T34" s="1" t="s">
        <v>186</v>
      </c>
    </row>
    <row r="35" s="1" customFormat="1" spans="1:20">
      <c r="A35" s="3">
        <v>16477683322</v>
      </c>
      <c r="B35" s="1" t="s">
        <v>204</v>
      </c>
      <c r="C35" s="1" t="s">
        <v>318</v>
      </c>
      <c r="D35" s="1" t="s">
        <v>319</v>
      </c>
      <c r="E35" s="1" t="s">
        <v>138</v>
      </c>
      <c r="F35" s="1" t="s">
        <v>204</v>
      </c>
      <c r="G35" s="1" t="s">
        <v>176</v>
      </c>
      <c r="H35" s="1" t="s">
        <v>177</v>
      </c>
      <c r="I35" s="1" t="s">
        <v>320</v>
      </c>
      <c r="J35" s="1" t="s">
        <v>179</v>
      </c>
      <c r="K35" s="1" t="s">
        <v>320</v>
      </c>
      <c r="L35" s="1" t="s">
        <v>320</v>
      </c>
      <c r="M35" s="1" t="s">
        <v>180</v>
      </c>
      <c r="N35" s="1" t="s">
        <v>180</v>
      </c>
      <c r="O35" s="1" t="s">
        <v>181</v>
      </c>
      <c r="P35" s="1" t="s">
        <v>182</v>
      </c>
      <c r="Q35" s="1" t="s">
        <v>321</v>
      </c>
      <c r="R35" s="1" t="s">
        <v>184</v>
      </c>
      <c r="S35" s="1" t="s">
        <v>185</v>
      </c>
      <c r="T35" s="1" t="s">
        <v>186</v>
      </c>
    </row>
    <row r="36" s="1" customFormat="1" spans="1:20">
      <c r="A36" s="3">
        <v>16477872003</v>
      </c>
      <c r="B36" s="1" t="s">
        <v>204</v>
      </c>
      <c r="C36" s="1" t="s">
        <v>322</v>
      </c>
      <c r="D36" s="1" t="s">
        <v>323</v>
      </c>
      <c r="E36" s="1" t="s">
        <v>142</v>
      </c>
      <c r="F36" s="1" t="s">
        <v>204</v>
      </c>
      <c r="G36" s="1" t="s">
        <v>176</v>
      </c>
      <c r="H36" s="1" t="s">
        <v>177</v>
      </c>
      <c r="I36" s="1" t="s">
        <v>324</v>
      </c>
      <c r="J36" s="1" t="s">
        <v>179</v>
      </c>
      <c r="K36" s="1" t="s">
        <v>324</v>
      </c>
      <c r="L36" s="1" t="s">
        <v>324</v>
      </c>
      <c r="M36" s="1" t="s">
        <v>180</v>
      </c>
      <c r="N36" s="1" t="s">
        <v>180</v>
      </c>
      <c r="O36" s="1" t="s">
        <v>181</v>
      </c>
      <c r="P36" s="1" t="s">
        <v>182</v>
      </c>
      <c r="Q36" s="1" t="s">
        <v>325</v>
      </c>
      <c r="R36" s="1" t="s">
        <v>184</v>
      </c>
      <c r="S36" s="1" t="s">
        <v>185</v>
      </c>
      <c r="T36" s="1" t="s">
        <v>186</v>
      </c>
    </row>
    <row r="37" s="1" customFormat="1" spans="1:20">
      <c r="A37" s="3">
        <v>16477876577</v>
      </c>
      <c r="B37" s="1" t="s">
        <v>204</v>
      </c>
      <c r="C37" s="1" t="s">
        <v>326</v>
      </c>
      <c r="D37" s="1" t="s">
        <v>327</v>
      </c>
      <c r="E37" s="1" t="s">
        <v>328</v>
      </c>
      <c r="F37" s="1" t="s">
        <v>204</v>
      </c>
      <c r="G37" s="1" t="s">
        <v>176</v>
      </c>
      <c r="H37" s="1" t="s">
        <v>177</v>
      </c>
      <c r="I37" s="1" t="s">
        <v>329</v>
      </c>
      <c r="J37" s="1" t="s">
        <v>179</v>
      </c>
      <c r="K37" s="1" t="s">
        <v>329</v>
      </c>
      <c r="L37" s="1" t="s">
        <v>329</v>
      </c>
      <c r="M37" s="1" t="s">
        <v>180</v>
      </c>
      <c r="N37" s="1" t="s">
        <v>180</v>
      </c>
      <c r="O37" s="1" t="s">
        <v>181</v>
      </c>
      <c r="P37" s="1" t="s">
        <v>182</v>
      </c>
      <c r="Q37" s="1" t="s">
        <v>330</v>
      </c>
      <c r="R37" s="1" t="s">
        <v>184</v>
      </c>
      <c r="S37" s="1" t="s">
        <v>185</v>
      </c>
      <c r="T37" s="1" t="s">
        <v>186</v>
      </c>
    </row>
    <row r="38" s="1" customFormat="1" spans="1:20">
      <c r="A38" s="3">
        <v>16478019798</v>
      </c>
      <c r="B38" s="1" t="s">
        <v>204</v>
      </c>
      <c r="C38" s="1" t="s">
        <v>331</v>
      </c>
      <c r="D38" s="1" t="s">
        <v>327</v>
      </c>
      <c r="E38" s="1" t="s">
        <v>332</v>
      </c>
      <c r="F38" s="1" t="s">
        <v>204</v>
      </c>
      <c r="G38" s="1" t="s">
        <v>176</v>
      </c>
      <c r="H38" s="1" t="s">
        <v>177</v>
      </c>
      <c r="I38" s="1" t="s">
        <v>329</v>
      </c>
      <c r="J38" s="1" t="s">
        <v>179</v>
      </c>
      <c r="K38" s="1" t="s">
        <v>329</v>
      </c>
      <c r="L38" s="1" t="s">
        <v>329</v>
      </c>
      <c r="M38" s="1" t="s">
        <v>180</v>
      </c>
      <c r="N38" s="1" t="s">
        <v>180</v>
      </c>
      <c r="O38" s="1" t="s">
        <v>181</v>
      </c>
      <c r="P38" s="1" t="s">
        <v>182</v>
      </c>
      <c r="Q38" s="1" t="s">
        <v>333</v>
      </c>
      <c r="R38" s="1" t="s">
        <v>184</v>
      </c>
      <c r="S38" s="1" t="s">
        <v>185</v>
      </c>
      <c r="T38" s="1" t="s">
        <v>186</v>
      </c>
    </row>
    <row r="39" s="1" customFormat="1" spans="1:20">
      <c r="A39" s="3">
        <v>16478109607</v>
      </c>
      <c r="B39" s="1" t="s">
        <v>204</v>
      </c>
      <c r="C39" s="1" t="s">
        <v>334</v>
      </c>
      <c r="D39" s="1" t="s">
        <v>327</v>
      </c>
      <c r="E39" s="1" t="s">
        <v>335</v>
      </c>
      <c r="F39" s="1" t="s">
        <v>204</v>
      </c>
      <c r="G39" s="1" t="s">
        <v>176</v>
      </c>
      <c r="H39" s="1" t="s">
        <v>177</v>
      </c>
      <c r="I39" s="1" t="s">
        <v>329</v>
      </c>
      <c r="J39" s="1" t="s">
        <v>179</v>
      </c>
      <c r="K39" s="1" t="s">
        <v>329</v>
      </c>
      <c r="L39" s="1" t="s">
        <v>329</v>
      </c>
      <c r="M39" s="1" t="s">
        <v>180</v>
      </c>
      <c r="N39" s="1" t="s">
        <v>180</v>
      </c>
      <c r="O39" s="1" t="s">
        <v>181</v>
      </c>
      <c r="P39" s="1" t="s">
        <v>182</v>
      </c>
      <c r="Q39" s="1" t="s">
        <v>336</v>
      </c>
      <c r="R39" s="1" t="s">
        <v>184</v>
      </c>
      <c r="S39" s="1" t="s">
        <v>185</v>
      </c>
      <c r="T39" s="1" t="s">
        <v>186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2021-10-21T01:37:15Z</dcterms:created>
  <dcterms:modified xsi:type="dcterms:W3CDTF">2021-10-21T01:44:21Z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FB024830973B4AD7A201F899E25AD021</vt:lpwstr>
  </property>
  <property fmtid="{D5CDD505-2E9C-101B-9397-08002B2CF9AE}" pid="3" name="KSOProductBuildVer">
    <vt:lpwstr>2052-11.1.0.10938</vt:lpwstr>
  </property>
</Properties>
</file>