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44525"/>
</workbook>
</file>

<file path=xl/sharedStrings.xml><?xml version="1.0" encoding="utf-8"?>
<sst xmlns="http://schemas.openxmlformats.org/spreadsheetml/2006/main" count="1701" uniqueCount="599">
  <si>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</si>
  <si>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</si>
  <si>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</si>
  <si>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</si>
  <si>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</si>
  <si>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</si>
  <si>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</si>
  <si>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</si>
  <si>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</si>
  <si>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</si>
  <si>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</si>
  <si>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</si>
  <si>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</si>
  <si>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</si>
  <si>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</si>
  <si>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</si>
  <si>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</si>
  <si>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</si>
  <si>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</si>
  <si>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</si>
  <si>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</si>
  <si>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</si>
  <si>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</si>
  <si>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</si>
  <si>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</si>
  <si>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</si>
  <si>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</si>
  <si>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[纳什维尔]纳什维尔市中心 - 体育场克拉丽奥酒店(Clarion Hotel Downtown Nashville - Stadium)(37225023)</t>
  </si>
  <si>
    <t>标准房&lt;不退款&gt;&lt;2人入住&gt;</t>
  </si>
  <si>
    <t>USD</t>
  </si>
  <si>
    <t>Bedus/Julian</t>
  </si>
  <si>
    <t>CA5326211021USD</t>
  </si>
  <si>
    <t>未提现</t>
  </si>
  <si>
    <t>携程开票</t>
  </si>
  <si>
    <t>Tiffany/Matthew Joseph</t>
  </si>
  <si>
    <t>[桑顿]桑顿行政套房 - 海德鲁公园酒店(Sandton Executive Suites - Hydro Park)(39619012)</t>
  </si>
  <si>
    <t>豪华单卧室公寓&lt;不退款&gt;&lt;2人入住&gt;</t>
  </si>
  <si>
    <t>Bvumbi/Tirivangani,Bvumbi/Tirivangani</t>
  </si>
  <si>
    <t>[巴黎]帕里斯巴黎埃菲尔铁塔酒店(Le Parisis - Paris Tour Eiffel)(39041831)</t>
  </si>
  <si>
    <t>经典双人房&lt;不退款&gt;&lt;2人入住&gt;</t>
  </si>
  <si>
    <t>Chen/Jay</t>
  </si>
  <si>
    <t>[纽约]时代广场爱利泽酒店(Aliz Hotel Times Square)(37214159)</t>
  </si>
  <si>
    <t>特大床房&lt;不退款&gt;&lt;2人入住&gt;</t>
  </si>
  <si>
    <t>Quilatan/Ryan,Quilatan/Ryan</t>
  </si>
  <si>
    <t>[吉恩]普里姆谷赌场度假村(Primm Valley Resort &amp; Casino)(48192896)</t>
  </si>
  <si>
    <t>客房1张特大床（吸烟）&lt;不退款&gt;&lt;2人入住&gt;</t>
  </si>
  <si>
    <t>Wise/Duane and Elvia</t>
  </si>
  <si>
    <t>EXP-1831705903</t>
  </si>
  <si>
    <t>[纽约]切尔西曼哈顿第六大道假日酒店(Holiday Inn Manhattan 6th Ave - Chelsea, an Ihg Hotel)(37196578)</t>
  </si>
  <si>
    <t>休闲特大床房&lt;不退款&gt;&lt;2人入住&gt;</t>
  </si>
  <si>
    <t>DAbreau/Ann</t>
  </si>
  <si>
    <t>[首尔]首尔站朝鲜福朋喜来登酒店(Four Points by Sheraton Josun, Seoul Station)(37244156)</t>
  </si>
  <si>
    <t>高层高级双人床房&lt;早餐&gt;&lt;不退款&gt;&lt;2人入住&gt;</t>
  </si>
  <si>
    <t>Kang/Youngim</t>
  </si>
  <si>
    <t>[纳什维尔]洛伊斯范德比尔特酒店(Loews Vanderbilt Hotel)(37198781)</t>
  </si>
  <si>
    <t>奢华特大床房&lt;不退款&gt;&lt;2人入住&gt;</t>
  </si>
  <si>
    <t>wyman/jan</t>
  </si>
  <si>
    <t>70577SC068655</t>
  </si>
  <si>
    <t>[新加坡]红多兹酒店-近马林百列市中心 (Staycation Approved)(RedDoorz Near Marine Parade Central (Staycation Approved))(48252713)</t>
  </si>
  <si>
    <t>高级房&lt;不退款&gt;&lt;2人入住&gt;</t>
  </si>
  <si>
    <t>Raja/Anand,Raja/Anand</t>
  </si>
  <si>
    <t>[博尔德]博尔德千禧丰盛之家酒店(Millennium Harvest House Boulder)(38635741)</t>
  </si>
  <si>
    <t>标准特大床房&lt;不退款&gt;&lt;2人入住&gt;</t>
  </si>
  <si>
    <t>Branch/Susan kay</t>
  </si>
  <si>
    <t>[基尔肯尼]基尔肯尼酒店(Hotel Kilkenny)(37228481)</t>
  </si>
  <si>
    <t>标准双人房&lt;不退款&gt;&lt;2人入住&gt;</t>
  </si>
  <si>
    <t>Nelson/Kieran</t>
  </si>
  <si>
    <t>[伊兹]鹅卵石套房酒店 - 伊兹(Cobblestone Inn &amp; Suites - Eads)(39960675)</t>
  </si>
  <si>
    <t>客房1张特大床&lt;不退款&gt;&lt;2人入住&gt;</t>
  </si>
  <si>
    <t>Moore/Ty Joseph</t>
  </si>
  <si>
    <t>61035SC002308</t>
  </si>
  <si>
    <t>取消</t>
  </si>
  <si>
    <t>阶梯</t>
  </si>
  <si>
    <t>[斯图加特]阿克泰尔卡米诺酒店(ARCOTEL Camino)(37209593)</t>
  </si>
  <si>
    <t>舒适房&lt;不退款&gt;&lt;2人入住&gt;</t>
  </si>
  <si>
    <t>Kuenzel/Falk</t>
  </si>
  <si>
    <t>EXPEDIA_1837195253</t>
  </si>
  <si>
    <t>[布卢瓦]北布洛瓦普瑞米尔经典酒店(Premiere Classe Blois Nord)(39684022)</t>
  </si>
  <si>
    <t>标准间1双人床&lt;不退款&gt;&lt;2人入住&gt;</t>
  </si>
  <si>
    <t>Hesse/didier</t>
  </si>
  <si>
    <t>[沃灵顿]皇家庭园酒店(The Park Royal Hotel &amp; Spa)(40756757)</t>
  </si>
  <si>
    <t>标准双人间&lt;不退款&gt;&lt;2人入住&gt;</t>
  </si>
  <si>
    <t>Baker/Paul</t>
  </si>
  <si>
    <t>[龙达]隆达时刻酒店(Hotel Ronda Moments)(46065242)</t>
  </si>
  <si>
    <t>套房&lt;不退款&gt;&lt;2人入住&gt;</t>
  </si>
  <si>
    <t>Navarro/Maria Angeles</t>
  </si>
  <si>
    <t>[波特兰]波特兰派拉蒙特酒店(The Paramount Hotel Portland)(37223773)</t>
  </si>
  <si>
    <t>豪华特大床房&lt;不退款&gt;&lt;2人入住&gt;</t>
  </si>
  <si>
    <t>Le/Hannah N</t>
  </si>
  <si>
    <t>[丹佛]柯蒂斯- 希尔顿逸林酒店(The Curtis- A DoubleTree by Hilton Hotel)(37206118)</t>
  </si>
  <si>
    <t>天然水景观&lt;不退款&gt;&lt;2人入住&gt;</t>
  </si>
  <si>
    <t>Aquilino/vincent</t>
  </si>
  <si>
    <t>Ortiz/Mary Jean</t>
  </si>
  <si>
    <t>[迈阿密戴德县]迈阿密国际机场酒店(Miami International Airport Hotel)(37209685)</t>
  </si>
  <si>
    <t>标准大号床房&lt;不退款&gt;&lt;2人入住&gt;</t>
  </si>
  <si>
    <t>Raymond/Rollande Claire</t>
  </si>
  <si>
    <t>[扎芬特姆]布鲁塞尔机场喜来登酒店(Sheraton Brussels Airport Hotel)(37221076)</t>
  </si>
  <si>
    <t>经典特大床房&lt;不退款&gt;&lt;2人入住&gt;</t>
  </si>
  <si>
    <t>Petit/Guy</t>
  </si>
  <si>
    <t>[阿纳海姆希尔斯]阿纳海姆山桔县费尔菲尔德客栈(Fairfield Inn Anaheim Hills Orange County)(46895911)</t>
  </si>
  <si>
    <t>Regehr/Zachary James,Adams/Brooke Ann</t>
  </si>
  <si>
    <t>[巴黎]基里亚德巴黎贝尔西村庄酒店(Kyriad Hotel Paris Bercy Village)(40724208)</t>
  </si>
  <si>
    <t>双人床房&lt;不退款&gt;&lt;2人入住&gt;</t>
  </si>
  <si>
    <t>COUTABLE/Sylvie</t>
  </si>
  <si>
    <t>[里约热内卢]马拉蓬迪温莎酒店(Windsor Marapendi)(37228637)</t>
  </si>
  <si>
    <t>双人房&lt;不退款&gt;&lt;2人入住&gt;</t>
  </si>
  <si>
    <t>trindade /TrindadeMichelle</t>
  </si>
  <si>
    <t>[Campago Guguk Bulek]坎帕渡假酒店(Campago Resort Hotel)(39624311)</t>
  </si>
  <si>
    <t>高级房间&lt;不退款&gt;&lt;2人入住&gt;</t>
  </si>
  <si>
    <t>puspa/mita,puspa/mita</t>
  </si>
  <si>
    <t>[阿瓦图基]凤凰南山福朋喜来登酒店(Four Points by Sheraton Phoenix South Mountain)(37236594)</t>
  </si>
  <si>
    <t>特大床房&lt;2人入住&gt;&lt;IBU黄金会员专享&gt;&lt;不退款&gt;</t>
  </si>
  <si>
    <t>Garlington/Andre Effiom</t>
  </si>
  <si>
    <t>[巴洛克]关丹苏利亚珍拉汀海滩度假村(ERYA by Suria Cherating)(47471644)</t>
  </si>
  <si>
    <t>花园豪华房(双床)&lt;不退款&gt;&lt;2人入住&gt;</t>
  </si>
  <si>
    <t>Zainin/Kamal,Zainin/Kamal,Zainin/Kamal,Zainin/Kamal,Zainin/Kamal,Zainin/Kamal,Zainin/Kamal,Zainin/Kamal,Zainin/Kamal,Zainin/Kamal</t>
  </si>
  <si>
    <t>acknowledge</t>
  </si>
  <si>
    <t>[斯帕克斯]西方村酒店及赌场(Western Village Inn and Casino)(40097824)</t>
  </si>
  <si>
    <t>标准间1特大床&lt;不退款&gt;&lt;2人入住&gt;</t>
  </si>
  <si>
    <t>Krein/Dale Elmer</t>
  </si>
  <si>
    <t>[墨西哥城]金宝套房酒店(Suites Contempo)(39663480)</t>
  </si>
  <si>
    <t>行政套房&lt;不退款&gt;&lt;2人入住&gt;</t>
  </si>
  <si>
    <t>ZHAO/GUANGXIN</t>
  </si>
  <si>
    <t>[安卡拉]古威奈商务酒店(Guvenay Business Hotel)(39632146)</t>
  </si>
  <si>
    <t>标准间双床（吸烟）&lt;不退款&gt;&lt;2人入住&gt;</t>
  </si>
  <si>
    <t>Yew Loong/Kim,Yew Loong/Kim</t>
  </si>
  <si>
    <t>[威廉斯]大峡谷铁路酒店(Grand Canyon Railway Hotel)(37220884)</t>
  </si>
  <si>
    <t>2张大床房&lt;不退款&gt;&lt;2人入住&gt;</t>
  </si>
  <si>
    <t>Cullett/Kathleen</t>
  </si>
  <si>
    <t>EXP-1843354690</t>
  </si>
  <si>
    <t>[釜山]阿班酒店(Arban Hotel)(40721394)</t>
  </si>
  <si>
    <t>豪华双人房&lt;不退款&gt;&lt;2人入住&gt;</t>
  </si>
  <si>
    <t>LEE/DONGHWAN,LEE/DONGHWAN</t>
  </si>
  <si>
    <t>[慕尼黑]欧洲之星大中心酒店(Eurostars Grand Central)(37200530)</t>
  </si>
  <si>
    <t>客房&lt;不退款&gt;&lt;2人入住&gt;</t>
  </si>
  <si>
    <t>Weber/Sandra Maria,Apel/Bjoern</t>
  </si>
  <si>
    <t>[昂古莱姆]城市公寓昂古莱姆酒店(Appart'City Angouleme)(40752630)</t>
  </si>
  <si>
    <t>舒适工作室&lt;不退款&gt;&lt;2人入住&gt;</t>
  </si>
  <si>
    <t>YAO/LEBIN,FAN/XINGYONG,LUO/SHUANGQUAN,FENG/LONGFEI,TONG/YUHONG,YU/PENGFEI</t>
  </si>
  <si>
    <t>[巴加]巴嘉别墅民宿(Baga Villa Bnb)(39630417)</t>
  </si>
  <si>
    <t>家庭间&lt;不退款&gt;&lt;2人入住&gt;</t>
  </si>
  <si>
    <t>Mudassar/Nazar</t>
  </si>
  <si>
    <t>1843985251-Book-CONF</t>
  </si>
  <si>
    <t>[法兰克福]法兰克福法兰克福瓦尔特A＆O酒店及旅馆(a&amp;o Frankfurt Galluswarte)(44793564)</t>
  </si>
  <si>
    <t>双床房&lt;不退款&gt;&lt;2人入住&gt;</t>
  </si>
  <si>
    <t>AN/HONGSEOK</t>
  </si>
  <si>
    <t>[欧文]长住美国达拉斯卡那比酒店(Extended Stay America - Dallas - Las Colinas - Carnaby Street)(40092576)</t>
  </si>
  <si>
    <t>1号工作室大床&lt;不退款&gt;&lt;2人入住&gt;</t>
  </si>
  <si>
    <t>Harper/Felicia</t>
  </si>
  <si>
    <t>Bots/Barend</t>
  </si>
  <si>
    <t>[代托纳海滩]代托纳傲途格精选酒店(The Daytona, Autograph Collection)(40073032)</t>
  </si>
  <si>
    <t>Roth/Daniel</t>
  </si>
  <si>
    <t>[温哥华]华美达温德姆华市中心酒店(Ramada by Wyndham Vancouver Downtown)(37231642)</t>
  </si>
  <si>
    <t>入住时指定房型&lt;不退款&gt;&lt;2人入住&gt;</t>
  </si>
  <si>
    <t>Johnson/McKara</t>
  </si>
  <si>
    <t>[斯里曼绒]斯费拉酒店(Hotel Sfera)(39628448)</t>
  </si>
  <si>
    <t>Sakinah Ahmad Rosli/Nur,Sakinah Ahmad Rosli/Nur</t>
  </si>
  <si>
    <t>[塔雷城]塔雷城喜来登酒店(Sheraton Tarrytown Hotel)(37203002)</t>
  </si>
  <si>
    <t>客房（1张特大床）&lt;不退款&gt;&lt;2人入住&gt;</t>
  </si>
  <si>
    <t>Hamilton/Priscilla Loriella</t>
  </si>
  <si>
    <t>[首尔]首尔玫菲尔大饭店(Mayfield Hotel Seoul)(37209903)</t>
  </si>
  <si>
    <t>标准大床房&lt;不退款&gt;&lt;2人入住&gt;</t>
  </si>
  <si>
    <t>YU/MINJEONG,YU/MINJEONG</t>
  </si>
  <si>
    <t>[班戈]缅因班戈 6 号汽车旅馆(Motel 6 Bangor, ME)(39664336)</t>
  </si>
  <si>
    <t>客房2张双人床&lt;不退款&gt;&lt;2人入住&gt;</t>
  </si>
  <si>
    <t>Stewart/Matt</t>
  </si>
  <si>
    <t>UGKXX33V3S</t>
  </si>
  <si>
    <t>[萨凡纳]环河街酒店(River Street Inn)(40123137)</t>
  </si>
  <si>
    <t>标准间1特大床（城市景观）&lt;不退款&gt;&lt;2人入住&gt;</t>
  </si>
  <si>
    <t>Khan/Tamjidul Haq,Miller/Sarah Katelynne</t>
  </si>
  <si>
    <t>[斯图加特]斯图加特雅乐轩酒店(Aloft Stuttgart)(37212737)</t>
  </si>
  <si>
    <t>都市特大床房&lt;不退款&gt;&lt;2人入住&gt;</t>
  </si>
  <si>
    <t>Xueqing/Xiao,Luxiaowei/Li</t>
  </si>
  <si>
    <t>[圣保罗]至尊酒店(Hotel Unique)(37212065)</t>
  </si>
  <si>
    <t>Santos/Fernando Sales dos</t>
  </si>
  <si>
    <t>[休斯敦]休斯顿套房酒店(Houston Hotels &amp; Suites)(40084532)</t>
  </si>
  <si>
    <t>标准间1张大床&lt;不退款&gt;&lt;2人入住&gt;</t>
  </si>
  <si>
    <t>McClain /ikeon Lamont</t>
  </si>
  <si>
    <t>[东圣路易斯]皇后赌场酒店(Casino Queen Hotel)(39995505)</t>
  </si>
  <si>
    <t>豪华客房，带特大床和赌场景观&lt;不退款&gt;&lt;2人入住&gt;</t>
  </si>
  <si>
    <t>Rackliff/Sharon</t>
  </si>
  <si>
    <t>EXP-1844776087</t>
  </si>
  <si>
    <t>[帕克城]帕克城华尔道夫酒店&amp;度假村(Waldorf Astoria Park City)(37222016)</t>
  </si>
  <si>
    <t>精致套房（特大床）&lt;不退款&gt;&lt;2人入住&gt;</t>
  </si>
  <si>
    <t>CHEN/JIE</t>
  </si>
  <si>
    <t>Matthews/Jowan Lakil</t>
  </si>
  <si>
    <t>[马六甲]马六甲拉克鲁斯塔酒店(LaCrista Hotel Melaka)(37243787)</t>
  </si>
  <si>
    <t>小型套房&lt;早餐&gt;&lt;不退款&gt;&lt;2人入住&gt;</t>
  </si>
  <si>
    <t>Fadzley Rahmat/Amirul,Fadzley Rahmat/Amirul</t>
  </si>
  <si>
    <t>EXP-1844846599</t>
  </si>
  <si>
    <t>[柏林]柏林施柏阁酒店(Steigenberger Hotel am Kanzleramt)(37197921)</t>
  </si>
  <si>
    <t>高级客房 (Zimmer)&lt;不退款&gt;&lt;2人入住&gt;</t>
  </si>
  <si>
    <t>Mihaella/Misner</t>
  </si>
  <si>
    <t>4637SC067480</t>
  </si>
  <si>
    <t>[尼古拉耶夫]印古尔酒店(Ingul)(39663861)</t>
  </si>
  <si>
    <t>标准双床房&lt;不退款&gt;&lt;2人入住&gt;</t>
  </si>
  <si>
    <t>altandi/abdul hameed</t>
  </si>
  <si>
    <t>赔款</t>
  </si>
  <si>
    <t>[特鲁瓦]特鲁瓦基里亚德中心公寓(Kyriad Troyes Centre)(5931900)</t>
  </si>
  <si>
    <t>双人床房&lt;2人入住&gt;&lt;不退款&gt;&lt;早餐&gt;</t>
  </si>
  <si>
    <t>Sedrine/Mouheimen</t>
  </si>
  <si>
    <t>[洛杉矶]假日酒店(Holiday Lodge)(5931900)</t>
  </si>
  <si>
    <t>客房私人浴室&lt;不退款&gt;&lt;2人入住&gt;</t>
  </si>
  <si>
    <t>Martinez/Gilberto,Martinez/Gilberto</t>
  </si>
  <si>
    <t>[亨特斯维尔]亨特斯维尔诺曼湖附近凯艺酒店(Quality Inn Huntersville Near Lake Norman)(5931900)</t>
  </si>
  <si>
    <t>标准房, 1 张特大床房&lt;2人入住&gt;&lt;不退款&gt;&lt;早餐&gt;</t>
  </si>
  <si>
    <t>Merino/Micala</t>
  </si>
  <si>
    <t>[卡尔卡松]卡尔卡松普瑞米尔经典酒店(Premiere Classe Carcassonne)(5931900)</t>
  </si>
  <si>
    <t>Marsden/Toby-Nicholas</t>
  </si>
  <si>
    <t>[朴次茅斯]朴次茅斯乡村酒店(Village Hotel Portsmouth)(5931900)</t>
  </si>
  <si>
    <t>双人房1张双人床&lt;不退款&gt;&lt;2人入住&gt;</t>
  </si>
  <si>
    <t>Fulcher/Mark</t>
  </si>
  <si>
    <t>[奥罗拉]丹佛 - 机场 - 奥罗拉家乡开放式客房红屋顶酒店(HomeTowne Studios by Red Roof Denver - Airport/Aurora)(5931900)</t>
  </si>
  <si>
    <t>shelley/Sjana</t>
  </si>
  <si>
    <t>1053-366860</t>
  </si>
  <si>
    <t>，</t>
  </si>
  <si>
    <t>16342722385此单多收1700元待退回</t>
  </si>
  <si>
    <t>16353739186此单多收117.99元待退回</t>
  </si>
  <si>
    <t>本期扣款140.8元</t>
  </si>
  <si>
    <t>本期扣款94.58元</t>
  </si>
  <si>
    <t xml:space="preserve"> 本期扣款98.97元</t>
  </si>
  <si>
    <t>本期扣款49.59元</t>
  </si>
  <si>
    <t>原单未结算，本期扣款133.26元</t>
  </si>
  <si>
    <t>原单未结算，本期扣款84.6元</t>
  </si>
  <si>
    <t>A211021102658481</t>
  </si>
  <si>
    <t>A2110211030052566</t>
  </si>
  <si>
    <t>USD / HKD 当前参考汇率: 7.77396</t>
  </si>
  <si>
    <t>总计：10491.19 USD/
81558.09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</si>
  <si>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</si>
  <si>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</si>
  <si>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</si>
  <si>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</si>
  <si>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</si>
  <si>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</si>
  <si>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</si>
  <si>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</si>
  <si>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</si>
  <si>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</si>
  <si>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</si>
  <si>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</si>
  <si>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</si>
  <si>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</si>
  <si>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</si>
  <si>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</si>
  <si>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</si>
  <si>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2021-04-27</t>
  </si>
  <si>
    <t>2086489</t>
  </si>
  <si>
    <t>济州岛海洋套房酒店</t>
  </si>
  <si>
    <t>LEE HYEJIN</t>
  </si>
  <si>
    <t>2021-10-17</t>
  </si>
  <si>
    <t>2021-10-18</t>
  </si>
  <si>
    <t>退房日周结</t>
  </si>
  <si>
    <t>390.01</t>
  </si>
  <si>
    <t>60.00</t>
  </si>
  <si>
    <t>0</t>
  </si>
  <si>
    <t>0.00</t>
  </si>
  <si>
    <t>携程盛景国际直连</t>
  </si>
  <si>
    <t>2021-04-27 10:45:34</t>
  </si>
  <si>
    <t>否</t>
  </si>
  <si>
    <t>汇智国际旅游发展有限公司</t>
  </si>
  <si>
    <t>直连</t>
  </si>
  <si>
    <t>2021-08-03</t>
  </si>
  <si>
    <t>2216065</t>
  </si>
  <si>
    <t>纳什维尔市中心 - 体育场克拉丽奥酒店</t>
  </si>
  <si>
    <t>Bedus Julian</t>
  </si>
  <si>
    <t>2021-10-15</t>
  </si>
  <si>
    <t>4429.38</t>
  </si>
  <si>
    <t>684.00</t>
  </si>
  <si>
    <t>2021-08-03 01:46:14</t>
  </si>
  <si>
    <t>2021-08-10</t>
  </si>
  <si>
    <t>2220113</t>
  </si>
  <si>
    <t>Tiffany Matthew Joseph</t>
  </si>
  <si>
    <t>4400.64</t>
  </si>
  <si>
    <t>677.00</t>
  </si>
  <si>
    <t>2021-08-10 01:56:28</t>
  </si>
  <si>
    <t>2021-08-31</t>
  </si>
  <si>
    <t>2237976</t>
  </si>
  <si>
    <t>水上乐园桑顿行政套房</t>
  </si>
  <si>
    <t>Bvumbi Tirivangani,Bvumbi Tirivangani</t>
  </si>
  <si>
    <t>2021-10-16</t>
  </si>
  <si>
    <t>661.08</t>
  </si>
  <si>
    <t>102.00</t>
  </si>
  <si>
    <t>2021-08-31 08:59:19</t>
  </si>
  <si>
    <t>2021-09-08</t>
  </si>
  <si>
    <t>2246949</t>
  </si>
  <si>
    <t>帕里斯巴黎埃菲尔铁塔酒店</t>
  </si>
  <si>
    <t>Chen Jay</t>
  </si>
  <si>
    <t>1749.65</t>
  </si>
  <si>
    <t>270.00</t>
  </si>
  <si>
    <t>2021-09-08 09:07:08</t>
  </si>
  <si>
    <t>2021-09-19</t>
  </si>
  <si>
    <t>2258525</t>
  </si>
  <si>
    <t>普里姆山谷赌场度假村</t>
  </si>
  <si>
    <t>Wise Duane and Elvia</t>
  </si>
  <si>
    <t>368.92</t>
  </si>
  <si>
    <t>57.00</t>
  </si>
  <si>
    <t>2021-09-19 03:35:33</t>
  </si>
  <si>
    <t>2258720</t>
  </si>
  <si>
    <t>切尔西曼哈顿第六大道假日酒店</t>
  </si>
  <si>
    <t>DAbreau Ann</t>
  </si>
  <si>
    <t>3533.82</t>
  </si>
  <si>
    <t>546.00</t>
  </si>
  <si>
    <t>2021-09-19 11:27:08</t>
  </si>
  <si>
    <t>2021-09-22</t>
  </si>
  <si>
    <t>2261470</t>
  </si>
  <si>
    <t>首尔站福朋喜来登酒店</t>
  </si>
  <si>
    <t>Kang Youngim</t>
  </si>
  <si>
    <t>414.96</t>
  </si>
  <si>
    <t>64.00</t>
  </si>
  <si>
    <t>2021-09-22 20:15:34</t>
  </si>
  <si>
    <t>2261603</t>
  </si>
  <si>
    <t>洛伊斯范德比尔特酒店</t>
  </si>
  <si>
    <t>wyman jan</t>
  </si>
  <si>
    <t>2021-10-14</t>
  </si>
  <si>
    <t>11022.29</t>
  </si>
  <si>
    <t>1700.00</t>
  </si>
  <si>
    <t>-1700</t>
  </si>
  <si>
    <t>-11022</t>
  </si>
  <si>
    <t>2021-09-22 22:35:49</t>
  </si>
  <si>
    <t>2261613</t>
  </si>
  <si>
    <t>红多兹酒店-近马林百列市中心 (Staycation Approved)</t>
  </si>
  <si>
    <t>Raja Anand,Raja Anand</t>
  </si>
  <si>
    <t>324.19</t>
  </si>
  <si>
    <t>50.00</t>
  </si>
  <si>
    <t>2021-09-22 22:38:48</t>
  </si>
  <si>
    <t>2021-09-23</t>
  </si>
  <si>
    <t>2262026</t>
  </si>
  <si>
    <t>博尔德千禧丰盛之家酒店</t>
  </si>
  <si>
    <t>Branch Susan kay</t>
  </si>
  <si>
    <t>693.01</t>
  </si>
  <si>
    <t>107.00</t>
  </si>
  <si>
    <t>2021-09-23 12:49:56</t>
  </si>
  <si>
    <t>2262382</t>
  </si>
  <si>
    <t>基尔肯尼酒店</t>
  </si>
  <si>
    <t>Nelson Kieran</t>
  </si>
  <si>
    <t>3432.65</t>
  </si>
  <si>
    <t>530.00</t>
  </si>
  <si>
    <t>2021-09-23 19:08:21</t>
  </si>
  <si>
    <t>2021-09-27</t>
  </si>
  <si>
    <t>2266909</t>
  </si>
  <si>
    <t>家庭经济型旅馆</t>
  </si>
  <si>
    <t>Ferguson Joseph</t>
  </si>
  <si>
    <t>2021-09-27 21:50:03</t>
  </si>
  <si>
    <t>2021-10-01</t>
  </si>
  <si>
    <t>2270256</t>
  </si>
  <si>
    <t>阿克泰尔卡米诺酒店</t>
  </si>
  <si>
    <t>Kuenzel Falk</t>
  </si>
  <si>
    <t>601.08</t>
  </si>
  <si>
    <t>93.00</t>
  </si>
  <si>
    <t>2021-10-01 05:13:44</t>
  </si>
  <si>
    <t>2021-10-02</t>
  </si>
  <si>
    <t>2271449</t>
  </si>
  <si>
    <t>布卢瓦北普瑞米尔经典酒店</t>
  </si>
  <si>
    <t>Hesse didier</t>
  </si>
  <si>
    <t>581.69</t>
  </si>
  <si>
    <t>90.00</t>
  </si>
  <si>
    <t>2021-10-02 17:05:32</t>
  </si>
  <si>
    <t>2271472</t>
  </si>
  <si>
    <t>皇家庭園酒店</t>
  </si>
  <si>
    <t>Baker Paul</t>
  </si>
  <si>
    <t>1047.04</t>
  </si>
  <si>
    <t>162.00</t>
  </si>
  <si>
    <t>2021-10-02 17:42:09</t>
  </si>
  <si>
    <t>2021-10-03</t>
  </si>
  <si>
    <t>2271865</t>
  </si>
  <si>
    <t>隆达时刻酒店</t>
  </si>
  <si>
    <t>Navarro Maria Angeles</t>
  </si>
  <si>
    <t>607.54</t>
  </si>
  <si>
    <t>94.00</t>
  </si>
  <si>
    <t>2021-10-03 07:59:50</t>
  </si>
  <si>
    <t>2272035</t>
  </si>
  <si>
    <t>波特兰派拉蒙特酒店</t>
  </si>
  <si>
    <t>Le Hannah N</t>
  </si>
  <si>
    <t>917.77</t>
  </si>
  <si>
    <t>142.00</t>
  </si>
  <si>
    <t>2021-10-03 14:01:03</t>
  </si>
  <si>
    <t>2021-10-04</t>
  </si>
  <si>
    <t>2272405</t>
  </si>
  <si>
    <t>柯蒂斯- 希尔顿逸林酒店</t>
  </si>
  <si>
    <t>Aquilino vincent</t>
  </si>
  <si>
    <t>3800.36</t>
  </si>
  <si>
    <t>588.00</t>
  </si>
  <si>
    <t>2021-10-04 04:52:12</t>
  </si>
  <si>
    <t>2272458</t>
  </si>
  <si>
    <t>Ortiz Mary Jean</t>
  </si>
  <si>
    <t>2021-10-04 09:23:07</t>
  </si>
  <si>
    <t>2021-10-05</t>
  </si>
  <si>
    <t>2272980</t>
  </si>
  <si>
    <t>迈阿密国际机场酒店</t>
  </si>
  <si>
    <t>Raymond Rollande Claire</t>
  </si>
  <si>
    <t>762.66</t>
  </si>
  <si>
    <t>118.00</t>
  </si>
  <si>
    <t>2021-10-05 08:06:32</t>
  </si>
  <si>
    <t>2021-10-06</t>
  </si>
  <si>
    <t>2273466</t>
  </si>
  <si>
    <t>布鲁塞尔机场喜来登酒店</t>
  </si>
  <si>
    <t>Petit Guy</t>
  </si>
  <si>
    <t>820.83</t>
  </si>
  <si>
    <t>127.00</t>
  </si>
  <si>
    <t>2021-10-06 01:52:30</t>
  </si>
  <si>
    <t>2273481</t>
  </si>
  <si>
    <t>阿纳海姆希尔斯桔县万豪费尔菲尔德酒店</t>
  </si>
  <si>
    <t>Regehr Zachary James,Adams Brooke Ann</t>
  </si>
  <si>
    <t>1777.38</t>
  </si>
  <si>
    <t>275.00</t>
  </si>
  <si>
    <t>2021-10-06 02:40:03</t>
  </si>
  <si>
    <t>2273482</t>
  </si>
  <si>
    <t>基里亚德巴黎贝尔西村庄酒店</t>
  </si>
  <si>
    <t>COUTABLE Sylvie</t>
  </si>
  <si>
    <t>549.37</t>
  </si>
  <si>
    <t>85.00</t>
  </si>
  <si>
    <t>2021-10-06 03:01:40</t>
  </si>
  <si>
    <t>2021-10-07</t>
  </si>
  <si>
    <t>2273934</t>
  </si>
  <si>
    <t>马拉蓬迪温莎酒店</t>
  </si>
  <si>
    <t>trindade  TrindadeMichelle</t>
  </si>
  <si>
    <t>465.49</t>
  </si>
  <si>
    <t>72.00</t>
  </si>
  <si>
    <t>2021-10-07 08:38:42</t>
  </si>
  <si>
    <t>2021-10-08</t>
  </si>
  <si>
    <t>2274594</t>
  </si>
  <si>
    <t>坎帕渡假酒店</t>
  </si>
  <si>
    <t>puspa mita,puspa mita</t>
  </si>
  <si>
    <t>206.89</t>
  </si>
  <si>
    <t>32.00</t>
  </si>
  <si>
    <t>2021-10-08 21:56:41</t>
  </si>
  <si>
    <t>2021-10-11</t>
  </si>
  <si>
    <t>2275541</t>
  </si>
  <si>
    <t>凤凰城南山福朋喜来登酒店</t>
  </si>
  <si>
    <t>Garlington Andre Effiom</t>
  </si>
  <si>
    <t>522.78</t>
  </si>
  <si>
    <t>81.00</t>
  </si>
  <si>
    <t>2021-10-11 11:06:23</t>
  </si>
  <si>
    <t>2021-10-12</t>
  </si>
  <si>
    <t>2275962</t>
  </si>
  <si>
    <t>关丹苏利亚珍拉汀海滩度假村</t>
  </si>
  <si>
    <t>Zainin Kamal,Zainin Kamal,Zainin Kamal,Zainin Kamal,Zainin Kamal,Zainin Kamal,Zainin Kamal,Zainin Kamal,Zainin Kamal,Zainin Kamal</t>
  </si>
  <si>
    <t>775.76</t>
  </si>
  <si>
    <t>120.00</t>
  </si>
  <si>
    <t>2021-10-12 03:58:36</t>
  </si>
  <si>
    <t>2276168</t>
  </si>
  <si>
    <t>海滨韦斯特乡村赌场 &amp; 酒店</t>
  </si>
  <si>
    <t>Krein Dale Elmer</t>
  </si>
  <si>
    <t>329.70</t>
  </si>
  <si>
    <t>51.00</t>
  </si>
  <si>
    <t>2021-10-12 14:19:05</t>
  </si>
  <si>
    <t>2021-10-13</t>
  </si>
  <si>
    <t>2276482</t>
  </si>
  <si>
    <t>当代套房酒店</t>
  </si>
  <si>
    <t>ZHAO GUANGXIN</t>
  </si>
  <si>
    <t>3174.17</t>
  </si>
  <si>
    <t>491.00</t>
  </si>
  <si>
    <t>2021-10-13 01:21:56</t>
  </si>
  <si>
    <t>2276495</t>
  </si>
  <si>
    <t>古威奈商务酒店</t>
  </si>
  <si>
    <t>Yew Loong Kim,Yew Loong Kim</t>
  </si>
  <si>
    <t>290.84</t>
  </si>
  <si>
    <t>45.00</t>
  </si>
  <si>
    <t>2021-10-13 02:17:55</t>
  </si>
  <si>
    <t>2277173</t>
  </si>
  <si>
    <t xml:space="preserve">大峡谷铁路酒店 </t>
  </si>
  <si>
    <t>Cullett Kathleen</t>
  </si>
  <si>
    <t>1855.38</t>
  </si>
  <si>
    <t>288.00</t>
  </si>
  <si>
    <t>2021-10-14 08:22:51</t>
  </si>
  <si>
    <t>2277225</t>
  </si>
  <si>
    <t>釜山阿尔班酒店</t>
  </si>
  <si>
    <t>LEE DONGHWAN,LEE DONGHWAN</t>
  </si>
  <si>
    <t>734.42</t>
  </si>
  <si>
    <t>114.00</t>
  </si>
  <si>
    <t>2021-10-14 11:26:43</t>
  </si>
  <si>
    <t>2277471</t>
  </si>
  <si>
    <t>欧洲之星大中心酒店</t>
  </si>
  <si>
    <t>Weber Sandra Maria,Apel Bjoern</t>
  </si>
  <si>
    <t>1249.81</t>
  </si>
  <si>
    <t>194.00</t>
  </si>
  <si>
    <t>2021-10-14 20:35:20</t>
  </si>
  <si>
    <t>2277934</t>
  </si>
  <si>
    <t>城市公寓昂古勒姆酒店</t>
  </si>
  <si>
    <t>YAO LEBIN,FAN XINGYONG,LUO SHUANGQUAN,FENG LONGFEI,TONG YUHONG,YU PENGFEI</t>
  </si>
  <si>
    <t>2871.85</t>
  </si>
  <si>
    <t>445.00</t>
  </si>
  <si>
    <t>2021-10-15 16:39:49</t>
  </si>
  <si>
    <t>2277938</t>
  </si>
  <si>
    <t>巴嘉别墅民宿</t>
  </si>
  <si>
    <t>Mudassar Nazar</t>
  </si>
  <si>
    <t>425.94</t>
  </si>
  <si>
    <t>66.00</t>
  </si>
  <si>
    <t>2021-10-15 16:50:14</t>
  </si>
  <si>
    <t>2278057</t>
  </si>
  <si>
    <t>法兰克福法兰克福瓦尔特A＆O酒店及旅馆</t>
  </si>
  <si>
    <t>AN HONGSEOK</t>
  </si>
  <si>
    <t>238.78</t>
  </si>
  <si>
    <t>37.00</t>
  </si>
  <si>
    <t>2021-10-15 19:57:50</t>
  </si>
  <si>
    <t>2278130</t>
  </si>
  <si>
    <t>达拉斯拉斯科琳娜圣卡纳比美国长住酒店</t>
  </si>
  <si>
    <t>Harper Felicia</t>
  </si>
  <si>
    <t>1703.75</t>
  </si>
  <si>
    <t>264.00</t>
  </si>
  <si>
    <t>2021-10-15 21:46:38</t>
  </si>
  <si>
    <t>2278295</t>
  </si>
  <si>
    <t>Bots Barend</t>
  </si>
  <si>
    <t>812.59</t>
  </si>
  <si>
    <t>126.00</t>
  </si>
  <si>
    <t>2021-10-16 02:22:43</t>
  </si>
  <si>
    <t>2278335</t>
  </si>
  <si>
    <t>代托纳傲途格精选酒店</t>
  </si>
  <si>
    <t>Roth Daniel</t>
  </si>
  <si>
    <t>896.42</t>
  </si>
  <si>
    <t>139.00</t>
  </si>
  <si>
    <t>2021-10-16 05:32:24</t>
  </si>
  <si>
    <t>2278421</t>
  </si>
  <si>
    <t>华美达温德姆华市中心酒店</t>
  </si>
  <si>
    <t>Johnson McKara</t>
  </si>
  <si>
    <t>1006.06</t>
  </si>
  <si>
    <t>156.00</t>
  </si>
  <si>
    <t>2021-10-16 10:09:47</t>
  </si>
  <si>
    <t>2278431</t>
  </si>
  <si>
    <t>斯费拉酒店</t>
  </si>
  <si>
    <t>Sakinah Ahmad Rosli Nur,Sakinah Ahmad Rosli Nur</t>
  </si>
  <si>
    <t>161.23</t>
  </si>
  <si>
    <t>25.00</t>
  </si>
  <si>
    <t>2021-10-16 10:23:41</t>
  </si>
  <si>
    <t>2278444</t>
  </si>
  <si>
    <t>塔雷城喜来登酒店</t>
  </si>
  <si>
    <t>Hamilton Priscilla Loriella</t>
  </si>
  <si>
    <t>612.66</t>
  </si>
  <si>
    <t>95.00</t>
  </si>
  <si>
    <t>2021-10-16 11:00:30</t>
  </si>
  <si>
    <t>2278445</t>
  </si>
  <si>
    <t>金浦机场玛格克梅费尔德酒店</t>
  </si>
  <si>
    <t>YU MINJEONG,YU MINJEONG</t>
  </si>
  <si>
    <t>741.65</t>
  </si>
  <si>
    <t>115.00</t>
  </si>
  <si>
    <t>2021-10-16 11:01:19</t>
  </si>
  <si>
    <t>2278486</t>
  </si>
  <si>
    <t>班戈 6 号汽车旅馆</t>
  </si>
  <si>
    <t>Stewart Matt</t>
  </si>
  <si>
    <t>599.77</t>
  </si>
  <si>
    <t>2021-10-16 12:25:21</t>
  </si>
  <si>
    <t>2278857</t>
  </si>
  <si>
    <t>环河街酒店</t>
  </si>
  <si>
    <t>Khan Tamjidul Haq,Miller Sarah Katelynne</t>
  </si>
  <si>
    <t>1218.88</t>
  </si>
  <si>
    <t>189.00</t>
  </si>
  <si>
    <t>2021-10-17 00:28:50</t>
  </si>
  <si>
    <t>2278886</t>
  </si>
  <si>
    <t>斯图加特雅乐轩酒店</t>
  </si>
  <si>
    <t>Xueqing Xiao,Luxiaowei Li</t>
  </si>
  <si>
    <t>683.60</t>
  </si>
  <si>
    <t>106.00</t>
  </si>
  <si>
    <t>2021-10-17 01:39:15</t>
  </si>
  <si>
    <t>2278910</t>
  </si>
  <si>
    <t>至尊酒店</t>
  </si>
  <si>
    <t>Santos Fernando Sales dos</t>
  </si>
  <si>
    <t>1528.44</t>
  </si>
  <si>
    <t>237.00</t>
  </si>
  <si>
    <t>2021-10-17 08:02:10</t>
  </si>
  <si>
    <t>2278956</t>
  </si>
  <si>
    <t>边境酒店</t>
  </si>
  <si>
    <t>McClain  ikeon Lamont</t>
  </si>
  <si>
    <t>348.25</t>
  </si>
  <si>
    <t>54.00</t>
  </si>
  <si>
    <t>2021-10-17 08:12:42</t>
  </si>
  <si>
    <t>2278995</t>
  </si>
  <si>
    <t>皇后赌场酒店</t>
  </si>
  <si>
    <t>Rackliff Sharon</t>
  </si>
  <si>
    <t>554.62</t>
  </si>
  <si>
    <t>86.00</t>
  </si>
  <si>
    <t>2021-10-17 10:24:33</t>
  </si>
  <si>
    <t>2279023</t>
  </si>
  <si>
    <t>帕克城华尔道夫酒店&amp;度假村</t>
  </si>
  <si>
    <t>CHEN JIE</t>
  </si>
  <si>
    <t>2998.83</t>
  </si>
  <si>
    <t>465.00</t>
  </si>
  <si>
    <t>2021-10-17 11:37:04</t>
  </si>
  <si>
    <t>2279049</t>
  </si>
  <si>
    <t>Matthews Jowan Lakil</t>
  </si>
  <si>
    <t>522.38</t>
  </si>
  <si>
    <t>2021-10-17 12:45:10</t>
  </si>
  <si>
    <t>2279164</t>
  </si>
  <si>
    <t>马六甲拉克鲁斯塔酒店</t>
  </si>
  <si>
    <t>Fadzley Rahmat Amirul,Fadzley Rahmat Amirul</t>
  </si>
  <si>
    <t>541.72</t>
  </si>
  <si>
    <t>84.00</t>
  </si>
  <si>
    <t>2021-10-17 17:25:11</t>
  </si>
  <si>
    <t>2279174</t>
  </si>
  <si>
    <t>施泰根贝格尔酒店</t>
  </si>
  <si>
    <t>Mihaella Misner</t>
  </si>
  <si>
    <t>825.48</t>
  </si>
  <si>
    <t>128.00</t>
  </si>
  <si>
    <t>2021-10-17 17:52:29</t>
  </si>
  <si>
    <t>2279336</t>
  </si>
  <si>
    <t>印古尔酒店</t>
  </si>
  <si>
    <t>altandi abdul hameed</t>
  </si>
  <si>
    <t>154.78</t>
  </si>
  <si>
    <t>24.00</t>
  </si>
  <si>
    <t>2021-10-17 22:42:24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</si>
</sst>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1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16004296060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44487</v>
      </c>
      <c r="H2" s="4">
        <v>1</v>
      </c>
      <c r="I2" s="4">
        <v>3</v>
      </c>
      <c r="J2" s="4">
        <v>3</v>
      </c>
      <c r="K2" s="4" t="s">
        <v>29</v>
      </c>
      <c r="L2" s="4">
        <v>684</v>
      </c>
      <c r="M2" s="4">
        <v>684</v>
      </c>
      <c r="N2" s="4" t="s">
        <v>30</v>
      </c>
      <c r="O2" s="4" t="s">
        <v>31</v>
      </c>
      <c r="P2" s="4" t="s">
        <v>32</v>
      </c>
      <c r="Q2" s="4">
        <v>0</v>
      </c>
      <c r="R2" s="9">
        <v>44411</v>
      </c>
      <c r="S2" s="5">
        <v>44490</v>
      </c>
      <c r="T2" s="4" t="s">
        <v>33</v>
      </c>
      <c r="U2" s="4">
        <v>684</v>
      </c>
      <c r="V2" s="4">
        <v>0</v>
      </c>
      <c r="W2" s="4">
        <v>0</v>
      </c>
      <c r="X2" s="4">
        <v>2216065</v>
      </c>
    </row>
    <row r="3" s="4" customFormat="1" spans="1:24">
      <c r="A3" s="4">
        <v>16044200383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44484</v>
      </c>
      <c r="G3" s="5">
        <v>44487</v>
      </c>
      <c r="H3" s="4">
        <v>1</v>
      </c>
      <c r="I3" s="4">
        <v>3</v>
      </c>
      <c r="J3" s="4">
        <v>3</v>
      </c>
      <c r="K3" s="4" t="s">
        <v>29</v>
      </c>
      <c r="L3" s="4">
        <v>677</v>
      </c>
      <c r="M3" s="4">
        <v>677</v>
      </c>
      <c r="N3" s="4" t="s">
        <v>34</v>
      </c>
      <c r="O3" s="4" t="s">
        <v>31</v>
      </c>
      <c r="P3" s="4" t="s">
        <v>32</v>
      </c>
      <c r="Q3" s="4">
        <v>0</v>
      </c>
      <c r="R3" s="9">
        <v>44418</v>
      </c>
      <c r="S3" s="5">
        <v>44490</v>
      </c>
      <c r="T3" s="4" t="s">
        <v>33</v>
      </c>
      <c r="U3" s="4">
        <v>677</v>
      </c>
      <c r="V3" s="4">
        <v>0</v>
      </c>
      <c r="W3" s="4">
        <v>0</v>
      </c>
      <c r="X3" s="4">
        <v>2220113</v>
      </c>
    </row>
    <row r="4" s="4" customFormat="1" spans="1:24">
      <c r="A4" s="4">
        <v>16172435914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44485</v>
      </c>
      <c r="G4" s="5">
        <v>44487</v>
      </c>
      <c r="H4" s="4">
        <v>1</v>
      </c>
      <c r="I4" s="4">
        <v>2</v>
      </c>
      <c r="J4" s="4">
        <v>2</v>
      </c>
      <c r="K4" s="4" t="s">
        <v>29</v>
      </c>
      <c r="L4" s="4">
        <v>102</v>
      </c>
      <c r="M4" s="4">
        <v>102</v>
      </c>
      <c r="N4" s="4" t="s">
        <v>37</v>
      </c>
      <c r="O4" s="4" t="s">
        <v>31</v>
      </c>
      <c r="P4" s="4" t="s">
        <v>32</v>
      </c>
      <c r="Q4" s="4">
        <v>0</v>
      </c>
      <c r="R4" s="9">
        <v>44439</v>
      </c>
      <c r="S4" s="5">
        <v>44490</v>
      </c>
      <c r="T4" s="4" t="s">
        <v>33</v>
      </c>
      <c r="U4" s="4">
        <v>102</v>
      </c>
      <c r="V4" s="4">
        <v>0</v>
      </c>
      <c r="W4" s="4">
        <v>0</v>
      </c>
      <c r="X4" s="4">
        <v>2237976</v>
      </c>
    </row>
    <row r="5" s="4" customFormat="1" spans="1:24">
      <c r="A5" s="4">
        <v>16232141947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44485</v>
      </c>
      <c r="G5" s="5">
        <v>44487</v>
      </c>
      <c r="H5" s="4">
        <v>1</v>
      </c>
      <c r="I5" s="4">
        <v>2</v>
      </c>
      <c r="J5" s="4">
        <v>2</v>
      </c>
      <c r="K5" s="4" t="s">
        <v>29</v>
      </c>
      <c r="L5" s="4">
        <v>270</v>
      </c>
      <c r="M5" s="4">
        <v>270</v>
      </c>
      <c r="N5" s="4" t="s">
        <v>40</v>
      </c>
      <c r="O5" s="4" t="s">
        <v>31</v>
      </c>
      <c r="P5" s="4" t="s">
        <v>32</v>
      </c>
      <c r="Q5" s="4">
        <v>0</v>
      </c>
      <c r="R5" s="9">
        <v>44447</v>
      </c>
      <c r="S5" s="5">
        <v>44490</v>
      </c>
      <c r="T5" s="4" t="s">
        <v>33</v>
      </c>
      <c r="U5" s="4">
        <v>270</v>
      </c>
      <c r="V5" s="4">
        <v>0</v>
      </c>
      <c r="W5" s="4">
        <v>0</v>
      </c>
      <c r="X5" s="4">
        <v>2246949</v>
      </c>
    </row>
    <row r="6" s="4" customFormat="1" spans="1:25">
      <c r="A6" s="4">
        <v>16245149140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44480</v>
      </c>
      <c r="G6" s="5">
        <v>44487</v>
      </c>
      <c r="H6" s="4">
        <v>1</v>
      </c>
      <c r="I6" s="4">
        <v>7</v>
      </c>
      <c r="J6" s="4">
        <v>7</v>
      </c>
      <c r="K6" s="4" t="s">
        <v>29</v>
      </c>
      <c r="L6" s="4">
        <v>1235</v>
      </c>
      <c r="M6" s="4">
        <v>1235</v>
      </c>
      <c r="N6" s="4" t="s">
        <v>43</v>
      </c>
      <c r="O6" s="4" t="s">
        <v>31</v>
      </c>
      <c r="P6" s="4" t="s">
        <v>32</v>
      </c>
      <c r="Q6" s="4">
        <v>0</v>
      </c>
      <c r="R6" s="9">
        <v>44448</v>
      </c>
      <c r="S6" s="5">
        <v>44490</v>
      </c>
      <c r="T6" s="4" t="s">
        <v>33</v>
      </c>
      <c r="U6" s="4">
        <v>1235</v>
      </c>
      <c r="V6" s="4">
        <v>0</v>
      </c>
      <c r="W6" s="4">
        <v>0</v>
      </c>
      <c r="X6" s="4">
        <v>2248159</v>
      </c>
      <c r="Y6" s="4">
        <v>97343323</v>
      </c>
    </row>
    <row r="7" s="4" customFormat="1" spans="1:25">
      <c r="A7" s="4">
        <v>16316890387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44486</v>
      </c>
      <c r="G7" s="5">
        <v>44487</v>
      </c>
      <c r="H7" s="4">
        <v>1</v>
      </c>
      <c r="I7" s="4">
        <v>1</v>
      </c>
      <c r="J7" s="4">
        <v>1</v>
      </c>
      <c r="K7" s="4" t="s">
        <v>29</v>
      </c>
      <c r="L7" s="4">
        <v>57</v>
      </c>
      <c r="M7" s="4">
        <v>57</v>
      </c>
      <c r="N7" s="4" t="s">
        <v>46</v>
      </c>
      <c r="O7" s="4" t="s">
        <v>31</v>
      </c>
      <c r="P7" s="4" t="s">
        <v>32</v>
      </c>
      <c r="Q7" s="4">
        <v>0</v>
      </c>
      <c r="R7" s="9">
        <v>44458</v>
      </c>
      <c r="S7" s="5">
        <v>44490</v>
      </c>
      <c r="T7" s="4" t="s">
        <v>33</v>
      </c>
      <c r="U7" s="4">
        <v>57</v>
      </c>
      <c r="V7" s="4">
        <v>0</v>
      </c>
      <c r="W7" s="4">
        <v>0</v>
      </c>
      <c r="X7" s="4">
        <v>2258525</v>
      </c>
      <c r="Y7" s="4" t="s">
        <v>47</v>
      </c>
    </row>
    <row r="8" s="4" customFormat="1" spans="1:24">
      <c r="A8" s="4">
        <v>16317681097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44484</v>
      </c>
      <c r="G8" s="5">
        <v>44487</v>
      </c>
      <c r="H8" s="4">
        <v>1</v>
      </c>
      <c r="I8" s="4">
        <v>3</v>
      </c>
      <c r="J8" s="4">
        <v>3</v>
      </c>
      <c r="K8" s="4" t="s">
        <v>29</v>
      </c>
      <c r="L8" s="4">
        <v>546</v>
      </c>
      <c r="M8" s="4">
        <v>546</v>
      </c>
      <c r="N8" s="4" t="s">
        <v>50</v>
      </c>
      <c r="O8" s="4" t="s">
        <v>31</v>
      </c>
      <c r="P8" s="4" t="s">
        <v>32</v>
      </c>
      <c r="Q8" s="4">
        <v>0</v>
      </c>
      <c r="R8" s="9">
        <v>44458</v>
      </c>
      <c r="S8" s="5">
        <v>44490</v>
      </c>
      <c r="T8" s="4" t="s">
        <v>33</v>
      </c>
      <c r="U8" s="4">
        <v>546</v>
      </c>
      <c r="V8" s="4">
        <v>0</v>
      </c>
      <c r="W8" s="4">
        <v>0</v>
      </c>
      <c r="X8" s="4">
        <v>2258720</v>
      </c>
    </row>
    <row r="9" s="4" customFormat="1" spans="1:25">
      <c r="A9" s="4">
        <v>16341973358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44486</v>
      </c>
      <c r="G9" s="5">
        <v>44487</v>
      </c>
      <c r="H9" s="4">
        <v>1</v>
      </c>
      <c r="I9" s="4">
        <v>1</v>
      </c>
      <c r="J9" s="4">
        <v>1</v>
      </c>
      <c r="K9" s="4" t="s">
        <v>29</v>
      </c>
      <c r="L9" s="4">
        <v>64</v>
      </c>
      <c r="M9" s="4">
        <v>64</v>
      </c>
      <c r="N9" s="4" t="s">
        <v>53</v>
      </c>
      <c r="O9" s="4" t="s">
        <v>31</v>
      </c>
      <c r="P9" s="4" t="s">
        <v>32</v>
      </c>
      <c r="Q9" s="4">
        <v>0</v>
      </c>
      <c r="R9" s="9">
        <v>44461</v>
      </c>
      <c r="S9" s="5">
        <v>44490</v>
      </c>
      <c r="T9" s="4" t="s">
        <v>33</v>
      </c>
      <c r="U9" s="4">
        <v>64</v>
      </c>
      <c r="V9" s="4">
        <v>0</v>
      </c>
      <c r="W9" s="4">
        <v>0</v>
      </c>
      <c r="X9" s="4">
        <v>2261470</v>
      </c>
      <c r="Y9" s="4">
        <v>91282708</v>
      </c>
    </row>
    <row r="10" s="4" customFormat="1" spans="1:25">
      <c r="A10" s="4">
        <v>16342722385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44483</v>
      </c>
      <c r="G10" s="5">
        <v>44487</v>
      </c>
      <c r="H10" s="4">
        <v>1</v>
      </c>
      <c r="I10" s="4">
        <v>4</v>
      </c>
      <c r="J10" s="4">
        <v>4</v>
      </c>
      <c r="K10" s="4" t="s">
        <v>29</v>
      </c>
      <c r="L10" s="4">
        <v>1700</v>
      </c>
      <c r="M10" s="4">
        <v>1700</v>
      </c>
      <c r="N10" s="4" t="s">
        <v>56</v>
      </c>
      <c r="O10" s="4" t="s">
        <v>31</v>
      </c>
      <c r="P10" s="4" t="s">
        <v>32</v>
      </c>
      <c r="Q10" s="4">
        <v>0</v>
      </c>
      <c r="R10" s="9">
        <v>44461</v>
      </c>
      <c r="S10" s="5">
        <v>44490</v>
      </c>
      <c r="T10" s="4" t="s">
        <v>33</v>
      </c>
      <c r="U10" s="4">
        <v>1700</v>
      </c>
      <c r="V10" s="4">
        <v>0</v>
      </c>
      <c r="W10" s="4">
        <v>0</v>
      </c>
      <c r="X10" s="4">
        <v>2261603</v>
      </c>
      <c r="Y10" s="4" t="s">
        <v>57</v>
      </c>
    </row>
    <row r="11" s="4" customFormat="1" spans="1:24">
      <c r="A11" s="4">
        <v>16342769944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44486</v>
      </c>
      <c r="G11" s="5">
        <v>44487</v>
      </c>
      <c r="H11" s="4">
        <v>1</v>
      </c>
      <c r="I11" s="4">
        <v>1</v>
      </c>
      <c r="J11" s="4">
        <v>1</v>
      </c>
      <c r="K11" s="4" t="s">
        <v>29</v>
      </c>
      <c r="L11" s="4">
        <v>50</v>
      </c>
      <c r="M11" s="4">
        <v>50</v>
      </c>
      <c r="N11" s="4" t="s">
        <v>60</v>
      </c>
      <c r="O11" s="4" t="s">
        <v>31</v>
      </c>
      <c r="P11" s="4" t="s">
        <v>32</v>
      </c>
      <c r="Q11" s="4">
        <v>0</v>
      </c>
      <c r="R11" s="9">
        <v>44461</v>
      </c>
      <c r="S11" s="5">
        <v>44490</v>
      </c>
      <c r="T11" s="4" t="s">
        <v>33</v>
      </c>
      <c r="U11" s="4">
        <v>50</v>
      </c>
      <c r="V11" s="4">
        <v>0</v>
      </c>
      <c r="W11" s="4">
        <v>0</v>
      </c>
      <c r="X11" s="4">
        <v>2261613</v>
      </c>
    </row>
    <row r="12" s="4" customFormat="1" spans="1:24">
      <c r="A12" s="4">
        <v>16346978961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44486</v>
      </c>
      <c r="G12" s="5">
        <v>44487</v>
      </c>
      <c r="H12" s="4">
        <v>1</v>
      </c>
      <c r="I12" s="4">
        <v>1</v>
      </c>
      <c r="J12" s="4">
        <v>1</v>
      </c>
      <c r="K12" s="4" t="s">
        <v>29</v>
      </c>
      <c r="L12" s="4">
        <v>107</v>
      </c>
      <c r="M12" s="4">
        <v>107</v>
      </c>
      <c r="N12" s="4" t="s">
        <v>63</v>
      </c>
      <c r="O12" s="4" t="s">
        <v>31</v>
      </c>
      <c r="P12" s="4" t="s">
        <v>32</v>
      </c>
      <c r="Q12" s="4">
        <v>0</v>
      </c>
      <c r="R12" s="9">
        <v>44462</v>
      </c>
      <c r="S12" s="5">
        <v>44490</v>
      </c>
      <c r="T12" s="4" t="s">
        <v>33</v>
      </c>
      <c r="U12" s="4">
        <v>107</v>
      </c>
      <c r="V12" s="4">
        <v>0</v>
      </c>
      <c r="W12" s="4">
        <v>0</v>
      </c>
      <c r="X12" s="4">
        <v>2262026</v>
      </c>
    </row>
    <row r="13" s="4" customFormat="1" spans="1:25">
      <c r="A13" s="4">
        <v>16349132533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44484</v>
      </c>
      <c r="G13" s="5">
        <v>44487</v>
      </c>
      <c r="H13" s="4">
        <v>1</v>
      </c>
      <c r="I13" s="4">
        <v>3</v>
      </c>
      <c r="J13" s="4">
        <v>3</v>
      </c>
      <c r="K13" s="4" t="s">
        <v>29</v>
      </c>
      <c r="L13" s="4">
        <v>530</v>
      </c>
      <c r="M13" s="4">
        <v>530</v>
      </c>
      <c r="N13" s="4" t="s">
        <v>66</v>
      </c>
      <c r="O13" s="4" t="s">
        <v>31</v>
      </c>
      <c r="P13" s="4" t="s">
        <v>32</v>
      </c>
      <c r="Q13" s="4">
        <v>0</v>
      </c>
      <c r="R13" s="9">
        <v>44462</v>
      </c>
      <c r="S13" s="5">
        <v>44490</v>
      </c>
      <c r="T13" s="4" t="s">
        <v>33</v>
      </c>
      <c r="U13" s="4">
        <v>530</v>
      </c>
      <c r="V13" s="4">
        <v>0</v>
      </c>
      <c r="W13" s="4">
        <v>0</v>
      </c>
      <c r="X13" s="4">
        <v>2262382</v>
      </c>
      <c r="Y13" s="4">
        <v>632116</v>
      </c>
    </row>
    <row r="14" s="4" customFormat="1" spans="1:25">
      <c r="A14" s="4">
        <v>16353739186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44484</v>
      </c>
      <c r="G14" s="5">
        <v>44487</v>
      </c>
      <c r="H14" s="4">
        <v>1</v>
      </c>
      <c r="I14" s="4">
        <v>3</v>
      </c>
      <c r="J14" s="4">
        <v>3</v>
      </c>
      <c r="K14" s="4" t="s">
        <v>29</v>
      </c>
      <c r="L14" s="4">
        <v>354</v>
      </c>
      <c r="M14" s="4">
        <v>354</v>
      </c>
      <c r="N14" s="4" t="s">
        <v>69</v>
      </c>
      <c r="O14" s="4" t="s">
        <v>31</v>
      </c>
      <c r="P14" s="4" t="s">
        <v>32</v>
      </c>
      <c r="Q14" s="4">
        <v>0</v>
      </c>
      <c r="R14" s="9">
        <v>44463</v>
      </c>
      <c r="S14" s="5">
        <v>44490</v>
      </c>
      <c r="T14" s="4" t="s">
        <v>33</v>
      </c>
      <c r="U14" s="4">
        <v>354</v>
      </c>
      <c r="V14" s="4">
        <v>0</v>
      </c>
      <c r="W14" s="4">
        <v>0</v>
      </c>
      <c r="X14" s="4">
        <v>2262778</v>
      </c>
      <c r="Y14" s="4" t="s">
        <v>70</v>
      </c>
    </row>
    <row r="15" s="4" customFormat="1" spans="1:25">
      <c r="A15" s="4">
        <v>16353739186</v>
      </c>
      <c r="B15" s="4" t="s">
        <v>25</v>
      </c>
      <c r="C15" s="4" t="s">
        <v>71</v>
      </c>
      <c r="D15" s="4" t="s">
        <v>67</v>
      </c>
      <c r="E15" s="4" t="s">
        <v>68</v>
      </c>
      <c r="F15" s="5">
        <v>44484</v>
      </c>
      <c r="G15" s="5">
        <v>44487</v>
      </c>
      <c r="H15" s="4">
        <v>1</v>
      </c>
      <c r="I15" s="4">
        <v>3</v>
      </c>
      <c r="J15" s="4">
        <v>3</v>
      </c>
      <c r="K15" s="4" t="s">
        <v>29</v>
      </c>
      <c r="L15" s="4">
        <v>-354</v>
      </c>
      <c r="M15" s="4">
        <v>-354</v>
      </c>
      <c r="N15" s="4" t="s">
        <v>69</v>
      </c>
      <c r="O15" s="4" t="s">
        <v>31</v>
      </c>
      <c r="P15" s="4" t="s">
        <v>32</v>
      </c>
      <c r="Q15" s="4">
        <v>0</v>
      </c>
      <c r="R15" s="9">
        <v>44463</v>
      </c>
      <c r="S15" s="5">
        <v>44490</v>
      </c>
      <c r="T15" s="4" t="s">
        <v>33</v>
      </c>
      <c r="U15" s="4">
        <v>-354</v>
      </c>
      <c r="V15" s="4">
        <v>0</v>
      </c>
      <c r="W15" s="4">
        <v>0</v>
      </c>
      <c r="X15" s="4">
        <v>2262778</v>
      </c>
      <c r="Y15" s="4" t="s">
        <v>70</v>
      </c>
    </row>
    <row r="16" s="4" customFormat="1" spans="1:25">
      <c r="A16" s="4">
        <v>16353739186</v>
      </c>
      <c r="B16" s="4" t="s">
        <v>25</v>
      </c>
      <c r="C16" s="4" t="s">
        <v>72</v>
      </c>
      <c r="D16" s="4" t="s">
        <v>67</v>
      </c>
      <c r="E16" s="4" t="s">
        <v>68</v>
      </c>
      <c r="F16" s="5">
        <v>44484</v>
      </c>
      <c r="G16" s="5">
        <v>44487</v>
      </c>
      <c r="H16" s="4">
        <v>1</v>
      </c>
      <c r="I16" s="4">
        <v>3</v>
      </c>
      <c r="J16" s="4">
        <v>3</v>
      </c>
      <c r="K16" s="4" t="s">
        <v>29</v>
      </c>
      <c r="L16" s="4">
        <v>117.99</v>
      </c>
      <c r="M16" s="4">
        <v>117.99</v>
      </c>
      <c r="N16" s="4" t="s">
        <v>69</v>
      </c>
      <c r="O16" s="4" t="s">
        <v>31</v>
      </c>
      <c r="P16" s="4" t="s">
        <v>32</v>
      </c>
      <c r="Q16" s="4">
        <v>0</v>
      </c>
      <c r="R16" s="9">
        <v>44463</v>
      </c>
      <c r="S16" s="5">
        <v>44490</v>
      </c>
      <c r="T16" s="4" t="s">
        <v>33</v>
      </c>
      <c r="U16" s="4">
        <v>117.99</v>
      </c>
      <c r="V16" s="4">
        <v>0</v>
      </c>
      <c r="W16" s="4">
        <v>0</v>
      </c>
      <c r="X16" s="4">
        <v>2262778</v>
      </c>
      <c r="Y16" s="4" t="s">
        <v>70</v>
      </c>
    </row>
    <row r="17" s="4" customFormat="1" spans="1:25">
      <c r="A17" s="4">
        <v>16423545096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44486</v>
      </c>
      <c r="G17" s="5">
        <v>44487</v>
      </c>
      <c r="H17" s="4">
        <v>1</v>
      </c>
      <c r="I17" s="4">
        <v>1</v>
      </c>
      <c r="J17" s="4">
        <v>1</v>
      </c>
      <c r="K17" s="4" t="s">
        <v>29</v>
      </c>
      <c r="L17" s="4">
        <v>93</v>
      </c>
      <c r="M17" s="4">
        <v>93</v>
      </c>
      <c r="N17" s="4" t="s">
        <v>75</v>
      </c>
      <c r="O17" s="4" t="s">
        <v>31</v>
      </c>
      <c r="P17" s="4" t="s">
        <v>32</v>
      </c>
      <c r="Q17" s="4">
        <v>0</v>
      </c>
      <c r="R17" s="9">
        <v>44470</v>
      </c>
      <c r="S17" s="5">
        <v>44490</v>
      </c>
      <c r="T17" s="4" t="s">
        <v>33</v>
      </c>
      <c r="U17" s="4">
        <v>93</v>
      </c>
      <c r="V17" s="4">
        <v>0</v>
      </c>
      <c r="W17" s="4">
        <v>0</v>
      </c>
      <c r="X17" s="4">
        <v>2270256</v>
      </c>
      <c r="Y17" s="4" t="s">
        <v>76</v>
      </c>
    </row>
    <row r="18" s="4" customFormat="1" spans="1:25">
      <c r="A18" s="4">
        <v>16441138835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44485</v>
      </c>
      <c r="G18" s="5">
        <v>44487</v>
      </c>
      <c r="H18" s="4">
        <v>1</v>
      </c>
      <c r="I18" s="4">
        <v>2</v>
      </c>
      <c r="J18" s="4">
        <v>2</v>
      </c>
      <c r="K18" s="4" t="s">
        <v>29</v>
      </c>
      <c r="L18" s="4">
        <v>90</v>
      </c>
      <c r="M18" s="4">
        <v>90</v>
      </c>
      <c r="N18" s="4" t="s">
        <v>79</v>
      </c>
      <c r="O18" s="4" t="s">
        <v>31</v>
      </c>
      <c r="P18" s="4" t="s">
        <v>32</v>
      </c>
      <c r="Q18" s="4">
        <v>0</v>
      </c>
      <c r="R18" s="9">
        <v>44471</v>
      </c>
      <c r="S18" s="5">
        <v>44490</v>
      </c>
      <c r="T18" s="4" t="s">
        <v>33</v>
      </c>
      <c r="U18" s="4">
        <v>90</v>
      </c>
      <c r="V18" s="4">
        <v>0</v>
      </c>
      <c r="W18" s="4">
        <v>0</v>
      </c>
      <c r="X18" s="4">
        <v>2271449</v>
      </c>
      <c r="Y18" s="4">
        <v>2353322245</v>
      </c>
    </row>
    <row r="19" s="4" customFormat="1" spans="1:25">
      <c r="A19" s="4">
        <v>16441493413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44486</v>
      </c>
      <c r="G19" s="5">
        <v>44487</v>
      </c>
      <c r="H19" s="4">
        <v>2</v>
      </c>
      <c r="I19" s="4">
        <v>1</v>
      </c>
      <c r="J19" s="4">
        <v>2</v>
      </c>
      <c r="K19" s="4" t="s">
        <v>29</v>
      </c>
      <c r="L19" s="4">
        <v>162</v>
      </c>
      <c r="M19" s="4">
        <v>162</v>
      </c>
      <c r="N19" s="4" t="s">
        <v>82</v>
      </c>
      <c r="O19" s="4" t="s">
        <v>31</v>
      </c>
      <c r="P19" s="4" t="s">
        <v>32</v>
      </c>
      <c r="Q19" s="4">
        <v>0</v>
      </c>
      <c r="R19" s="9">
        <v>44471</v>
      </c>
      <c r="S19" s="5">
        <v>44490</v>
      </c>
      <c r="T19" s="4" t="s">
        <v>33</v>
      </c>
      <c r="U19" s="4">
        <v>162</v>
      </c>
      <c r="V19" s="4">
        <v>0</v>
      </c>
      <c r="W19" s="4">
        <v>0</v>
      </c>
      <c r="X19" s="4">
        <v>2271472</v>
      </c>
      <c r="Y19" s="4">
        <v>25436809</v>
      </c>
    </row>
    <row r="20" s="4" customFormat="1" spans="1:25">
      <c r="A20" s="4">
        <v>16448388586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44486</v>
      </c>
      <c r="G20" s="5">
        <v>44487</v>
      </c>
      <c r="H20" s="4">
        <v>1</v>
      </c>
      <c r="I20" s="4">
        <v>1</v>
      </c>
      <c r="J20" s="4">
        <v>1</v>
      </c>
      <c r="K20" s="4" t="s">
        <v>29</v>
      </c>
      <c r="L20" s="4">
        <v>94</v>
      </c>
      <c r="M20" s="4">
        <v>94</v>
      </c>
      <c r="N20" s="4" t="s">
        <v>85</v>
      </c>
      <c r="O20" s="4" t="s">
        <v>31</v>
      </c>
      <c r="P20" s="4" t="s">
        <v>32</v>
      </c>
      <c r="Q20" s="4">
        <v>0</v>
      </c>
      <c r="R20" s="9">
        <v>44472</v>
      </c>
      <c r="S20" s="5">
        <v>44490</v>
      </c>
      <c r="T20" s="4" t="s">
        <v>33</v>
      </c>
      <c r="U20" s="4">
        <v>94</v>
      </c>
      <c r="V20" s="4">
        <v>0</v>
      </c>
      <c r="W20" s="4">
        <v>0</v>
      </c>
      <c r="X20" s="4">
        <v>2271865</v>
      </c>
      <c r="Y20" s="4">
        <v>74588878</v>
      </c>
    </row>
    <row r="21" s="4" customFormat="1" spans="1:25">
      <c r="A21" s="4">
        <v>16450532483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44486</v>
      </c>
      <c r="G21" s="5">
        <v>44487</v>
      </c>
      <c r="H21" s="4">
        <v>1</v>
      </c>
      <c r="I21" s="4">
        <v>1</v>
      </c>
      <c r="J21" s="4">
        <v>1</v>
      </c>
      <c r="K21" s="4" t="s">
        <v>29</v>
      </c>
      <c r="L21" s="4">
        <v>142</v>
      </c>
      <c r="M21" s="4">
        <v>142</v>
      </c>
      <c r="N21" s="4" t="s">
        <v>88</v>
      </c>
      <c r="O21" s="4" t="s">
        <v>31</v>
      </c>
      <c r="P21" s="4" t="s">
        <v>32</v>
      </c>
      <c r="Q21" s="4">
        <v>0</v>
      </c>
      <c r="R21" s="9">
        <v>44472</v>
      </c>
      <c r="S21" s="5">
        <v>44490</v>
      </c>
      <c r="T21" s="4" t="s">
        <v>33</v>
      </c>
      <c r="U21" s="4">
        <v>142</v>
      </c>
      <c r="V21" s="4">
        <v>0</v>
      </c>
      <c r="W21" s="4">
        <v>0</v>
      </c>
      <c r="X21" s="4">
        <v>2272035</v>
      </c>
      <c r="Y21" s="4">
        <v>98441489</v>
      </c>
    </row>
    <row r="22" s="4" customFormat="1" spans="1:25">
      <c r="A22" s="4">
        <v>16459993959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44485</v>
      </c>
      <c r="G22" s="5">
        <v>44487</v>
      </c>
      <c r="H22" s="4">
        <v>1</v>
      </c>
      <c r="I22" s="4">
        <v>2</v>
      </c>
      <c r="J22" s="4">
        <v>2</v>
      </c>
      <c r="K22" s="4" t="s">
        <v>29</v>
      </c>
      <c r="L22" s="4">
        <v>588</v>
      </c>
      <c r="M22" s="4">
        <v>588</v>
      </c>
      <c r="N22" s="4" t="s">
        <v>91</v>
      </c>
      <c r="O22" s="4" t="s">
        <v>31</v>
      </c>
      <c r="P22" s="4" t="s">
        <v>32</v>
      </c>
      <c r="Q22" s="4">
        <v>0</v>
      </c>
      <c r="R22" s="9">
        <v>44473</v>
      </c>
      <c r="S22" s="5">
        <v>44490</v>
      </c>
      <c r="T22" s="4" t="s">
        <v>33</v>
      </c>
      <c r="U22" s="4">
        <v>588</v>
      </c>
      <c r="V22" s="4">
        <v>0</v>
      </c>
      <c r="W22" s="4">
        <v>0</v>
      </c>
      <c r="X22" s="4">
        <v>2272405</v>
      </c>
      <c r="Y22" s="4">
        <v>96480581</v>
      </c>
    </row>
    <row r="23" s="4" customFormat="1" spans="1:25">
      <c r="A23" s="4">
        <v>16460910272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44485</v>
      </c>
      <c r="G23" s="5">
        <v>44487</v>
      </c>
      <c r="H23" s="4">
        <v>1</v>
      </c>
      <c r="I23" s="4">
        <v>2</v>
      </c>
      <c r="J23" s="4">
        <v>2</v>
      </c>
      <c r="K23" s="4" t="s">
        <v>29</v>
      </c>
      <c r="L23" s="4">
        <v>588</v>
      </c>
      <c r="M23" s="4">
        <v>588</v>
      </c>
      <c r="N23" s="4" t="s">
        <v>92</v>
      </c>
      <c r="O23" s="4" t="s">
        <v>31</v>
      </c>
      <c r="P23" s="4" t="s">
        <v>32</v>
      </c>
      <c r="Q23" s="4">
        <v>0</v>
      </c>
      <c r="R23" s="9">
        <v>44473</v>
      </c>
      <c r="S23" s="5">
        <v>44490</v>
      </c>
      <c r="T23" s="4" t="s">
        <v>33</v>
      </c>
      <c r="U23" s="4">
        <v>588</v>
      </c>
      <c r="V23" s="4">
        <v>0</v>
      </c>
      <c r="W23" s="4">
        <v>0</v>
      </c>
      <c r="X23" s="4">
        <v>2272458</v>
      </c>
      <c r="Y23" s="4">
        <v>97619814</v>
      </c>
    </row>
    <row r="24" s="4" customFormat="1" spans="1:24">
      <c r="A24" s="4">
        <v>16469865624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44486</v>
      </c>
      <c r="G24" s="5">
        <v>44487</v>
      </c>
      <c r="H24" s="4">
        <v>1</v>
      </c>
      <c r="I24" s="4">
        <v>1</v>
      </c>
      <c r="J24" s="4">
        <v>1</v>
      </c>
      <c r="K24" s="4" t="s">
        <v>29</v>
      </c>
      <c r="L24" s="4">
        <v>118</v>
      </c>
      <c r="M24" s="4">
        <v>118</v>
      </c>
      <c r="N24" s="4" t="s">
        <v>95</v>
      </c>
      <c r="O24" s="4" t="s">
        <v>31</v>
      </c>
      <c r="P24" s="4" t="s">
        <v>32</v>
      </c>
      <c r="Q24" s="4">
        <v>0</v>
      </c>
      <c r="R24" s="9">
        <v>44474</v>
      </c>
      <c r="S24" s="5">
        <v>44490</v>
      </c>
      <c r="T24" s="4" t="s">
        <v>33</v>
      </c>
      <c r="U24" s="4">
        <v>118</v>
      </c>
      <c r="V24" s="4">
        <v>0</v>
      </c>
      <c r="W24" s="4">
        <v>0</v>
      </c>
      <c r="X24" s="4">
        <v>2272980</v>
      </c>
    </row>
    <row r="25" s="4" customFormat="1" spans="1:25">
      <c r="A25" s="4">
        <v>16478585404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44486</v>
      </c>
      <c r="G25" s="5">
        <v>44487</v>
      </c>
      <c r="H25" s="4">
        <v>1</v>
      </c>
      <c r="I25" s="4">
        <v>1</v>
      </c>
      <c r="J25" s="4">
        <v>1</v>
      </c>
      <c r="K25" s="4" t="s">
        <v>29</v>
      </c>
      <c r="L25" s="4">
        <v>127</v>
      </c>
      <c r="M25" s="4">
        <v>127</v>
      </c>
      <c r="N25" s="4" t="s">
        <v>98</v>
      </c>
      <c r="O25" s="4" t="s">
        <v>31</v>
      </c>
      <c r="P25" s="4" t="s">
        <v>32</v>
      </c>
      <c r="Q25" s="4">
        <v>0</v>
      </c>
      <c r="R25" s="9">
        <v>44475</v>
      </c>
      <c r="S25" s="5">
        <v>44490</v>
      </c>
      <c r="T25" s="4" t="s">
        <v>33</v>
      </c>
      <c r="U25" s="4">
        <v>127</v>
      </c>
      <c r="V25" s="4">
        <v>0</v>
      </c>
      <c r="W25" s="4">
        <v>0</v>
      </c>
      <c r="X25" s="4">
        <v>2273466</v>
      </c>
      <c r="Y25" s="4">
        <v>72896369</v>
      </c>
    </row>
    <row r="26" s="4" customFormat="1" spans="1:25">
      <c r="A26" s="4">
        <v>16478645286</v>
      </c>
      <c r="B26" s="4" t="s">
        <v>25</v>
      </c>
      <c r="C26" s="4" t="s">
        <v>26</v>
      </c>
      <c r="D26" s="4" t="s">
        <v>99</v>
      </c>
      <c r="E26" s="4" t="s">
        <v>42</v>
      </c>
      <c r="F26" s="5">
        <v>44485</v>
      </c>
      <c r="G26" s="5">
        <v>44487</v>
      </c>
      <c r="H26" s="4">
        <v>1</v>
      </c>
      <c r="I26" s="4">
        <v>2</v>
      </c>
      <c r="J26" s="4">
        <v>2</v>
      </c>
      <c r="K26" s="4" t="s">
        <v>29</v>
      </c>
      <c r="L26" s="4">
        <v>275</v>
      </c>
      <c r="M26" s="4">
        <v>275</v>
      </c>
      <c r="N26" s="4" t="s">
        <v>100</v>
      </c>
      <c r="O26" s="4" t="s">
        <v>31</v>
      </c>
      <c r="P26" s="4" t="s">
        <v>32</v>
      </c>
      <c r="Q26" s="4">
        <v>0</v>
      </c>
      <c r="R26" s="9">
        <v>44475</v>
      </c>
      <c r="S26" s="5">
        <v>44490</v>
      </c>
      <c r="T26" s="4" t="s">
        <v>33</v>
      </c>
      <c r="U26" s="4">
        <v>275</v>
      </c>
      <c r="V26" s="4">
        <v>0</v>
      </c>
      <c r="W26" s="4">
        <v>0</v>
      </c>
      <c r="X26" s="4">
        <v>2273481</v>
      </c>
      <c r="Y26" s="4">
        <v>72944536</v>
      </c>
    </row>
    <row r="27" s="4" customFormat="1" spans="1:25">
      <c r="A27" s="4">
        <v>16478647674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44486</v>
      </c>
      <c r="G27" s="5">
        <v>44487</v>
      </c>
      <c r="H27" s="4">
        <v>1</v>
      </c>
      <c r="I27" s="4">
        <v>1</v>
      </c>
      <c r="J27" s="4">
        <v>1</v>
      </c>
      <c r="K27" s="4" t="s">
        <v>29</v>
      </c>
      <c r="L27" s="4">
        <v>85</v>
      </c>
      <c r="M27" s="4">
        <v>85</v>
      </c>
      <c r="N27" s="4" t="s">
        <v>103</v>
      </c>
      <c r="O27" s="4" t="s">
        <v>31</v>
      </c>
      <c r="P27" s="4" t="s">
        <v>32</v>
      </c>
      <c r="Q27" s="4">
        <v>0</v>
      </c>
      <c r="R27" s="9">
        <v>44475</v>
      </c>
      <c r="S27" s="5">
        <v>44490</v>
      </c>
      <c r="T27" s="4" t="s">
        <v>33</v>
      </c>
      <c r="U27" s="4">
        <v>85</v>
      </c>
      <c r="V27" s="4">
        <v>0</v>
      </c>
      <c r="W27" s="4">
        <v>0</v>
      </c>
      <c r="X27" s="4">
        <v>2273482</v>
      </c>
      <c r="Y27" s="4">
        <v>1839423516</v>
      </c>
    </row>
    <row r="28" s="4" customFormat="1" spans="1:25">
      <c r="A28" s="4">
        <v>16245149140</v>
      </c>
      <c r="B28" s="4" t="s">
        <v>25</v>
      </c>
      <c r="C28" s="4" t="s">
        <v>71</v>
      </c>
      <c r="D28" s="4" t="s">
        <v>41</v>
      </c>
      <c r="E28" s="4" t="s">
        <v>42</v>
      </c>
      <c r="F28" s="5">
        <v>44480</v>
      </c>
      <c r="G28" s="5">
        <v>44487</v>
      </c>
      <c r="H28" s="4">
        <v>1</v>
      </c>
      <c r="I28" s="4">
        <v>7</v>
      </c>
      <c r="J28" s="4">
        <v>7</v>
      </c>
      <c r="K28" s="4" t="s">
        <v>29</v>
      </c>
      <c r="L28" s="4">
        <v>-1235</v>
      </c>
      <c r="M28" s="4">
        <v>-1235</v>
      </c>
      <c r="N28" s="4" t="s">
        <v>43</v>
      </c>
      <c r="O28" s="4" t="s">
        <v>31</v>
      </c>
      <c r="P28" s="4" t="s">
        <v>32</v>
      </c>
      <c r="Q28" s="4">
        <v>0</v>
      </c>
      <c r="R28" s="9">
        <v>44448</v>
      </c>
      <c r="S28" s="5">
        <v>44490</v>
      </c>
      <c r="T28" s="4" t="s">
        <v>33</v>
      </c>
      <c r="U28" s="4">
        <v>-1235</v>
      </c>
      <c r="V28" s="4">
        <v>0</v>
      </c>
      <c r="W28" s="4">
        <v>0</v>
      </c>
      <c r="X28" s="4">
        <v>2248159</v>
      </c>
      <c r="Y28" s="4">
        <v>97343323</v>
      </c>
    </row>
    <row r="29" s="4" customFormat="1" spans="1:24">
      <c r="A29" s="4">
        <v>16486903016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44486</v>
      </c>
      <c r="G29" s="5">
        <v>44487</v>
      </c>
      <c r="H29" s="4">
        <v>1</v>
      </c>
      <c r="I29" s="4">
        <v>1</v>
      </c>
      <c r="J29" s="4">
        <v>1</v>
      </c>
      <c r="K29" s="4" t="s">
        <v>29</v>
      </c>
      <c r="L29" s="4">
        <v>72</v>
      </c>
      <c r="M29" s="4">
        <v>72</v>
      </c>
      <c r="N29" s="4" t="s">
        <v>106</v>
      </c>
      <c r="O29" s="4" t="s">
        <v>31</v>
      </c>
      <c r="P29" s="4" t="s">
        <v>32</v>
      </c>
      <c r="Q29" s="4">
        <v>0</v>
      </c>
      <c r="R29" s="9">
        <v>44476</v>
      </c>
      <c r="S29" s="5">
        <v>44490</v>
      </c>
      <c r="T29" s="4" t="s">
        <v>33</v>
      </c>
      <c r="U29" s="4">
        <v>72</v>
      </c>
      <c r="V29" s="4">
        <v>0</v>
      </c>
      <c r="W29" s="4">
        <v>0</v>
      </c>
      <c r="X29" s="4">
        <v>2273934</v>
      </c>
    </row>
    <row r="30" s="4" customFormat="1" spans="1:24">
      <c r="A30" s="4">
        <v>16497917350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44486</v>
      </c>
      <c r="G30" s="5">
        <v>44487</v>
      </c>
      <c r="H30" s="4">
        <v>1</v>
      </c>
      <c r="I30" s="4">
        <v>1</v>
      </c>
      <c r="J30" s="4">
        <v>1</v>
      </c>
      <c r="K30" s="4" t="s">
        <v>29</v>
      </c>
      <c r="L30" s="4">
        <v>32</v>
      </c>
      <c r="M30" s="4">
        <v>32</v>
      </c>
      <c r="N30" s="4" t="s">
        <v>109</v>
      </c>
      <c r="O30" s="4" t="s">
        <v>31</v>
      </c>
      <c r="P30" s="4" t="s">
        <v>32</v>
      </c>
      <c r="Q30" s="4">
        <v>0</v>
      </c>
      <c r="R30" s="9">
        <v>44477</v>
      </c>
      <c r="S30" s="5">
        <v>44490</v>
      </c>
      <c r="T30" s="4" t="s">
        <v>33</v>
      </c>
      <c r="U30" s="4">
        <v>32</v>
      </c>
      <c r="V30" s="4">
        <v>0</v>
      </c>
      <c r="W30" s="4">
        <v>0</v>
      </c>
      <c r="X30" s="4">
        <v>2274594</v>
      </c>
    </row>
    <row r="31" s="4" customFormat="1" spans="1:25">
      <c r="A31" s="4">
        <v>16514234221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44486</v>
      </c>
      <c r="G31" s="5">
        <v>44487</v>
      </c>
      <c r="H31" s="4">
        <v>1</v>
      </c>
      <c r="I31" s="4">
        <v>1</v>
      </c>
      <c r="J31" s="4">
        <v>1</v>
      </c>
      <c r="K31" s="4" t="s">
        <v>29</v>
      </c>
      <c r="L31" s="4">
        <v>81</v>
      </c>
      <c r="M31" s="4">
        <v>81</v>
      </c>
      <c r="N31" s="4" t="s">
        <v>112</v>
      </c>
      <c r="O31" s="4" t="s">
        <v>31</v>
      </c>
      <c r="P31" s="4" t="s">
        <v>32</v>
      </c>
      <c r="Q31" s="4">
        <v>0</v>
      </c>
      <c r="R31" s="9">
        <v>44480</v>
      </c>
      <c r="S31" s="5">
        <v>44490</v>
      </c>
      <c r="T31" s="4" t="s">
        <v>33</v>
      </c>
      <c r="U31" s="4">
        <v>81</v>
      </c>
      <c r="V31" s="4">
        <v>0</v>
      </c>
      <c r="W31" s="4">
        <v>0</v>
      </c>
      <c r="X31" s="4">
        <v>2275541</v>
      </c>
      <c r="Y31" s="4">
        <v>77411475</v>
      </c>
    </row>
    <row r="32" s="4" customFormat="1" spans="1:25">
      <c r="A32" s="4">
        <v>16521806071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44486</v>
      </c>
      <c r="G32" s="5">
        <v>44487</v>
      </c>
      <c r="H32" s="4">
        <v>5</v>
      </c>
      <c r="I32" s="4">
        <v>1</v>
      </c>
      <c r="J32" s="4">
        <v>5</v>
      </c>
      <c r="K32" s="4" t="s">
        <v>29</v>
      </c>
      <c r="L32" s="4">
        <v>120</v>
      </c>
      <c r="M32" s="4">
        <v>120</v>
      </c>
      <c r="N32" s="4" t="s">
        <v>115</v>
      </c>
      <c r="O32" s="4" t="s">
        <v>31</v>
      </c>
      <c r="P32" s="4" t="s">
        <v>32</v>
      </c>
      <c r="Q32" s="4">
        <v>0</v>
      </c>
      <c r="R32" s="9">
        <v>44481</v>
      </c>
      <c r="S32" s="5">
        <v>44490</v>
      </c>
      <c r="T32" s="4" t="s">
        <v>33</v>
      </c>
      <c r="U32" s="4">
        <v>120</v>
      </c>
      <c r="V32" s="4">
        <v>0</v>
      </c>
      <c r="W32" s="4">
        <v>0</v>
      </c>
      <c r="X32" s="4">
        <v>2275962</v>
      </c>
      <c r="Y32" s="4" t="s">
        <v>116</v>
      </c>
    </row>
    <row r="33" s="4" customFormat="1" spans="1:24">
      <c r="A33" s="4">
        <v>16523588419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44486</v>
      </c>
      <c r="G33" s="5">
        <v>44487</v>
      </c>
      <c r="H33" s="4">
        <v>1</v>
      </c>
      <c r="I33" s="4">
        <v>1</v>
      </c>
      <c r="J33" s="4">
        <v>1</v>
      </c>
      <c r="K33" s="4" t="s">
        <v>29</v>
      </c>
      <c r="L33" s="4">
        <v>51</v>
      </c>
      <c r="M33" s="4">
        <v>51</v>
      </c>
      <c r="N33" s="4" t="s">
        <v>119</v>
      </c>
      <c r="O33" s="4" t="s">
        <v>31</v>
      </c>
      <c r="P33" s="4" t="s">
        <v>32</v>
      </c>
      <c r="Q33" s="4">
        <v>0</v>
      </c>
      <c r="R33" s="9">
        <v>44481</v>
      </c>
      <c r="S33" s="5">
        <v>44490</v>
      </c>
      <c r="T33" s="4" t="s">
        <v>33</v>
      </c>
      <c r="U33" s="4">
        <v>51</v>
      </c>
      <c r="V33" s="4">
        <v>0</v>
      </c>
      <c r="W33" s="4">
        <v>0</v>
      </c>
      <c r="X33" s="4">
        <v>2276168</v>
      </c>
    </row>
    <row r="34" s="4" customFormat="1" spans="1:25">
      <c r="A34" s="4">
        <v>16531300291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44482</v>
      </c>
      <c r="G34" s="5">
        <v>44487</v>
      </c>
      <c r="H34" s="4">
        <v>1</v>
      </c>
      <c r="I34" s="4">
        <v>5</v>
      </c>
      <c r="J34" s="4">
        <v>5</v>
      </c>
      <c r="K34" s="4" t="s">
        <v>29</v>
      </c>
      <c r="L34" s="4">
        <v>491</v>
      </c>
      <c r="M34" s="4">
        <v>491</v>
      </c>
      <c r="N34" s="4" t="s">
        <v>122</v>
      </c>
      <c r="O34" s="4" t="s">
        <v>31</v>
      </c>
      <c r="P34" s="4" t="s">
        <v>32</v>
      </c>
      <c r="Q34" s="4">
        <v>0</v>
      </c>
      <c r="R34" s="9">
        <v>44482</v>
      </c>
      <c r="S34" s="5">
        <v>44490</v>
      </c>
      <c r="T34" s="4" t="s">
        <v>33</v>
      </c>
      <c r="U34" s="4">
        <v>491</v>
      </c>
      <c r="V34" s="4">
        <v>0</v>
      </c>
      <c r="W34" s="4">
        <v>0</v>
      </c>
      <c r="X34" s="4">
        <v>2276482</v>
      </c>
      <c r="Y34" s="4" t="s">
        <v>116</v>
      </c>
    </row>
    <row r="35" s="4" customFormat="1" spans="1:25">
      <c r="A35" s="4">
        <v>16531363490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44486</v>
      </c>
      <c r="G35" s="5">
        <v>44487</v>
      </c>
      <c r="H35" s="4">
        <v>1</v>
      </c>
      <c r="I35" s="4">
        <v>1</v>
      </c>
      <c r="J35" s="4">
        <v>1</v>
      </c>
      <c r="K35" s="4" t="s">
        <v>29</v>
      </c>
      <c r="L35" s="4">
        <v>45</v>
      </c>
      <c r="M35" s="4">
        <v>45</v>
      </c>
      <c r="N35" s="4" t="s">
        <v>125</v>
      </c>
      <c r="O35" s="4" t="s">
        <v>31</v>
      </c>
      <c r="P35" s="4" t="s">
        <v>32</v>
      </c>
      <c r="Q35" s="4">
        <v>0</v>
      </c>
      <c r="R35" s="9">
        <v>44482</v>
      </c>
      <c r="S35" s="5">
        <v>44490</v>
      </c>
      <c r="T35" s="4" t="s">
        <v>33</v>
      </c>
      <c r="U35" s="4">
        <v>45</v>
      </c>
      <c r="V35" s="4">
        <v>0</v>
      </c>
      <c r="W35" s="4">
        <v>0</v>
      </c>
      <c r="X35" s="4">
        <v>2276495</v>
      </c>
      <c r="Y35" s="4">
        <v>3070599</v>
      </c>
    </row>
    <row r="36" s="4" customFormat="1" spans="1:25">
      <c r="A36" s="4">
        <v>16540458047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44486</v>
      </c>
      <c r="G36" s="5">
        <v>44487</v>
      </c>
      <c r="H36" s="4">
        <v>1</v>
      </c>
      <c r="I36" s="4">
        <v>1</v>
      </c>
      <c r="J36" s="4">
        <v>1</v>
      </c>
      <c r="K36" s="4" t="s">
        <v>29</v>
      </c>
      <c r="L36" s="4">
        <v>288</v>
      </c>
      <c r="M36" s="4">
        <v>288</v>
      </c>
      <c r="N36" s="4" t="s">
        <v>128</v>
      </c>
      <c r="O36" s="4" t="s">
        <v>31</v>
      </c>
      <c r="P36" s="4" t="s">
        <v>32</v>
      </c>
      <c r="Q36" s="4">
        <v>0</v>
      </c>
      <c r="R36" s="9">
        <v>44483</v>
      </c>
      <c r="S36" s="5">
        <v>44490</v>
      </c>
      <c r="T36" s="4" t="s">
        <v>33</v>
      </c>
      <c r="U36" s="4">
        <v>288</v>
      </c>
      <c r="V36" s="4">
        <v>0</v>
      </c>
      <c r="W36" s="4">
        <v>0</v>
      </c>
      <c r="X36" s="4"/>
      <c r="Y36" s="4" t="s">
        <v>129</v>
      </c>
    </row>
    <row r="37" s="4" customFormat="1" spans="1:24">
      <c r="A37" s="4">
        <v>16541160195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44485</v>
      </c>
      <c r="G37" s="5">
        <v>44487</v>
      </c>
      <c r="H37" s="4">
        <v>1</v>
      </c>
      <c r="I37" s="4">
        <v>2</v>
      </c>
      <c r="J37" s="4">
        <v>2</v>
      </c>
      <c r="K37" s="4" t="s">
        <v>29</v>
      </c>
      <c r="L37" s="4">
        <v>114</v>
      </c>
      <c r="M37" s="4">
        <v>114</v>
      </c>
      <c r="N37" s="4" t="s">
        <v>132</v>
      </c>
      <c r="O37" s="4" t="s">
        <v>31</v>
      </c>
      <c r="P37" s="4" t="s">
        <v>32</v>
      </c>
      <c r="Q37" s="4">
        <v>0</v>
      </c>
      <c r="R37" s="9">
        <v>44483</v>
      </c>
      <c r="S37" s="5">
        <v>44490</v>
      </c>
      <c r="T37" s="4" t="s">
        <v>33</v>
      </c>
      <c r="U37" s="4">
        <v>114</v>
      </c>
      <c r="V37" s="4">
        <v>0</v>
      </c>
      <c r="W37" s="4">
        <v>0</v>
      </c>
      <c r="X37" s="4">
        <v>2277225</v>
      </c>
    </row>
    <row r="38" s="4" customFormat="1" spans="1:23">
      <c r="A38" s="4">
        <v>16548085269</v>
      </c>
      <c r="B38" s="4" t="s">
        <v>25</v>
      </c>
      <c r="C38" s="4" t="s">
        <v>26</v>
      </c>
      <c r="D38" s="4" t="s">
        <v>133</v>
      </c>
      <c r="E38" s="4" t="s">
        <v>134</v>
      </c>
      <c r="F38" s="5">
        <v>44485</v>
      </c>
      <c r="G38" s="5">
        <v>44487</v>
      </c>
      <c r="H38" s="4">
        <v>1</v>
      </c>
      <c r="I38" s="4">
        <v>2</v>
      </c>
      <c r="J38" s="4">
        <v>2</v>
      </c>
      <c r="K38" s="4" t="s">
        <v>29</v>
      </c>
      <c r="L38" s="4">
        <v>194</v>
      </c>
      <c r="M38" s="4">
        <v>194</v>
      </c>
      <c r="N38" s="4" t="s">
        <v>135</v>
      </c>
      <c r="O38" s="4" t="s">
        <v>31</v>
      </c>
      <c r="P38" s="4" t="s">
        <v>32</v>
      </c>
      <c r="Q38" s="4">
        <v>0</v>
      </c>
      <c r="R38" s="9">
        <v>44483</v>
      </c>
      <c r="S38" s="5">
        <v>44490</v>
      </c>
      <c r="T38" s="4" t="s">
        <v>33</v>
      </c>
      <c r="U38" s="4">
        <v>194</v>
      </c>
      <c r="V38" s="4">
        <v>0</v>
      </c>
      <c r="W38" s="4">
        <v>0</v>
      </c>
    </row>
    <row r="39" s="4" customFormat="1" spans="1:24">
      <c r="A39" s="4">
        <v>16044200383</v>
      </c>
      <c r="B39" s="4" t="s">
        <v>25</v>
      </c>
      <c r="C39" s="4" t="s">
        <v>71</v>
      </c>
      <c r="D39" s="4" t="s">
        <v>27</v>
      </c>
      <c r="E39" s="4" t="s">
        <v>28</v>
      </c>
      <c r="F39" s="5">
        <v>44484</v>
      </c>
      <c r="G39" s="5">
        <v>44487</v>
      </c>
      <c r="H39" s="4">
        <v>1</v>
      </c>
      <c r="I39" s="4">
        <v>3</v>
      </c>
      <c r="J39" s="4">
        <v>3</v>
      </c>
      <c r="K39" s="4" t="s">
        <v>29</v>
      </c>
      <c r="L39" s="4">
        <v>-677</v>
      </c>
      <c r="M39" s="4">
        <v>-677</v>
      </c>
      <c r="N39" s="4" t="s">
        <v>34</v>
      </c>
      <c r="O39" s="4" t="s">
        <v>31</v>
      </c>
      <c r="P39" s="4" t="s">
        <v>32</v>
      </c>
      <c r="Q39" s="4">
        <v>0</v>
      </c>
      <c r="R39" s="9">
        <v>44418</v>
      </c>
      <c r="S39" s="5">
        <v>44490</v>
      </c>
      <c r="T39" s="4" t="s">
        <v>33</v>
      </c>
      <c r="U39" s="4">
        <v>-677</v>
      </c>
      <c r="V39" s="4">
        <v>0</v>
      </c>
      <c r="W39" s="4">
        <v>0</v>
      </c>
      <c r="X39" s="4">
        <v>2220113</v>
      </c>
    </row>
    <row r="40" s="4" customFormat="1" spans="1:29">
      <c r="A40" s="4">
        <v>16558348886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44486</v>
      </c>
      <c r="G40" s="5">
        <v>44487</v>
      </c>
      <c r="H40" s="4">
        <v>5</v>
      </c>
      <c r="I40" s="4">
        <v>1</v>
      </c>
      <c r="J40" s="4">
        <v>5</v>
      </c>
      <c r="K40" s="4" t="s">
        <v>29</v>
      </c>
      <c r="L40" s="4">
        <v>445</v>
      </c>
      <c r="M40" s="4">
        <v>445</v>
      </c>
      <c r="N40" s="4" t="s">
        <v>138</v>
      </c>
      <c r="O40" s="4" t="s">
        <v>31</v>
      </c>
      <c r="P40" s="4" t="s">
        <v>32</v>
      </c>
      <c r="Q40" s="4">
        <v>0</v>
      </c>
      <c r="R40" s="9">
        <v>44484</v>
      </c>
      <c r="S40" s="5">
        <v>44490</v>
      </c>
      <c r="T40" s="4" t="s">
        <v>33</v>
      </c>
      <c r="U40" s="4">
        <v>445</v>
      </c>
      <c r="V40" s="4">
        <v>0</v>
      </c>
      <c r="W40" s="4">
        <v>0</v>
      </c>
      <c r="X40" s="4">
        <v>2277934</v>
      </c>
      <c r="Y40" s="4">
        <v>1843982729</v>
      </c>
      <c r="Z40" s="4">
        <v>1843982732</v>
      </c>
      <c r="AA40" s="4">
        <v>1843982733</v>
      </c>
      <c r="AB40" s="4">
        <v>1843982734</v>
      </c>
      <c r="AC40" s="4">
        <v>1843982735</v>
      </c>
    </row>
    <row r="41" s="4" customFormat="1" spans="1:25">
      <c r="A41" s="4">
        <v>16558465352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44484</v>
      </c>
      <c r="G41" s="5">
        <v>44487</v>
      </c>
      <c r="H41" s="4">
        <v>1</v>
      </c>
      <c r="I41" s="4">
        <v>3</v>
      </c>
      <c r="J41" s="4">
        <v>3</v>
      </c>
      <c r="K41" s="4" t="s">
        <v>29</v>
      </c>
      <c r="L41" s="4">
        <v>66</v>
      </c>
      <c r="M41" s="4">
        <v>66</v>
      </c>
      <c r="N41" s="4" t="s">
        <v>141</v>
      </c>
      <c r="O41" s="4" t="s">
        <v>31</v>
      </c>
      <c r="P41" s="4" t="s">
        <v>32</v>
      </c>
      <c r="Q41" s="4">
        <v>0</v>
      </c>
      <c r="R41" s="9">
        <v>44484</v>
      </c>
      <c r="S41" s="5">
        <v>44490</v>
      </c>
      <c r="T41" s="4" t="s">
        <v>33</v>
      </c>
      <c r="U41" s="4">
        <v>66</v>
      </c>
      <c r="V41" s="4">
        <v>0</v>
      </c>
      <c r="W41" s="4">
        <v>0</v>
      </c>
      <c r="X41" s="4">
        <v>2277938</v>
      </c>
      <c r="Y41" s="4" t="s">
        <v>142</v>
      </c>
    </row>
    <row r="42" s="4" customFormat="1" spans="1:24">
      <c r="A42" s="4">
        <v>16559759233</v>
      </c>
      <c r="B42" s="4" t="s">
        <v>25</v>
      </c>
      <c r="C42" s="4" t="s">
        <v>26</v>
      </c>
      <c r="D42" s="4" t="s">
        <v>143</v>
      </c>
      <c r="E42" s="4" t="s">
        <v>144</v>
      </c>
      <c r="F42" s="5">
        <v>44486</v>
      </c>
      <c r="G42" s="5">
        <v>44487</v>
      </c>
      <c r="H42" s="4">
        <v>1</v>
      </c>
      <c r="I42" s="4">
        <v>1</v>
      </c>
      <c r="J42" s="4">
        <v>1</v>
      </c>
      <c r="K42" s="4" t="s">
        <v>29</v>
      </c>
      <c r="L42" s="4">
        <v>37</v>
      </c>
      <c r="M42" s="4">
        <v>37</v>
      </c>
      <c r="N42" s="4" t="s">
        <v>145</v>
      </c>
      <c r="O42" s="4" t="s">
        <v>31</v>
      </c>
      <c r="P42" s="4" t="s">
        <v>32</v>
      </c>
      <c r="Q42" s="4">
        <v>0</v>
      </c>
      <c r="R42" s="9">
        <v>44484</v>
      </c>
      <c r="S42" s="5">
        <v>44490</v>
      </c>
      <c r="T42" s="4" t="s">
        <v>33</v>
      </c>
      <c r="U42" s="4">
        <v>37</v>
      </c>
      <c r="V42" s="4">
        <v>0</v>
      </c>
      <c r="W42" s="4">
        <v>0</v>
      </c>
      <c r="X42" s="4">
        <v>2278057</v>
      </c>
    </row>
    <row r="43" s="4" customFormat="1" spans="1:25">
      <c r="A43" s="4">
        <v>16560427924</v>
      </c>
      <c r="B43" s="4" t="s">
        <v>25</v>
      </c>
      <c r="C43" s="4" t="s">
        <v>26</v>
      </c>
      <c r="D43" s="4" t="s">
        <v>146</v>
      </c>
      <c r="E43" s="4" t="s">
        <v>147</v>
      </c>
      <c r="F43" s="5">
        <v>44484</v>
      </c>
      <c r="G43" s="5">
        <v>44487</v>
      </c>
      <c r="H43" s="4">
        <v>1</v>
      </c>
      <c r="I43" s="4">
        <v>3</v>
      </c>
      <c r="J43" s="4">
        <v>3</v>
      </c>
      <c r="K43" s="4" t="s">
        <v>29</v>
      </c>
      <c r="L43" s="4">
        <v>264</v>
      </c>
      <c r="M43" s="4">
        <v>264</v>
      </c>
      <c r="N43" s="4" t="s">
        <v>148</v>
      </c>
      <c r="O43" s="4" t="s">
        <v>31</v>
      </c>
      <c r="P43" s="4" t="s">
        <v>32</v>
      </c>
      <c r="Q43" s="4">
        <v>0</v>
      </c>
      <c r="R43" s="9">
        <v>44484</v>
      </c>
      <c r="S43" s="5">
        <v>44490</v>
      </c>
      <c r="T43" s="4" t="s">
        <v>33</v>
      </c>
      <c r="U43" s="4">
        <v>264</v>
      </c>
      <c r="V43" s="4">
        <v>0</v>
      </c>
      <c r="W43" s="4">
        <v>0</v>
      </c>
      <c r="X43" s="4">
        <v>2278130</v>
      </c>
      <c r="Y43" s="4">
        <v>155404714</v>
      </c>
    </row>
    <row r="44" s="4" customFormat="1" spans="1:25">
      <c r="A44" s="4">
        <v>16561422405</v>
      </c>
      <c r="B44" s="4" t="s">
        <v>25</v>
      </c>
      <c r="C44" s="4" t="s">
        <v>26</v>
      </c>
      <c r="D44" s="4" t="s">
        <v>96</v>
      </c>
      <c r="E44" s="4" t="s">
        <v>97</v>
      </c>
      <c r="F44" s="5">
        <v>44486</v>
      </c>
      <c r="G44" s="5">
        <v>44487</v>
      </c>
      <c r="H44" s="4">
        <v>1</v>
      </c>
      <c r="I44" s="4">
        <v>1</v>
      </c>
      <c r="J44" s="4">
        <v>1</v>
      </c>
      <c r="K44" s="4" t="s">
        <v>29</v>
      </c>
      <c r="L44" s="4">
        <v>126</v>
      </c>
      <c r="M44" s="4">
        <v>126</v>
      </c>
      <c r="N44" s="4" t="s">
        <v>149</v>
      </c>
      <c r="O44" s="4" t="s">
        <v>31</v>
      </c>
      <c r="P44" s="4" t="s">
        <v>32</v>
      </c>
      <c r="Q44" s="4">
        <v>0</v>
      </c>
      <c r="R44" s="9">
        <v>44485</v>
      </c>
      <c r="S44" s="5">
        <v>44490</v>
      </c>
      <c r="T44" s="4" t="s">
        <v>33</v>
      </c>
      <c r="U44" s="4">
        <v>126</v>
      </c>
      <c r="V44" s="4">
        <v>0</v>
      </c>
      <c r="W44" s="4">
        <v>0</v>
      </c>
      <c r="X44" s="4"/>
      <c r="Y44" s="4">
        <v>83952725</v>
      </c>
    </row>
    <row r="45" s="4" customFormat="1" spans="1:25">
      <c r="A45" s="4">
        <v>16561550491</v>
      </c>
      <c r="B45" s="4" t="s">
        <v>25</v>
      </c>
      <c r="C45" s="4" t="s">
        <v>26</v>
      </c>
      <c r="D45" s="4" t="s">
        <v>150</v>
      </c>
      <c r="E45" s="4" t="s">
        <v>68</v>
      </c>
      <c r="F45" s="5">
        <v>44486</v>
      </c>
      <c r="G45" s="5">
        <v>44487</v>
      </c>
      <c r="H45" s="4">
        <v>1</v>
      </c>
      <c r="I45" s="4">
        <v>1</v>
      </c>
      <c r="J45" s="4">
        <v>1</v>
      </c>
      <c r="K45" s="4" t="s">
        <v>29</v>
      </c>
      <c r="L45" s="4">
        <v>139</v>
      </c>
      <c r="M45" s="4">
        <v>139</v>
      </c>
      <c r="N45" s="4" t="s">
        <v>151</v>
      </c>
      <c r="O45" s="4" t="s">
        <v>31</v>
      </c>
      <c r="P45" s="4" t="s">
        <v>32</v>
      </c>
      <c r="Q45" s="4">
        <v>0</v>
      </c>
      <c r="R45" s="9">
        <v>44485</v>
      </c>
      <c r="S45" s="5">
        <v>44490</v>
      </c>
      <c r="T45" s="4" t="s">
        <v>33</v>
      </c>
      <c r="U45" s="4">
        <v>139</v>
      </c>
      <c r="V45" s="4">
        <v>0</v>
      </c>
      <c r="W45" s="4">
        <v>0</v>
      </c>
      <c r="X45" s="4">
        <v>2278335</v>
      </c>
      <c r="Y45" s="4">
        <v>84129358</v>
      </c>
    </row>
    <row r="46" s="4" customFormat="1" spans="1:24">
      <c r="A46" s="4">
        <v>16562064872</v>
      </c>
      <c r="B46" s="4" t="s">
        <v>25</v>
      </c>
      <c r="C46" s="4" t="s">
        <v>26</v>
      </c>
      <c r="D46" s="4" t="s">
        <v>152</v>
      </c>
      <c r="E46" s="4" t="s">
        <v>153</v>
      </c>
      <c r="F46" s="5">
        <v>44485</v>
      </c>
      <c r="G46" s="5">
        <v>44487</v>
      </c>
      <c r="H46" s="4">
        <v>1</v>
      </c>
      <c r="I46" s="4">
        <v>2</v>
      </c>
      <c r="J46" s="4">
        <v>2</v>
      </c>
      <c r="K46" s="4" t="s">
        <v>29</v>
      </c>
      <c r="L46" s="4">
        <v>156</v>
      </c>
      <c r="M46" s="4">
        <v>156</v>
      </c>
      <c r="N46" s="4" t="s">
        <v>154</v>
      </c>
      <c r="O46" s="4" t="s">
        <v>31</v>
      </c>
      <c r="P46" s="4" t="s">
        <v>32</v>
      </c>
      <c r="Q46" s="4">
        <v>0</v>
      </c>
      <c r="R46" s="9">
        <v>44485</v>
      </c>
      <c r="S46" s="5">
        <v>44490</v>
      </c>
      <c r="T46" s="4" t="s">
        <v>33</v>
      </c>
      <c r="U46" s="4">
        <v>156</v>
      </c>
      <c r="V46" s="4">
        <v>0</v>
      </c>
      <c r="W46" s="4">
        <v>0</v>
      </c>
      <c r="X46" s="4">
        <v>2278421</v>
      </c>
    </row>
    <row r="47" s="4" customFormat="1" spans="1:24">
      <c r="A47" s="4">
        <v>16562126977</v>
      </c>
      <c r="B47" s="4" t="s">
        <v>25</v>
      </c>
      <c r="C47" s="4" t="s">
        <v>26</v>
      </c>
      <c r="D47" s="4" t="s">
        <v>155</v>
      </c>
      <c r="E47" s="4" t="s">
        <v>28</v>
      </c>
      <c r="F47" s="5">
        <v>44486</v>
      </c>
      <c r="G47" s="5">
        <v>44487</v>
      </c>
      <c r="H47" s="4">
        <v>1</v>
      </c>
      <c r="I47" s="4">
        <v>1</v>
      </c>
      <c r="J47" s="4">
        <v>1</v>
      </c>
      <c r="K47" s="4" t="s">
        <v>29</v>
      </c>
      <c r="L47" s="4">
        <v>25</v>
      </c>
      <c r="M47" s="4">
        <v>25</v>
      </c>
      <c r="N47" s="4" t="s">
        <v>156</v>
      </c>
      <c r="O47" s="4" t="s">
        <v>31</v>
      </c>
      <c r="P47" s="4" t="s">
        <v>32</v>
      </c>
      <c r="Q47" s="4">
        <v>0</v>
      </c>
      <c r="R47" s="9">
        <v>44485</v>
      </c>
      <c r="S47" s="5">
        <v>44490</v>
      </c>
      <c r="T47" s="4" t="s">
        <v>33</v>
      </c>
      <c r="U47" s="4">
        <v>25</v>
      </c>
      <c r="V47" s="4">
        <v>0</v>
      </c>
      <c r="W47" s="4">
        <v>0</v>
      </c>
      <c r="X47" s="4">
        <v>2278431</v>
      </c>
    </row>
    <row r="48" s="4" customFormat="1" spans="1:25">
      <c r="A48" s="4">
        <v>16562282921</v>
      </c>
      <c r="B48" s="4" t="s">
        <v>25</v>
      </c>
      <c r="C48" s="4" t="s">
        <v>26</v>
      </c>
      <c r="D48" s="4" t="s">
        <v>157</v>
      </c>
      <c r="E48" s="4" t="s">
        <v>158</v>
      </c>
      <c r="F48" s="5">
        <v>44486</v>
      </c>
      <c r="G48" s="5">
        <v>44487</v>
      </c>
      <c r="H48" s="4">
        <v>1</v>
      </c>
      <c r="I48" s="4">
        <v>1</v>
      </c>
      <c r="J48" s="4">
        <v>1</v>
      </c>
      <c r="K48" s="4" t="s">
        <v>29</v>
      </c>
      <c r="L48" s="4">
        <v>95</v>
      </c>
      <c r="M48" s="4">
        <v>95</v>
      </c>
      <c r="N48" s="4" t="s">
        <v>159</v>
      </c>
      <c r="O48" s="4" t="s">
        <v>31</v>
      </c>
      <c r="P48" s="4" t="s">
        <v>32</v>
      </c>
      <c r="Q48" s="4">
        <v>0</v>
      </c>
      <c r="R48" s="9">
        <v>44485</v>
      </c>
      <c r="S48" s="5">
        <v>44490</v>
      </c>
      <c r="T48" s="4" t="s">
        <v>33</v>
      </c>
      <c r="U48" s="4">
        <v>95</v>
      </c>
      <c r="V48" s="4">
        <v>0</v>
      </c>
      <c r="W48" s="4">
        <v>0</v>
      </c>
      <c r="X48" s="4">
        <v>2278444</v>
      </c>
      <c r="Y48" s="4">
        <v>84308829</v>
      </c>
    </row>
    <row r="49" s="4" customFormat="1" spans="1:25">
      <c r="A49" s="4">
        <v>16562293437</v>
      </c>
      <c r="B49" s="4" t="s">
        <v>25</v>
      </c>
      <c r="C49" s="4" t="s">
        <v>26</v>
      </c>
      <c r="D49" s="4" t="s">
        <v>160</v>
      </c>
      <c r="E49" s="4" t="s">
        <v>161</v>
      </c>
      <c r="F49" s="5">
        <v>44486</v>
      </c>
      <c r="G49" s="5">
        <v>44487</v>
      </c>
      <c r="H49" s="4">
        <v>1</v>
      </c>
      <c r="I49" s="4">
        <v>1</v>
      </c>
      <c r="J49" s="4">
        <v>1</v>
      </c>
      <c r="K49" s="4" t="s">
        <v>29</v>
      </c>
      <c r="L49" s="4">
        <v>115</v>
      </c>
      <c r="M49" s="4">
        <v>115</v>
      </c>
      <c r="N49" s="4" t="s">
        <v>162</v>
      </c>
      <c r="O49" s="4" t="s">
        <v>31</v>
      </c>
      <c r="P49" s="4" t="s">
        <v>32</v>
      </c>
      <c r="Q49" s="4">
        <v>0</v>
      </c>
      <c r="R49" s="9">
        <v>44485</v>
      </c>
      <c r="S49" s="5">
        <v>44490</v>
      </c>
      <c r="T49" s="4" t="s">
        <v>33</v>
      </c>
      <c r="U49" s="4">
        <v>115</v>
      </c>
      <c r="V49" s="4">
        <v>0</v>
      </c>
      <c r="W49" s="4">
        <v>0</v>
      </c>
      <c r="X49" s="4">
        <v>2278445</v>
      </c>
      <c r="Y49" s="4">
        <v>21030194</v>
      </c>
    </row>
    <row r="50" s="4" customFormat="1" spans="1:25">
      <c r="A50" s="4">
        <v>16562764456</v>
      </c>
      <c r="B50" s="4" t="s">
        <v>25</v>
      </c>
      <c r="C50" s="4" t="s">
        <v>26</v>
      </c>
      <c r="D50" s="4" t="s">
        <v>163</v>
      </c>
      <c r="E50" s="4" t="s">
        <v>164</v>
      </c>
      <c r="F50" s="5">
        <v>44486</v>
      </c>
      <c r="G50" s="5">
        <v>44487</v>
      </c>
      <c r="H50" s="4">
        <v>1</v>
      </c>
      <c r="I50" s="4">
        <v>1</v>
      </c>
      <c r="J50" s="4">
        <v>1</v>
      </c>
      <c r="K50" s="4" t="s">
        <v>29</v>
      </c>
      <c r="L50" s="4">
        <v>93</v>
      </c>
      <c r="M50" s="4">
        <v>93</v>
      </c>
      <c r="N50" s="4" t="s">
        <v>165</v>
      </c>
      <c r="O50" s="4" t="s">
        <v>31</v>
      </c>
      <c r="P50" s="4" t="s">
        <v>32</v>
      </c>
      <c r="Q50" s="4">
        <v>0</v>
      </c>
      <c r="R50" s="9">
        <v>44485</v>
      </c>
      <c r="S50" s="5">
        <v>44490</v>
      </c>
      <c r="T50" s="4" t="s">
        <v>33</v>
      </c>
      <c r="U50" s="4">
        <v>93</v>
      </c>
      <c r="V50" s="4">
        <v>0</v>
      </c>
      <c r="W50" s="4">
        <v>0</v>
      </c>
      <c r="X50" s="4">
        <v>2278486</v>
      </c>
      <c r="Y50" s="4" t="s">
        <v>166</v>
      </c>
    </row>
    <row r="51" s="4" customFormat="1" spans="1:25">
      <c r="A51" s="4">
        <v>16573896475</v>
      </c>
      <c r="B51" s="4" t="s">
        <v>25</v>
      </c>
      <c r="C51" s="4" t="s">
        <v>26</v>
      </c>
      <c r="D51" s="4" t="s">
        <v>167</v>
      </c>
      <c r="E51" s="4" t="s">
        <v>168</v>
      </c>
      <c r="F51" s="5">
        <v>44486</v>
      </c>
      <c r="G51" s="5">
        <v>44487</v>
      </c>
      <c r="H51" s="4">
        <v>1</v>
      </c>
      <c r="I51" s="4">
        <v>1</v>
      </c>
      <c r="J51" s="4">
        <v>1</v>
      </c>
      <c r="K51" s="4" t="s">
        <v>29</v>
      </c>
      <c r="L51" s="4">
        <v>189</v>
      </c>
      <c r="M51" s="4">
        <v>189</v>
      </c>
      <c r="N51" s="4" t="s">
        <v>169</v>
      </c>
      <c r="O51" s="4" t="s">
        <v>31</v>
      </c>
      <c r="P51" s="4" t="s">
        <v>32</v>
      </c>
      <c r="Q51" s="4">
        <v>0</v>
      </c>
      <c r="R51" s="9">
        <v>44486</v>
      </c>
      <c r="S51" s="5">
        <v>44490</v>
      </c>
      <c r="T51" s="4" t="s">
        <v>33</v>
      </c>
      <c r="U51" s="4">
        <v>189</v>
      </c>
      <c r="V51" s="4">
        <v>0</v>
      </c>
      <c r="W51" s="4">
        <v>0</v>
      </c>
      <c r="X51" s="4">
        <v>2278857</v>
      </c>
      <c r="Y51" s="4">
        <v>630355444</v>
      </c>
    </row>
    <row r="52" s="4" customFormat="1" spans="1:25">
      <c r="A52" s="4">
        <v>16574041564</v>
      </c>
      <c r="B52" s="4" t="s">
        <v>25</v>
      </c>
      <c r="C52" s="4" t="s">
        <v>26</v>
      </c>
      <c r="D52" s="4" t="s">
        <v>170</v>
      </c>
      <c r="E52" s="4" t="s">
        <v>171</v>
      </c>
      <c r="F52" s="5">
        <v>44486</v>
      </c>
      <c r="G52" s="5">
        <v>44487</v>
      </c>
      <c r="H52" s="4">
        <v>1</v>
      </c>
      <c r="I52" s="4">
        <v>1</v>
      </c>
      <c r="J52" s="4">
        <v>1</v>
      </c>
      <c r="K52" s="4" t="s">
        <v>29</v>
      </c>
      <c r="L52" s="4">
        <v>106</v>
      </c>
      <c r="M52" s="4">
        <v>106</v>
      </c>
      <c r="N52" s="4" t="s">
        <v>172</v>
      </c>
      <c r="O52" s="4" t="s">
        <v>31</v>
      </c>
      <c r="P52" s="4" t="s">
        <v>32</v>
      </c>
      <c r="Q52" s="4">
        <v>0</v>
      </c>
      <c r="R52" s="9">
        <v>44486</v>
      </c>
      <c r="S52" s="5">
        <v>44490</v>
      </c>
      <c r="T52" s="4" t="s">
        <v>33</v>
      </c>
      <c r="U52" s="4">
        <v>106</v>
      </c>
      <c r="V52" s="4">
        <v>0</v>
      </c>
      <c r="W52" s="4">
        <v>0</v>
      </c>
      <c r="X52" s="4">
        <v>2278886</v>
      </c>
      <c r="Y52" s="4">
        <v>84653767</v>
      </c>
    </row>
    <row r="53" s="4" customFormat="1" spans="1:25">
      <c r="A53" s="4">
        <v>16574185702</v>
      </c>
      <c r="B53" s="4" t="s">
        <v>25</v>
      </c>
      <c r="C53" s="4" t="s">
        <v>26</v>
      </c>
      <c r="D53" s="4" t="s">
        <v>173</v>
      </c>
      <c r="E53" s="4" t="s">
        <v>102</v>
      </c>
      <c r="F53" s="5">
        <v>44486</v>
      </c>
      <c r="G53" s="5">
        <v>44487</v>
      </c>
      <c r="H53" s="4">
        <v>1</v>
      </c>
      <c r="I53" s="4">
        <v>1</v>
      </c>
      <c r="J53" s="4">
        <v>1</v>
      </c>
      <c r="K53" s="4" t="s">
        <v>29</v>
      </c>
      <c r="L53" s="4">
        <v>237</v>
      </c>
      <c r="M53" s="4">
        <v>237</v>
      </c>
      <c r="N53" s="4" t="s">
        <v>174</v>
      </c>
      <c r="O53" s="4" t="s">
        <v>31</v>
      </c>
      <c r="P53" s="4" t="s">
        <v>32</v>
      </c>
      <c r="Q53" s="4">
        <v>0</v>
      </c>
      <c r="R53" s="9">
        <v>44486</v>
      </c>
      <c r="S53" s="5">
        <v>44490</v>
      </c>
      <c r="T53" s="4" t="s">
        <v>33</v>
      </c>
      <c r="U53" s="4">
        <v>237</v>
      </c>
      <c r="V53" s="4">
        <v>0</v>
      </c>
      <c r="W53" s="4">
        <v>0</v>
      </c>
      <c r="X53" s="4">
        <v>2278910</v>
      </c>
      <c r="Y53" s="4">
        <v>99122284</v>
      </c>
    </row>
    <row r="54" s="4" customFormat="1" spans="1:25">
      <c r="A54" s="4">
        <v>16574340195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44486</v>
      </c>
      <c r="G54" s="5">
        <v>44487</v>
      </c>
      <c r="H54" s="4">
        <v>1</v>
      </c>
      <c r="I54" s="4">
        <v>1</v>
      </c>
      <c r="J54" s="4">
        <v>1</v>
      </c>
      <c r="K54" s="4" t="s">
        <v>29</v>
      </c>
      <c r="L54" s="4">
        <v>54</v>
      </c>
      <c r="M54" s="4">
        <v>54</v>
      </c>
      <c r="N54" s="4" t="s">
        <v>177</v>
      </c>
      <c r="O54" s="4" t="s">
        <v>31</v>
      </c>
      <c r="P54" s="4" t="s">
        <v>32</v>
      </c>
      <c r="Q54" s="4">
        <v>0</v>
      </c>
      <c r="R54" s="9">
        <v>44486</v>
      </c>
      <c r="S54" s="5">
        <v>44490</v>
      </c>
      <c r="T54" s="4" t="s">
        <v>33</v>
      </c>
      <c r="U54" s="4">
        <v>54</v>
      </c>
      <c r="V54" s="4">
        <v>0</v>
      </c>
      <c r="W54" s="4">
        <v>0</v>
      </c>
      <c r="X54" s="4">
        <v>2278956</v>
      </c>
      <c r="Y54" s="4">
        <v>115</v>
      </c>
    </row>
    <row r="55" s="4" customFormat="1" spans="1:25">
      <c r="A55" s="4">
        <v>16574666002</v>
      </c>
      <c r="B55" s="4" t="s">
        <v>25</v>
      </c>
      <c r="C55" s="4" t="s">
        <v>26</v>
      </c>
      <c r="D55" s="4" t="s">
        <v>178</v>
      </c>
      <c r="E55" s="4" t="s">
        <v>179</v>
      </c>
      <c r="F55" s="5">
        <v>44486</v>
      </c>
      <c r="G55" s="5">
        <v>44487</v>
      </c>
      <c r="H55" s="4">
        <v>1</v>
      </c>
      <c r="I55" s="4">
        <v>1</v>
      </c>
      <c r="J55" s="4">
        <v>1</v>
      </c>
      <c r="K55" s="4" t="s">
        <v>29</v>
      </c>
      <c r="L55" s="4">
        <v>86</v>
      </c>
      <c r="M55" s="4">
        <v>86</v>
      </c>
      <c r="N55" s="4" t="s">
        <v>180</v>
      </c>
      <c r="O55" s="4" t="s">
        <v>31</v>
      </c>
      <c r="P55" s="4" t="s">
        <v>32</v>
      </c>
      <c r="Q55" s="4">
        <v>0</v>
      </c>
      <c r="R55" s="9">
        <v>44486</v>
      </c>
      <c r="S55" s="5">
        <v>44490</v>
      </c>
      <c r="T55" s="4" t="s">
        <v>33</v>
      </c>
      <c r="U55" s="4">
        <v>86</v>
      </c>
      <c r="V55" s="4">
        <v>0</v>
      </c>
      <c r="W55" s="4">
        <v>0</v>
      </c>
      <c r="X55" s="4">
        <v>2278995</v>
      </c>
      <c r="Y55" s="4" t="s">
        <v>181</v>
      </c>
    </row>
    <row r="56" s="4" customFormat="1" spans="1:25">
      <c r="A56" s="4">
        <v>16574965757</v>
      </c>
      <c r="B56" s="4" t="s">
        <v>25</v>
      </c>
      <c r="C56" s="4" t="s">
        <v>26</v>
      </c>
      <c r="D56" s="4" t="s">
        <v>182</v>
      </c>
      <c r="E56" s="4" t="s">
        <v>183</v>
      </c>
      <c r="F56" s="5">
        <v>44486</v>
      </c>
      <c r="G56" s="5">
        <v>44487</v>
      </c>
      <c r="H56" s="4">
        <v>1</v>
      </c>
      <c r="I56" s="4">
        <v>1</v>
      </c>
      <c r="J56" s="4">
        <v>1</v>
      </c>
      <c r="K56" s="4" t="s">
        <v>29</v>
      </c>
      <c r="L56" s="4">
        <v>465</v>
      </c>
      <c r="M56" s="4">
        <v>465</v>
      </c>
      <c r="N56" s="4" t="s">
        <v>184</v>
      </c>
      <c r="O56" s="4" t="s">
        <v>31</v>
      </c>
      <c r="P56" s="4" t="s">
        <v>32</v>
      </c>
      <c r="Q56" s="4">
        <v>0</v>
      </c>
      <c r="R56" s="9">
        <v>44486</v>
      </c>
      <c r="S56" s="5">
        <v>44490</v>
      </c>
      <c r="T56" s="4" t="s">
        <v>33</v>
      </c>
      <c r="U56" s="4">
        <v>465</v>
      </c>
      <c r="V56" s="4">
        <v>0</v>
      </c>
      <c r="W56" s="4">
        <v>0</v>
      </c>
      <c r="X56" s="4">
        <v>2279023</v>
      </c>
      <c r="Y56" s="4">
        <v>3203013298</v>
      </c>
    </row>
    <row r="57" s="4" customFormat="1" spans="1:25">
      <c r="A57" s="4">
        <v>16575270850</v>
      </c>
      <c r="B57" s="4" t="s">
        <v>25</v>
      </c>
      <c r="C57" s="4" t="s">
        <v>26</v>
      </c>
      <c r="D57" s="4" t="s">
        <v>110</v>
      </c>
      <c r="E57" s="4" t="s">
        <v>158</v>
      </c>
      <c r="F57" s="5">
        <v>44486</v>
      </c>
      <c r="G57" s="5">
        <v>44487</v>
      </c>
      <c r="H57" s="4">
        <v>1</v>
      </c>
      <c r="I57" s="4">
        <v>1</v>
      </c>
      <c r="J57" s="4">
        <v>1</v>
      </c>
      <c r="K57" s="4" t="s">
        <v>29</v>
      </c>
      <c r="L57" s="4">
        <v>81</v>
      </c>
      <c r="M57" s="4">
        <v>81</v>
      </c>
      <c r="N57" s="4" t="s">
        <v>185</v>
      </c>
      <c r="O57" s="4" t="s">
        <v>31</v>
      </c>
      <c r="P57" s="4" t="s">
        <v>32</v>
      </c>
      <c r="Q57" s="4">
        <v>0</v>
      </c>
      <c r="R57" s="9">
        <v>44486</v>
      </c>
      <c r="S57" s="5">
        <v>44490</v>
      </c>
      <c r="T57" s="4" t="s">
        <v>33</v>
      </c>
      <c r="U57" s="4">
        <v>81</v>
      </c>
      <c r="V57" s="4">
        <v>0</v>
      </c>
      <c r="W57" s="4">
        <v>0</v>
      </c>
      <c r="X57" s="4">
        <v>2279049</v>
      </c>
      <c r="Y57" s="4">
        <v>84965340</v>
      </c>
    </row>
    <row r="58" s="4" customFormat="1" spans="1:25">
      <c r="A58" s="4">
        <v>16581927357</v>
      </c>
      <c r="B58" s="4" t="s">
        <v>25</v>
      </c>
      <c r="C58" s="4" t="s">
        <v>26</v>
      </c>
      <c r="D58" s="4" t="s">
        <v>186</v>
      </c>
      <c r="E58" s="4" t="s">
        <v>187</v>
      </c>
      <c r="F58" s="5">
        <v>44486</v>
      </c>
      <c r="G58" s="5">
        <v>44487</v>
      </c>
      <c r="H58" s="4">
        <v>1</v>
      </c>
      <c r="I58" s="4">
        <v>1</v>
      </c>
      <c r="J58" s="4">
        <v>1</v>
      </c>
      <c r="K58" s="4" t="s">
        <v>29</v>
      </c>
      <c r="L58" s="4">
        <v>84</v>
      </c>
      <c r="M58" s="4">
        <v>84</v>
      </c>
      <c r="N58" s="4" t="s">
        <v>188</v>
      </c>
      <c r="O58" s="4" t="s">
        <v>31</v>
      </c>
      <c r="P58" s="4" t="s">
        <v>32</v>
      </c>
      <c r="Q58" s="4">
        <v>0</v>
      </c>
      <c r="R58" s="9">
        <v>44486</v>
      </c>
      <c r="S58" s="5">
        <v>44490</v>
      </c>
      <c r="T58" s="4" t="s">
        <v>33</v>
      </c>
      <c r="U58" s="4">
        <v>84</v>
      </c>
      <c r="V58" s="4">
        <v>0</v>
      </c>
      <c r="W58" s="4">
        <v>0</v>
      </c>
      <c r="X58" s="4">
        <v>2279164</v>
      </c>
      <c r="Y58" s="4" t="s">
        <v>189</v>
      </c>
    </row>
    <row r="59" s="4" customFormat="1" spans="1:25">
      <c r="A59" s="4">
        <v>16582116004</v>
      </c>
      <c r="B59" s="4" t="s">
        <v>25</v>
      </c>
      <c r="C59" s="4" t="s">
        <v>26</v>
      </c>
      <c r="D59" s="4" t="s">
        <v>190</v>
      </c>
      <c r="E59" s="4" t="s">
        <v>191</v>
      </c>
      <c r="F59" s="5">
        <v>44486</v>
      </c>
      <c r="G59" s="5">
        <v>44487</v>
      </c>
      <c r="H59" s="4">
        <v>1</v>
      </c>
      <c r="I59" s="4">
        <v>1</v>
      </c>
      <c r="J59" s="4">
        <v>1</v>
      </c>
      <c r="K59" s="4" t="s">
        <v>29</v>
      </c>
      <c r="L59" s="4">
        <v>128</v>
      </c>
      <c r="M59" s="4">
        <v>128</v>
      </c>
      <c r="N59" s="4" t="s">
        <v>192</v>
      </c>
      <c r="O59" s="4" t="s">
        <v>31</v>
      </c>
      <c r="P59" s="4" t="s">
        <v>32</v>
      </c>
      <c r="Q59" s="4">
        <v>0</v>
      </c>
      <c r="R59" s="9">
        <v>44486</v>
      </c>
      <c r="S59" s="5">
        <v>44490</v>
      </c>
      <c r="T59" s="4" t="s">
        <v>33</v>
      </c>
      <c r="U59" s="4">
        <v>128</v>
      </c>
      <c r="V59" s="4">
        <v>0</v>
      </c>
      <c r="W59" s="4">
        <v>0</v>
      </c>
      <c r="X59" s="4">
        <v>2279174</v>
      </c>
      <c r="Y59" s="4" t="s">
        <v>193</v>
      </c>
    </row>
    <row r="60" s="4" customFormat="1" spans="1:24">
      <c r="A60" s="4">
        <v>16583736531</v>
      </c>
      <c r="B60" s="4" t="s">
        <v>25</v>
      </c>
      <c r="C60" s="4" t="s">
        <v>26</v>
      </c>
      <c r="D60" s="4" t="s">
        <v>194</v>
      </c>
      <c r="E60" s="4" t="s">
        <v>195</v>
      </c>
      <c r="F60" s="5">
        <v>44486</v>
      </c>
      <c r="G60" s="5">
        <v>44487</v>
      </c>
      <c r="H60" s="4">
        <v>1</v>
      </c>
      <c r="I60" s="4">
        <v>1</v>
      </c>
      <c r="J60" s="4">
        <v>1</v>
      </c>
      <c r="K60" s="4" t="s">
        <v>29</v>
      </c>
      <c r="L60" s="4">
        <v>24</v>
      </c>
      <c r="M60" s="4">
        <v>24</v>
      </c>
      <c r="N60" s="4" t="s">
        <v>196</v>
      </c>
      <c r="O60" s="4" t="s">
        <v>31</v>
      </c>
      <c r="P60" s="4" t="s">
        <v>32</v>
      </c>
      <c r="Q60" s="4">
        <v>0</v>
      </c>
      <c r="R60" s="9">
        <v>44486</v>
      </c>
      <c r="S60" s="5">
        <v>44490</v>
      </c>
      <c r="T60" s="4" t="s">
        <v>33</v>
      </c>
      <c r="U60" s="4">
        <v>24</v>
      </c>
      <c r="V60" s="4">
        <v>0</v>
      </c>
      <c r="W60" s="4">
        <v>0</v>
      </c>
      <c r="X60" s="4">
        <v>2279336</v>
      </c>
    </row>
    <row r="61" s="4" customFormat="1" spans="1:24">
      <c r="A61" s="4">
        <v>16205482786</v>
      </c>
      <c r="B61" s="4" t="s">
        <v>25</v>
      </c>
      <c r="C61" s="4" t="s">
        <v>197</v>
      </c>
      <c r="D61" s="4" t="s">
        <v>198</v>
      </c>
      <c r="E61" s="4" t="s">
        <v>199</v>
      </c>
      <c r="F61" s="5">
        <v>44443</v>
      </c>
      <c r="G61" s="5">
        <v>44444</v>
      </c>
      <c r="H61" s="4">
        <v>1</v>
      </c>
      <c r="I61" s="4">
        <v>1</v>
      </c>
      <c r="J61" s="4">
        <v>1</v>
      </c>
      <c r="K61" s="4" t="s">
        <v>29</v>
      </c>
      <c r="L61" s="4">
        <v>-140.8</v>
      </c>
      <c r="M61" s="4">
        <v>-140.8</v>
      </c>
      <c r="N61" s="4" t="s">
        <v>200</v>
      </c>
      <c r="O61" s="4" t="s">
        <v>31</v>
      </c>
      <c r="P61" s="4" t="s">
        <v>32</v>
      </c>
      <c r="Q61" s="4">
        <v>0</v>
      </c>
      <c r="R61" s="9">
        <v>44443</v>
      </c>
      <c r="S61" s="5">
        <v>44490</v>
      </c>
      <c r="T61" s="4"/>
      <c r="U61" s="4">
        <v>0</v>
      </c>
      <c r="V61" s="4">
        <v>0</v>
      </c>
      <c r="W61" s="4">
        <v>0</v>
      </c>
      <c r="X61" s="4">
        <v>2243290</v>
      </c>
    </row>
    <row r="62" s="4" customFormat="1" spans="1:24">
      <c r="A62" s="4">
        <v>16122333124</v>
      </c>
      <c r="B62" s="4" t="s">
        <v>25</v>
      </c>
      <c r="C62" s="4" t="s">
        <v>197</v>
      </c>
      <c r="D62" s="4" t="s">
        <v>201</v>
      </c>
      <c r="E62" s="4" t="s">
        <v>202</v>
      </c>
      <c r="F62" s="5">
        <v>44436</v>
      </c>
      <c r="G62" s="5">
        <v>44437</v>
      </c>
      <c r="H62" s="4">
        <v>1</v>
      </c>
      <c r="I62" s="4">
        <v>1</v>
      </c>
      <c r="J62" s="4">
        <v>1</v>
      </c>
      <c r="K62" s="4" t="s">
        <v>29</v>
      </c>
      <c r="L62" s="4">
        <v>-94.58</v>
      </c>
      <c r="M62" s="4">
        <v>-94.58</v>
      </c>
      <c r="N62" s="4" t="s">
        <v>203</v>
      </c>
      <c r="O62" s="4" t="s">
        <v>31</v>
      </c>
      <c r="P62" s="4" t="s">
        <v>32</v>
      </c>
      <c r="Q62" s="4">
        <v>0</v>
      </c>
      <c r="R62" s="9">
        <v>44432</v>
      </c>
      <c r="S62" s="5">
        <v>44490</v>
      </c>
      <c r="T62" s="4"/>
      <c r="U62" s="4">
        <v>0</v>
      </c>
      <c r="V62" s="4">
        <v>0</v>
      </c>
      <c r="W62" s="4">
        <v>0</v>
      </c>
      <c r="X62" s="4">
        <v>2231139</v>
      </c>
    </row>
    <row r="63" s="4" customFormat="1" spans="1:25">
      <c r="A63" s="4">
        <v>16184561202</v>
      </c>
      <c r="B63" s="4" t="s">
        <v>25</v>
      </c>
      <c r="C63" s="4" t="s">
        <v>197</v>
      </c>
      <c r="D63" s="4" t="s">
        <v>204</v>
      </c>
      <c r="E63" s="4" t="s">
        <v>205</v>
      </c>
      <c r="F63" s="5">
        <v>44443</v>
      </c>
      <c r="G63" s="5">
        <v>44444</v>
      </c>
      <c r="H63" s="4">
        <v>1</v>
      </c>
      <c r="I63" s="4">
        <v>1</v>
      </c>
      <c r="J63" s="4">
        <v>1</v>
      </c>
      <c r="K63" s="4" t="s">
        <v>29</v>
      </c>
      <c r="L63" s="4">
        <v>-98.97</v>
      </c>
      <c r="M63" s="4">
        <v>-98.97</v>
      </c>
      <c r="N63" s="4" t="s">
        <v>206</v>
      </c>
      <c r="O63" s="4" t="s">
        <v>31</v>
      </c>
      <c r="P63" s="4" t="s">
        <v>32</v>
      </c>
      <c r="Q63" s="4">
        <v>0</v>
      </c>
      <c r="R63" s="9">
        <v>44440</v>
      </c>
      <c r="S63" s="5">
        <v>44490</v>
      </c>
      <c r="T63" s="4"/>
      <c r="U63" s="4">
        <v>0</v>
      </c>
      <c r="V63" s="4">
        <v>0</v>
      </c>
      <c r="W63" s="4">
        <v>0</v>
      </c>
      <c r="X63" s="4">
        <v>2239879</v>
      </c>
      <c r="Y63" s="4">
        <v>42683630</v>
      </c>
    </row>
    <row r="64" s="4" customFormat="1" spans="1:25">
      <c r="A64" s="4">
        <v>16220829096</v>
      </c>
      <c r="B64" s="4" t="s">
        <v>25</v>
      </c>
      <c r="C64" s="4" t="s">
        <v>197</v>
      </c>
      <c r="D64" s="4" t="s">
        <v>207</v>
      </c>
      <c r="E64" s="4" t="s">
        <v>78</v>
      </c>
      <c r="F64" s="5">
        <v>44445</v>
      </c>
      <c r="G64" s="5">
        <v>44446</v>
      </c>
      <c r="H64" s="4">
        <v>1</v>
      </c>
      <c r="I64" s="4">
        <v>1</v>
      </c>
      <c r="J64" s="4">
        <v>1</v>
      </c>
      <c r="K64" s="4" t="s">
        <v>29</v>
      </c>
      <c r="L64" s="4">
        <v>-49.59</v>
      </c>
      <c r="M64" s="4">
        <v>-49.59</v>
      </c>
      <c r="N64" s="4" t="s">
        <v>208</v>
      </c>
      <c r="O64" s="4" t="s">
        <v>31</v>
      </c>
      <c r="P64" s="4" t="s">
        <v>32</v>
      </c>
      <c r="Q64" s="4">
        <v>0</v>
      </c>
      <c r="R64" s="9">
        <v>44445</v>
      </c>
      <c r="S64" s="5">
        <v>44490</v>
      </c>
      <c r="T64" s="4"/>
      <c r="U64" s="4">
        <v>0</v>
      </c>
      <c r="V64" s="4">
        <v>0</v>
      </c>
      <c r="W64" s="4">
        <v>0</v>
      </c>
      <c r="X64" s="4">
        <v>2245119</v>
      </c>
      <c r="Y64" s="4">
        <v>2352155326</v>
      </c>
    </row>
    <row r="65" s="4" customFormat="1" spans="1:25">
      <c r="A65" s="4">
        <v>16201546198</v>
      </c>
      <c r="B65" s="4" t="s">
        <v>25</v>
      </c>
      <c r="C65" s="4" t="s">
        <v>197</v>
      </c>
      <c r="D65" s="4" t="s">
        <v>209</v>
      </c>
      <c r="E65" s="4" t="s">
        <v>210</v>
      </c>
      <c r="F65" s="5">
        <v>44467</v>
      </c>
      <c r="G65" s="5">
        <v>44468</v>
      </c>
      <c r="H65" s="4">
        <v>1</v>
      </c>
      <c r="I65" s="4">
        <v>1</v>
      </c>
      <c r="J65" s="4">
        <v>1</v>
      </c>
      <c r="K65" s="4" t="s">
        <v>29</v>
      </c>
      <c r="L65" s="4">
        <v>-133.26</v>
      </c>
      <c r="M65" s="4">
        <v>-133.26</v>
      </c>
      <c r="N65" s="4" t="s">
        <v>211</v>
      </c>
      <c r="O65" s="4" t="s">
        <v>31</v>
      </c>
      <c r="P65" s="4" t="s">
        <v>32</v>
      </c>
      <c r="Q65" s="4">
        <v>0</v>
      </c>
      <c r="R65" s="9">
        <v>44442</v>
      </c>
      <c r="S65" s="5">
        <v>44490</v>
      </c>
      <c r="T65" s="4"/>
      <c r="U65" s="4">
        <v>0</v>
      </c>
      <c r="V65" s="4">
        <v>0</v>
      </c>
      <c r="W65" s="4">
        <v>0</v>
      </c>
      <c r="X65" s="4">
        <v>2242443</v>
      </c>
      <c r="Y65" s="4">
        <v>97095116</v>
      </c>
    </row>
    <row r="66" s="4" customFormat="1" spans="1:25">
      <c r="A66" s="4">
        <v>16405340147</v>
      </c>
      <c r="B66" s="4" t="s">
        <v>25</v>
      </c>
      <c r="C66" s="4" t="s">
        <v>197</v>
      </c>
      <c r="D66" s="4" t="s">
        <v>212</v>
      </c>
      <c r="E66" s="4" t="s">
        <v>147</v>
      </c>
      <c r="F66" s="5">
        <v>44468</v>
      </c>
      <c r="G66" s="5">
        <v>44469</v>
      </c>
      <c r="H66" s="4">
        <v>1</v>
      </c>
      <c r="I66" s="4">
        <v>1</v>
      </c>
      <c r="J66" s="4">
        <v>1</v>
      </c>
      <c r="K66" s="4" t="s">
        <v>29</v>
      </c>
      <c r="L66" s="4">
        <v>-84.6</v>
      </c>
      <c r="M66" s="4">
        <v>-84.6</v>
      </c>
      <c r="N66" s="4" t="s">
        <v>213</v>
      </c>
      <c r="O66" s="4" t="s">
        <v>31</v>
      </c>
      <c r="P66" s="4" t="s">
        <v>32</v>
      </c>
      <c r="Q66" s="4">
        <v>0</v>
      </c>
      <c r="R66" s="9">
        <v>44468</v>
      </c>
      <c r="S66" s="5">
        <v>44490</v>
      </c>
      <c r="T66" s="4"/>
      <c r="U66" s="4">
        <v>0</v>
      </c>
      <c r="V66" s="4">
        <v>0</v>
      </c>
      <c r="W66" s="4">
        <v>0</v>
      </c>
      <c r="X66" s="4">
        <v>2268789</v>
      </c>
      <c r="Y66" s="4" t="s">
        <v>214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1"/>
  <sheetViews>
    <sheetView tabSelected="1" workbookViewId="0">
      <selection activeCell="A68" sqref="A68:E71"/>
    </sheetView>
  </sheetViews>
  <sheetFormatPr defaultColWidth="9" defaultRowHeight="13.5"/>
  <cols>
    <col min="1" max="1" width="16.875" style="4" customWidth="1"/>
    <col min="2" max="3" width="11.5" style="4"/>
    <col min="4" max="5" width="9.375" style="4"/>
    <col min="6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hidden="1" spans="1:9">
      <c r="A2" s="4">
        <v>16004296060</v>
      </c>
      <c r="B2" s="5">
        <v>44484</v>
      </c>
      <c r="C2" s="5">
        <v>44487</v>
      </c>
      <c r="D2" s="4">
        <v>684</v>
      </c>
      <c r="E2" s="4" t="str">
        <f>VLOOKUP(A2,HOP!A:L,12,0)</f>
        <v>684.00</v>
      </c>
      <c r="F2" s="4" t="str">
        <f>VLOOKUP(A2,HOP!A:C,3,0)</f>
        <v>2216065</v>
      </c>
      <c r="G2" s="4">
        <f>D2-E2</f>
        <v>0</v>
      </c>
      <c r="H2" s="4" t="str">
        <f>$H$1&amp;F2</f>
        <v>，2216065</v>
      </c>
      <c r="I2" s="4" t="str">
        <f>VLOOKUP(A2,HOP!A:T,20,0)</f>
        <v>直连</v>
      </c>
    </row>
    <row r="3" s="4" customFormat="1" hidden="1" spans="1:9">
      <c r="A3" s="4">
        <v>16044200383</v>
      </c>
      <c r="B3" s="5">
        <v>44484</v>
      </c>
      <c r="C3" s="5">
        <v>44487</v>
      </c>
      <c r="D3" s="4">
        <v>0</v>
      </c>
      <c r="E3" s="4" t="str">
        <f>VLOOKUP(A3,HOP!A:L,12,0)</f>
        <v>677.00</v>
      </c>
      <c r="F3" s="4" t="str">
        <f>VLOOKUP(A3,HOP!A:C,3,0)</f>
        <v>2220113</v>
      </c>
      <c r="G3" s="4">
        <f t="shared" ref="G3:G34" si="0">D3-E3</f>
        <v>-677</v>
      </c>
      <c r="H3" s="4" t="str">
        <f t="shared" ref="H3:H34" si="1">$H$1&amp;F3</f>
        <v>，2220113</v>
      </c>
      <c r="I3" s="4" t="str">
        <f>VLOOKUP(A3,HOP!A:T,20,0)</f>
        <v>直连</v>
      </c>
    </row>
    <row r="4" s="4" customFormat="1" hidden="1" spans="1:9">
      <c r="A4" s="4">
        <v>16172435914</v>
      </c>
      <c r="B4" s="5">
        <v>44485</v>
      </c>
      <c r="C4" s="5">
        <v>44487</v>
      </c>
      <c r="D4" s="4">
        <v>102</v>
      </c>
      <c r="E4" s="4" t="str">
        <f>VLOOKUP(A4,HOP!A:L,12,0)</f>
        <v>102.00</v>
      </c>
      <c r="F4" s="4" t="str">
        <f>VLOOKUP(A4,HOP!A:C,3,0)</f>
        <v>2237976</v>
      </c>
      <c r="G4" s="4">
        <f t="shared" si="0"/>
        <v>0</v>
      </c>
      <c r="H4" s="4" t="str">
        <f t="shared" si="1"/>
        <v>，2237976</v>
      </c>
      <c r="I4" s="4" t="str">
        <f>VLOOKUP(A4,HOP!A:T,20,0)</f>
        <v>直连</v>
      </c>
    </row>
    <row r="5" s="4" customFormat="1" hidden="1" spans="1:9">
      <c r="A5" s="4">
        <v>16232141947</v>
      </c>
      <c r="B5" s="5">
        <v>44485</v>
      </c>
      <c r="C5" s="5">
        <v>44487</v>
      </c>
      <c r="D5" s="4">
        <v>270</v>
      </c>
      <c r="E5" s="4" t="str">
        <f>VLOOKUP(A5,HOP!A:L,12,0)</f>
        <v>270.00</v>
      </c>
      <c r="F5" s="4" t="str">
        <f>VLOOKUP(A5,HOP!A:C,3,0)</f>
        <v>2246949</v>
      </c>
      <c r="G5" s="4">
        <f t="shared" si="0"/>
        <v>0</v>
      </c>
      <c r="H5" s="4" t="str">
        <f t="shared" si="1"/>
        <v>，2246949</v>
      </c>
      <c r="I5" s="4" t="str">
        <f>VLOOKUP(A5,HOP!A:T,20,0)</f>
        <v>直连</v>
      </c>
    </row>
    <row r="6" s="4" customFormat="1" hidden="1" spans="1:9">
      <c r="A6" s="4">
        <v>16245149140</v>
      </c>
      <c r="B6" s="5">
        <v>44480</v>
      </c>
      <c r="C6" s="5">
        <v>44487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16316890387</v>
      </c>
      <c r="B7" s="5">
        <v>44486</v>
      </c>
      <c r="C7" s="5">
        <v>44487</v>
      </c>
      <c r="D7" s="4">
        <v>57</v>
      </c>
      <c r="E7" s="4" t="str">
        <f>VLOOKUP(A7,HOP!A:L,12,0)</f>
        <v>57.00</v>
      </c>
      <c r="F7" s="4" t="str">
        <f>VLOOKUP(A7,HOP!A:C,3,0)</f>
        <v>2258525</v>
      </c>
      <c r="G7" s="4">
        <f t="shared" si="0"/>
        <v>0</v>
      </c>
      <c r="H7" s="4" t="str">
        <f t="shared" si="1"/>
        <v>，2258525</v>
      </c>
      <c r="I7" s="4" t="str">
        <f>VLOOKUP(A7,HOP!A:T,20,0)</f>
        <v>直连</v>
      </c>
    </row>
    <row r="8" s="4" customFormat="1" hidden="1" spans="1:9">
      <c r="A8" s="4">
        <v>16317681097</v>
      </c>
      <c r="B8" s="5">
        <v>44484</v>
      </c>
      <c r="C8" s="5">
        <v>44487</v>
      </c>
      <c r="D8" s="4">
        <v>546</v>
      </c>
      <c r="E8" s="4" t="str">
        <f>VLOOKUP(A8,HOP!A:L,12,0)</f>
        <v>546.00</v>
      </c>
      <c r="F8" s="4" t="str">
        <f>VLOOKUP(A8,HOP!A:C,3,0)</f>
        <v>2258720</v>
      </c>
      <c r="G8" s="4">
        <f t="shared" si="0"/>
        <v>0</v>
      </c>
      <c r="H8" s="4" t="str">
        <f t="shared" si="1"/>
        <v>，2258720</v>
      </c>
      <c r="I8" s="4" t="str">
        <f>VLOOKUP(A8,HOP!A:T,20,0)</f>
        <v>直连</v>
      </c>
    </row>
    <row r="9" s="4" customFormat="1" hidden="1" spans="1:9">
      <c r="A9" s="4">
        <v>16341973358</v>
      </c>
      <c r="B9" s="5">
        <v>44486</v>
      </c>
      <c r="C9" s="5">
        <v>44487</v>
      </c>
      <c r="D9" s="4">
        <v>64</v>
      </c>
      <c r="E9" s="4" t="str">
        <f>VLOOKUP(A9,HOP!A:L,12,0)</f>
        <v>64.00</v>
      </c>
      <c r="F9" s="4" t="str">
        <f>VLOOKUP(A9,HOP!A:C,3,0)</f>
        <v>2261470</v>
      </c>
      <c r="G9" s="4">
        <f t="shared" si="0"/>
        <v>0</v>
      </c>
      <c r="H9" s="4" t="str">
        <f t="shared" si="1"/>
        <v>，2261470</v>
      </c>
      <c r="I9" s="4" t="str">
        <f>VLOOKUP(A9,HOP!A:T,20,0)</f>
        <v>直连</v>
      </c>
    </row>
    <row r="10" s="4" customFormat="1" spans="1:10">
      <c r="A10" s="4">
        <v>16342722385</v>
      </c>
      <c r="B10" s="5">
        <v>44483</v>
      </c>
      <c r="C10" s="5">
        <v>44487</v>
      </c>
      <c r="D10" s="4">
        <v>1700</v>
      </c>
      <c r="E10" s="4" t="str">
        <f>VLOOKUP(A10,HOP!A:L,12,0)</f>
        <v>0.00</v>
      </c>
      <c r="F10" s="4" t="str">
        <f>VLOOKUP(A10,HOP!A:C,3,0)</f>
        <v>2261603</v>
      </c>
      <c r="G10" s="4">
        <f t="shared" si="0"/>
        <v>1700</v>
      </c>
      <c r="H10" s="4" t="str">
        <f t="shared" si="1"/>
        <v>，2261603</v>
      </c>
      <c r="I10" s="4" t="str">
        <f>VLOOKUP(A10,HOP!A:T,20,0)</f>
        <v>直连</v>
      </c>
      <c r="J10" s="4" t="s">
        <v>216</v>
      </c>
    </row>
    <row r="11" s="4" customFormat="1" hidden="1" spans="1:9">
      <c r="A11" s="4">
        <v>16342769944</v>
      </c>
      <c r="B11" s="5">
        <v>44486</v>
      </c>
      <c r="C11" s="5">
        <v>44487</v>
      </c>
      <c r="D11" s="4">
        <v>50</v>
      </c>
      <c r="E11" s="4" t="str">
        <f>VLOOKUP(A11,HOP!A:L,12,0)</f>
        <v>50.00</v>
      </c>
      <c r="F11" s="4" t="str">
        <f>VLOOKUP(A11,HOP!A:C,3,0)</f>
        <v>2261613</v>
      </c>
      <c r="G11" s="4">
        <f t="shared" si="0"/>
        <v>0</v>
      </c>
      <c r="H11" s="4" t="str">
        <f t="shared" si="1"/>
        <v>，2261613</v>
      </c>
      <c r="I11" s="4" t="str">
        <f>VLOOKUP(A11,HOP!A:T,20,0)</f>
        <v>直连</v>
      </c>
    </row>
    <row r="12" s="4" customFormat="1" hidden="1" spans="1:9">
      <c r="A12" s="4">
        <v>16346978961</v>
      </c>
      <c r="B12" s="5">
        <v>44486</v>
      </c>
      <c r="C12" s="5">
        <v>44487</v>
      </c>
      <c r="D12" s="4">
        <v>107</v>
      </c>
      <c r="E12" s="4" t="str">
        <f>VLOOKUP(A12,HOP!A:L,12,0)</f>
        <v>107.00</v>
      </c>
      <c r="F12" s="4" t="str">
        <f>VLOOKUP(A12,HOP!A:C,3,0)</f>
        <v>2262026</v>
      </c>
      <c r="G12" s="4">
        <f t="shared" si="0"/>
        <v>0</v>
      </c>
      <c r="H12" s="4" t="str">
        <f t="shared" si="1"/>
        <v>，2262026</v>
      </c>
      <c r="I12" s="4" t="str">
        <f>VLOOKUP(A12,HOP!A:T,20,0)</f>
        <v>直连</v>
      </c>
    </row>
    <row r="13" s="4" customFormat="1" hidden="1" spans="1:9">
      <c r="A13" s="4">
        <v>16349132533</v>
      </c>
      <c r="B13" s="5">
        <v>44484</v>
      </c>
      <c r="C13" s="5">
        <v>44487</v>
      </c>
      <c r="D13" s="4">
        <v>530</v>
      </c>
      <c r="E13" s="4" t="str">
        <f>VLOOKUP(A13,HOP!A:L,12,0)</f>
        <v>530.00</v>
      </c>
      <c r="F13" s="4" t="str">
        <f>VLOOKUP(A13,HOP!A:C,3,0)</f>
        <v>2262382</v>
      </c>
      <c r="G13" s="4">
        <f t="shared" si="0"/>
        <v>0</v>
      </c>
      <c r="H13" s="4" t="str">
        <f t="shared" si="1"/>
        <v>，2262382</v>
      </c>
      <c r="I13" s="4" t="str">
        <f>VLOOKUP(A13,HOP!A:T,20,0)</f>
        <v>直连</v>
      </c>
    </row>
    <row r="14" s="4" customFormat="1" spans="1:10">
      <c r="A14" s="4">
        <v>16353739186</v>
      </c>
      <c r="B14" s="5">
        <v>44484</v>
      </c>
      <c r="C14" s="5">
        <v>44487</v>
      </c>
      <c r="D14" s="4">
        <v>117.99</v>
      </c>
      <c r="E14" s="4" t="e">
        <f>VLOOKUP(A14,HOP!A:L,12,0)</f>
        <v>#N/A</v>
      </c>
      <c r="F14" s="4">
        <v>2262778</v>
      </c>
      <c r="G14" s="4" t="e">
        <f t="shared" si="0"/>
        <v>#N/A</v>
      </c>
      <c r="H14" s="4" t="str">
        <f t="shared" si="1"/>
        <v>，2262778</v>
      </c>
      <c r="I14" s="4" t="e">
        <f>VLOOKUP(A14,HOP!A:T,20,0)</f>
        <v>#N/A</v>
      </c>
      <c r="J14" s="4" t="s">
        <v>217</v>
      </c>
    </row>
    <row r="15" s="4" customFormat="1" hidden="1" spans="1:9">
      <c r="A15" s="4">
        <v>16423545096</v>
      </c>
      <c r="B15" s="5">
        <v>44486</v>
      </c>
      <c r="C15" s="5">
        <v>44487</v>
      </c>
      <c r="D15" s="4">
        <v>93</v>
      </c>
      <c r="E15" s="4" t="str">
        <f>VLOOKUP(A15,HOP!A:L,12,0)</f>
        <v>93.00</v>
      </c>
      <c r="F15" s="4" t="str">
        <f>VLOOKUP(A15,HOP!A:C,3,0)</f>
        <v>2270256</v>
      </c>
      <c r="G15" s="4">
        <f t="shared" si="0"/>
        <v>0</v>
      </c>
      <c r="H15" s="4" t="str">
        <f t="shared" si="1"/>
        <v>，2270256</v>
      </c>
      <c r="I15" s="4" t="str">
        <f>VLOOKUP(A15,HOP!A:T,20,0)</f>
        <v>直连</v>
      </c>
    </row>
    <row r="16" s="4" customFormat="1" hidden="1" spans="1:9">
      <c r="A16" s="4">
        <v>16441138835</v>
      </c>
      <c r="B16" s="5">
        <v>44485</v>
      </c>
      <c r="C16" s="5">
        <v>44487</v>
      </c>
      <c r="D16" s="4">
        <v>90</v>
      </c>
      <c r="E16" s="4" t="str">
        <f>VLOOKUP(A16,HOP!A:L,12,0)</f>
        <v>90.00</v>
      </c>
      <c r="F16" s="4" t="str">
        <f>VLOOKUP(A16,HOP!A:C,3,0)</f>
        <v>2271449</v>
      </c>
      <c r="G16" s="4">
        <f t="shared" si="0"/>
        <v>0</v>
      </c>
      <c r="H16" s="4" t="str">
        <f t="shared" si="1"/>
        <v>，2271449</v>
      </c>
      <c r="I16" s="4" t="str">
        <f>VLOOKUP(A16,HOP!A:T,20,0)</f>
        <v>直连</v>
      </c>
    </row>
    <row r="17" s="4" customFormat="1" hidden="1" spans="1:9">
      <c r="A17" s="4">
        <v>16441493413</v>
      </c>
      <c r="B17" s="5">
        <v>44486</v>
      </c>
      <c r="C17" s="5">
        <v>44487</v>
      </c>
      <c r="D17" s="4">
        <v>162</v>
      </c>
      <c r="E17" s="4" t="str">
        <f>VLOOKUP(A17,HOP!A:L,12,0)</f>
        <v>162.00</v>
      </c>
      <c r="F17" s="4" t="str">
        <f>VLOOKUP(A17,HOP!A:C,3,0)</f>
        <v>2271472</v>
      </c>
      <c r="G17" s="4">
        <f t="shared" si="0"/>
        <v>0</v>
      </c>
      <c r="H17" s="4" t="str">
        <f t="shared" si="1"/>
        <v>，2271472</v>
      </c>
      <c r="I17" s="4" t="str">
        <f>VLOOKUP(A17,HOP!A:T,20,0)</f>
        <v>直连</v>
      </c>
    </row>
    <row r="18" s="4" customFormat="1" hidden="1" spans="1:9">
      <c r="A18" s="4">
        <v>16448388586</v>
      </c>
      <c r="B18" s="5">
        <v>44486</v>
      </c>
      <c r="C18" s="5">
        <v>44487</v>
      </c>
      <c r="D18" s="4">
        <v>94</v>
      </c>
      <c r="E18" s="4" t="str">
        <f>VLOOKUP(A18,HOP!A:L,12,0)</f>
        <v>94.00</v>
      </c>
      <c r="F18" s="4" t="str">
        <f>VLOOKUP(A18,HOP!A:C,3,0)</f>
        <v>2271865</v>
      </c>
      <c r="G18" s="4">
        <f t="shared" si="0"/>
        <v>0</v>
      </c>
      <c r="H18" s="4" t="str">
        <f t="shared" si="1"/>
        <v>，2271865</v>
      </c>
      <c r="I18" s="4" t="str">
        <f>VLOOKUP(A18,HOP!A:T,20,0)</f>
        <v>直连</v>
      </c>
    </row>
    <row r="19" s="4" customFormat="1" hidden="1" spans="1:9">
      <c r="A19" s="4">
        <v>16450532483</v>
      </c>
      <c r="B19" s="5">
        <v>44486</v>
      </c>
      <c r="C19" s="5">
        <v>44487</v>
      </c>
      <c r="D19" s="4">
        <v>142</v>
      </c>
      <c r="E19" s="4" t="str">
        <f>VLOOKUP(A19,HOP!A:L,12,0)</f>
        <v>142.00</v>
      </c>
      <c r="F19" s="4" t="str">
        <f>VLOOKUP(A19,HOP!A:C,3,0)</f>
        <v>2272035</v>
      </c>
      <c r="G19" s="4">
        <f t="shared" si="0"/>
        <v>0</v>
      </c>
      <c r="H19" s="4" t="str">
        <f t="shared" si="1"/>
        <v>，2272035</v>
      </c>
      <c r="I19" s="4" t="str">
        <f>VLOOKUP(A19,HOP!A:T,20,0)</f>
        <v>直连</v>
      </c>
    </row>
    <row r="20" s="4" customFormat="1" hidden="1" spans="1:9">
      <c r="A20" s="4">
        <v>16459993959</v>
      </c>
      <c r="B20" s="5">
        <v>44485</v>
      </c>
      <c r="C20" s="5">
        <v>44487</v>
      </c>
      <c r="D20" s="4">
        <v>588</v>
      </c>
      <c r="E20" s="4" t="str">
        <f>VLOOKUP(A20,HOP!A:L,12,0)</f>
        <v>588.00</v>
      </c>
      <c r="F20" s="4" t="str">
        <f>VLOOKUP(A20,HOP!A:C,3,0)</f>
        <v>2272405</v>
      </c>
      <c r="G20" s="4">
        <f t="shared" si="0"/>
        <v>0</v>
      </c>
      <c r="H20" s="4" t="str">
        <f t="shared" si="1"/>
        <v>，2272405</v>
      </c>
      <c r="I20" s="4" t="str">
        <f>VLOOKUP(A20,HOP!A:T,20,0)</f>
        <v>直连</v>
      </c>
    </row>
    <row r="21" s="4" customFormat="1" hidden="1" spans="1:9">
      <c r="A21" s="4">
        <v>16460910272</v>
      </c>
      <c r="B21" s="5">
        <v>44485</v>
      </c>
      <c r="C21" s="5">
        <v>44487</v>
      </c>
      <c r="D21" s="4">
        <v>588</v>
      </c>
      <c r="E21" s="4" t="str">
        <f>VLOOKUP(A21,HOP!A:L,12,0)</f>
        <v>588.00</v>
      </c>
      <c r="F21" s="4" t="str">
        <f>VLOOKUP(A21,HOP!A:C,3,0)</f>
        <v>2272458</v>
      </c>
      <c r="G21" s="4">
        <f t="shared" si="0"/>
        <v>0</v>
      </c>
      <c r="H21" s="4" t="str">
        <f t="shared" si="1"/>
        <v>，2272458</v>
      </c>
      <c r="I21" s="4" t="str">
        <f>VLOOKUP(A21,HOP!A:T,20,0)</f>
        <v>直连</v>
      </c>
    </row>
    <row r="22" s="4" customFormat="1" hidden="1" spans="1:9">
      <c r="A22" s="4">
        <v>16469865624</v>
      </c>
      <c r="B22" s="5">
        <v>44486</v>
      </c>
      <c r="C22" s="5">
        <v>44487</v>
      </c>
      <c r="D22" s="4">
        <v>118</v>
      </c>
      <c r="E22" s="4" t="str">
        <f>VLOOKUP(A22,HOP!A:L,12,0)</f>
        <v>118.00</v>
      </c>
      <c r="F22" s="4" t="str">
        <f>VLOOKUP(A22,HOP!A:C,3,0)</f>
        <v>2272980</v>
      </c>
      <c r="G22" s="4">
        <f t="shared" si="0"/>
        <v>0</v>
      </c>
      <c r="H22" s="4" t="str">
        <f t="shared" si="1"/>
        <v>，2272980</v>
      </c>
      <c r="I22" s="4" t="str">
        <f>VLOOKUP(A22,HOP!A:T,20,0)</f>
        <v>直连</v>
      </c>
    </row>
    <row r="23" s="4" customFormat="1" hidden="1" spans="1:9">
      <c r="A23" s="4">
        <v>16478585404</v>
      </c>
      <c r="B23" s="5">
        <v>44486</v>
      </c>
      <c r="C23" s="5">
        <v>44487</v>
      </c>
      <c r="D23" s="4">
        <v>127</v>
      </c>
      <c r="E23" s="4" t="str">
        <f>VLOOKUP(A23,HOP!A:L,12,0)</f>
        <v>127.00</v>
      </c>
      <c r="F23" s="4" t="str">
        <f>VLOOKUP(A23,HOP!A:C,3,0)</f>
        <v>2273466</v>
      </c>
      <c r="G23" s="4">
        <f t="shared" si="0"/>
        <v>0</v>
      </c>
      <c r="H23" s="4" t="str">
        <f t="shared" si="1"/>
        <v>，2273466</v>
      </c>
      <c r="I23" s="4" t="str">
        <f>VLOOKUP(A23,HOP!A:T,20,0)</f>
        <v>直连</v>
      </c>
    </row>
    <row r="24" s="4" customFormat="1" hidden="1" spans="1:9">
      <c r="A24" s="4">
        <v>16478645286</v>
      </c>
      <c r="B24" s="5">
        <v>44485</v>
      </c>
      <c r="C24" s="5">
        <v>44487</v>
      </c>
      <c r="D24" s="4">
        <v>275</v>
      </c>
      <c r="E24" s="4" t="str">
        <f>VLOOKUP(A24,HOP!A:L,12,0)</f>
        <v>275.00</v>
      </c>
      <c r="F24" s="4" t="str">
        <f>VLOOKUP(A24,HOP!A:C,3,0)</f>
        <v>2273481</v>
      </c>
      <c r="G24" s="4">
        <f t="shared" si="0"/>
        <v>0</v>
      </c>
      <c r="H24" s="4" t="str">
        <f t="shared" si="1"/>
        <v>，2273481</v>
      </c>
      <c r="I24" s="4" t="str">
        <f>VLOOKUP(A24,HOP!A:T,20,0)</f>
        <v>直连</v>
      </c>
    </row>
    <row r="25" s="4" customFormat="1" hidden="1" spans="1:9">
      <c r="A25" s="4">
        <v>16478647674</v>
      </c>
      <c r="B25" s="5">
        <v>44486</v>
      </c>
      <c r="C25" s="5">
        <v>44487</v>
      </c>
      <c r="D25" s="4">
        <v>85</v>
      </c>
      <c r="E25" s="4" t="str">
        <f>VLOOKUP(A25,HOP!A:L,12,0)</f>
        <v>85.00</v>
      </c>
      <c r="F25" s="4" t="str">
        <f>VLOOKUP(A25,HOP!A:C,3,0)</f>
        <v>2273482</v>
      </c>
      <c r="G25" s="4">
        <f t="shared" si="0"/>
        <v>0</v>
      </c>
      <c r="H25" s="4" t="str">
        <f t="shared" si="1"/>
        <v>，2273482</v>
      </c>
      <c r="I25" s="4" t="str">
        <f>VLOOKUP(A25,HOP!A:T,20,0)</f>
        <v>直连</v>
      </c>
    </row>
    <row r="26" s="4" customFormat="1" hidden="1" spans="1:9">
      <c r="A26" s="4">
        <v>16486903016</v>
      </c>
      <c r="B26" s="5">
        <v>44486</v>
      </c>
      <c r="C26" s="5">
        <v>44487</v>
      </c>
      <c r="D26" s="4">
        <v>72</v>
      </c>
      <c r="E26" s="4" t="str">
        <f>VLOOKUP(A26,HOP!A:L,12,0)</f>
        <v>72.00</v>
      </c>
      <c r="F26" s="4" t="str">
        <f>VLOOKUP(A26,HOP!A:C,3,0)</f>
        <v>2273934</v>
      </c>
      <c r="G26" s="4">
        <f t="shared" si="0"/>
        <v>0</v>
      </c>
      <c r="H26" s="4" t="str">
        <f t="shared" si="1"/>
        <v>，2273934</v>
      </c>
      <c r="I26" s="4" t="str">
        <f>VLOOKUP(A26,HOP!A:T,20,0)</f>
        <v>直连</v>
      </c>
    </row>
    <row r="27" s="4" customFormat="1" hidden="1" spans="1:9">
      <c r="A27" s="4">
        <v>16497917350</v>
      </c>
      <c r="B27" s="5">
        <v>44486</v>
      </c>
      <c r="C27" s="5">
        <v>44487</v>
      </c>
      <c r="D27" s="4">
        <v>32</v>
      </c>
      <c r="E27" s="4" t="str">
        <f>VLOOKUP(A27,HOP!A:L,12,0)</f>
        <v>32.00</v>
      </c>
      <c r="F27" s="4" t="str">
        <f>VLOOKUP(A27,HOP!A:C,3,0)</f>
        <v>2274594</v>
      </c>
      <c r="G27" s="4">
        <f t="shared" si="0"/>
        <v>0</v>
      </c>
      <c r="H27" s="4" t="str">
        <f t="shared" si="1"/>
        <v>，2274594</v>
      </c>
      <c r="I27" s="4" t="str">
        <f>VLOOKUP(A27,HOP!A:T,20,0)</f>
        <v>直连</v>
      </c>
    </row>
    <row r="28" s="4" customFormat="1" hidden="1" spans="1:9">
      <c r="A28" s="4">
        <v>16514234221</v>
      </c>
      <c r="B28" s="5">
        <v>44486</v>
      </c>
      <c r="C28" s="5">
        <v>44487</v>
      </c>
      <c r="D28" s="4">
        <v>81</v>
      </c>
      <c r="E28" s="4" t="str">
        <f>VLOOKUP(A28,HOP!A:L,12,0)</f>
        <v>81.00</v>
      </c>
      <c r="F28" s="4" t="str">
        <f>VLOOKUP(A28,HOP!A:C,3,0)</f>
        <v>2275541</v>
      </c>
      <c r="G28" s="4">
        <f t="shared" si="0"/>
        <v>0</v>
      </c>
      <c r="H28" s="4" t="str">
        <f t="shared" si="1"/>
        <v>，2275541</v>
      </c>
      <c r="I28" s="4" t="str">
        <f>VLOOKUP(A28,HOP!A:T,20,0)</f>
        <v>直连</v>
      </c>
    </row>
    <row r="29" s="4" customFormat="1" hidden="1" spans="1:9">
      <c r="A29" s="4">
        <v>16521806071</v>
      </c>
      <c r="B29" s="5">
        <v>44486</v>
      </c>
      <c r="C29" s="5">
        <v>44487</v>
      </c>
      <c r="D29" s="4">
        <v>120</v>
      </c>
      <c r="E29" s="4" t="str">
        <f>VLOOKUP(A29,HOP!A:L,12,0)</f>
        <v>120.00</v>
      </c>
      <c r="F29" s="4" t="str">
        <f>VLOOKUP(A29,HOP!A:C,3,0)</f>
        <v>2275962</v>
      </c>
      <c r="G29" s="4">
        <f t="shared" si="0"/>
        <v>0</v>
      </c>
      <c r="H29" s="4" t="str">
        <f t="shared" si="1"/>
        <v>，2275962</v>
      </c>
      <c r="I29" s="4" t="str">
        <f>VLOOKUP(A29,HOP!A:T,20,0)</f>
        <v>直连</v>
      </c>
    </row>
    <row r="30" s="4" customFormat="1" hidden="1" spans="1:9">
      <c r="A30" s="4">
        <v>16523588419</v>
      </c>
      <c r="B30" s="5">
        <v>44486</v>
      </c>
      <c r="C30" s="5">
        <v>44487</v>
      </c>
      <c r="D30" s="4">
        <v>51</v>
      </c>
      <c r="E30" s="4" t="str">
        <f>VLOOKUP(A30,HOP!A:L,12,0)</f>
        <v>51.00</v>
      </c>
      <c r="F30" s="4" t="str">
        <f>VLOOKUP(A30,HOP!A:C,3,0)</f>
        <v>2276168</v>
      </c>
      <c r="G30" s="4">
        <f t="shared" si="0"/>
        <v>0</v>
      </c>
      <c r="H30" s="4" t="str">
        <f t="shared" si="1"/>
        <v>，2276168</v>
      </c>
      <c r="I30" s="4" t="str">
        <f>VLOOKUP(A30,HOP!A:T,20,0)</f>
        <v>直连</v>
      </c>
    </row>
    <row r="31" s="4" customFormat="1" hidden="1" spans="1:9">
      <c r="A31" s="4">
        <v>16531300291</v>
      </c>
      <c r="B31" s="5">
        <v>44482</v>
      </c>
      <c r="C31" s="5">
        <v>44487</v>
      </c>
      <c r="D31" s="4">
        <v>491</v>
      </c>
      <c r="E31" s="4" t="str">
        <f>VLOOKUP(A31,HOP!A:L,12,0)</f>
        <v>491.00</v>
      </c>
      <c r="F31" s="4" t="str">
        <f>VLOOKUP(A31,HOP!A:C,3,0)</f>
        <v>2276482</v>
      </c>
      <c r="G31" s="4">
        <f t="shared" si="0"/>
        <v>0</v>
      </c>
      <c r="H31" s="4" t="str">
        <f t="shared" si="1"/>
        <v>，2276482</v>
      </c>
      <c r="I31" s="4" t="str">
        <f>VLOOKUP(A31,HOP!A:T,20,0)</f>
        <v>直连</v>
      </c>
    </row>
    <row r="32" s="4" customFormat="1" hidden="1" spans="1:9">
      <c r="A32" s="4">
        <v>16531363490</v>
      </c>
      <c r="B32" s="5">
        <v>44486</v>
      </c>
      <c r="C32" s="5">
        <v>44487</v>
      </c>
      <c r="D32" s="4">
        <v>45</v>
      </c>
      <c r="E32" s="4" t="str">
        <f>VLOOKUP(A32,HOP!A:L,12,0)</f>
        <v>45.00</v>
      </c>
      <c r="F32" s="4" t="str">
        <f>VLOOKUP(A32,HOP!A:C,3,0)</f>
        <v>2276495</v>
      </c>
      <c r="G32" s="4">
        <f t="shared" si="0"/>
        <v>0</v>
      </c>
      <c r="H32" s="4" t="str">
        <f t="shared" si="1"/>
        <v>，2276495</v>
      </c>
      <c r="I32" s="4" t="str">
        <f>VLOOKUP(A32,HOP!A:T,20,0)</f>
        <v>直连</v>
      </c>
    </row>
    <row r="33" s="4" customFormat="1" hidden="1" spans="1:9">
      <c r="A33" s="4">
        <v>16540458047</v>
      </c>
      <c r="B33" s="5">
        <v>44486</v>
      </c>
      <c r="C33" s="5">
        <v>44487</v>
      </c>
      <c r="D33" s="4">
        <v>288</v>
      </c>
      <c r="E33" s="4" t="str">
        <f>VLOOKUP(A33,HOP!A:L,12,0)</f>
        <v>288.00</v>
      </c>
      <c r="F33" s="4" t="str">
        <f>VLOOKUP(A33,HOP!A:C,3,0)</f>
        <v>2277173</v>
      </c>
      <c r="G33" s="4">
        <f t="shared" si="0"/>
        <v>0</v>
      </c>
      <c r="H33" s="4" t="str">
        <f t="shared" si="1"/>
        <v>，2277173</v>
      </c>
      <c r="I33" s="4" t="str">
        <f>VLOOKUP(A33,HOP!A:T,20,0)</f>
        <v>直连</v>
      </c>
    </row>
    <row r="34" s="4" customFormat="1" hidden="1" spans="1:9">
      <c r="A34" s="4">
        <v>16541160195</v>
      </c>
      <c r="B34" s="5">
        <v>44485</v>
      </c>
      <c r="C34" s="5">
        <v>44487</v>
      </c>
      <c r="D34" s="4">
        <v>114</v>
      </c>
      <c r="E34" s="4" t="str">
        <f>VLOOKUP(A34,HOP!A:L,12,0)</f>
        <v>114.00</v>
      </c>
      <c r="F34" s="4" t="str">
        <f>VLOOKUP(A34,HOP!A:C,3,0)</f>
        <v>2277225</v>
      </c>
      <c r="G34" s="4">
        <f t="shared" si="0"/>
        <v>0</v>
      </c>
      <c r="H34" s="4" t="str">
        <f t="shared" si="1"/>
        <v>，2277225</v>
      </c>
      <c r="I34" s="4" t="str">
        <f>VLOOKUP(A34,HOP!A:T,20,0)</f>
        <v>直连</v>
      </c>
    </row>
    <row r="35" s="4" customFormat="1" hidden="1" spans="1:9">
      <c r="A35" s="4">
        <v>16548085269</v>
      </c>
      <c r="B35" s="5">
        <v>44485</v>
      </c>
      <c r="C35" s="5">
        <v>44487</v>
      </c>
      <c r="D35" s="4">
        <v>194</v>
      </c>
      <c r="E35" s="4" t="str">
        <f>VLOOKUP(A35,HOP!A:L,12,0)</f>
        <v>194.00</v>
      </c>
      <c r="F35" s="4" t="str">
        <f>VLOOKUP(A35,HOP!A:C,3,0)</f>
        <v>2277471</v>
      </c>
      <c r="G35" s="4">
        <f t="shared" ref="G35:G62" si="2">D35-E35</f>
        <v>0</v>
      </c>
      <c r="H35" s="4" t="str">
        <f t="shared" ref="H35:H62" si="3">$H$1&amp;F35</f>
        <v>，2277471</v>
      </c>
      <c r="I35" s="4" t="str">
        <f>VLOOKUP(A35,HOP!A:T,20,0)</f>
        <v>直连</v>
      </c>
    </row>
    <row r="36" s="4" customFormat="1" hidden="1" spans="1:9">
      <c r="A36" s="4">
        <v>16558348886</v>
      </c>
      <c r="B36" s="5">
        <v>44486</v>
      </c>
      <c r="C36" s="5">
        <v>44487</v>
      </c>
      <c r="D36" s="4">
        <v>445</v>
      </c>
      <c r="E36" s="4" t="str">
        <f>VLOOKUP(A36,HOP!A:L,12,0)</f>
        <v>445.00</v>
      </c>
      <c r="F36" s="4" t="str">
        <f>VLOOKUP(A36,HOP!A:C,3,0)</f>
        <v>2277934</v>
      </c>
      <c r="G36" s="4">
        <f t="shared" si="2"/>
        <v>0</v>
      </c>
      <c r="H36" s="4" t="str">
        <f t="shared" si="3"/>
        <v>，2277934</v>
      </c>
      <c r="I36" s="4" t="str">
        <f>VLOOKUP(A36,HOP!A:T,20,0)</f>
        <v>直连</v>
      </c>
    </row>
    <row r="37" s="4" customFormat="1" hidden="1" spans="1:9">
      <c r="A37" s="4">
        <v>16558465352</v>
      </c>
      <c r="B37" s="5">
        <v>44484</v>
      </c>
      <c r="C37" s="5">
        <v>44487</v>
      </c>
      <c r="D37" s="4">
        <v>66</v>
      </c>
      <c r="E37" s="4" t="str">
        <f>VLOOKUP(A37,HOP!A:L,12,0)</f>
        <v>66.00</v>
      </c>
      <c r="F37" s="4" t="str">
        <f>VLOOKUP(A37,HOP!A:C,3,0)</f>
        <v>2277938</v>
      </c>
      <c r="G37" s="4">
        <f t="shared" si="2"/>
        <v>0</v>
      </c>
      <c r="H37" s="4" t="str">
        <f t="shared" si="3"/>
        <v>，2277938</v>
      </c>
      <c r="I37" s="4" t="str">
        <f>VLOOKUP(A37,HOP!A:T,20,0)</f>
        <v>直连</v>
      </c>
    </row>
    <row r="38" s="4" customFormat="1" hidden="1" spans="1:9">
      <c r="A38" s="4">
        <v>16559759233</v>
      </c>
      <c r="B38" s="5">
        <v>44486</v>
      </c>
      <c r="C38" s="5">
        <v>44487</v>
      </c>
      <c r="D38" s="4">
        <v>37</v>
      </c>
      <c r="E38" s="4" t="str">
        <f>VLOOKUP(A38,HOP!A:L,12,0)</f>
        <v>37.00</v>
      </c>
      <c r="F38" s="4" t="str">
        <f>VLOOKUP(A38,HOP!A:C,3,0)</f>
        <v>2278057</v>
      </c>
      <c r="G38" s="4">
        <f t="shared" si="2"/>
        <v>0</v>
      </c>
      <c r="H38" s="4" t="str">
        <f t="shared" si="3"/>
        <v>，2278057</v>
      </c>
      <c r="I38" s="4" t="str">
        <f>VLOOKUP(A38,HOP!A:T,20,0)</f>
        <v>直连</v>
      </c>
    </row>
    <row r="39" s="4" customFormat="1" hidden="1" spans="1:9">
      <c r="A39" s="4">
        <v>16560427924</v>
      </c>
      <c r="B39" s="5">
        <v>44484</v>
      </c>
      <c r="C39" s="5">
        <v>44487</v>
      </c>
      <c r="D39" s="4">
        <v>264</v>
      </c>
      <c r="E39" s="4" t="str">
        <f>VLOOKUP(A39,HOP!A:L,12,0)</f>
        <v>264.00</v>
      </c>
      <c r="F39" s="4" t="str">
        <f>VLOOKUP(A39,HOP!A:C,3,0)</f>
        <v>2278130</v>
      </c>
      <c r="G39" s="4">
        <f t="shared" si="2"/>
        <v>0</v>
      </c>
      <c r="H39" s="4" t="str">
        <f t="shared" si="3"/>
        <v>，2278130</v>
      </c>
      <c r="I39" s="4" t="str">
        <f>VLOOKUP(A39,HOP!A:T,20,0)</f>
        <v>直连</v>
      </c>
    </row>
    <row r="40" s="4" customFormat="1" hidden="1" spans="1:9">
      <c r="A40" s="4">
        <v>16561422405</v>
      </c>
      <c r="B40" s="5">
        <v>44486</v>
      </c>
      <c r="C40" s="5">
        <v>44487</v>
      </c>
      <c r="D40" s="4">
        <v>126</v>
      </c>
      <c r="E40" s="4" t="str">
        <f>VLOOKUP(A40,HOP!A:L,12,0)</f>
        <v>126.00</v>
      </c>
      <c r="F40" s="4" t="str">
        <f>VLOOKUP(A40,HOP!A:C,3,0)</f>
        <v>2278295</v>
      </c>
      <c r="G40" s="4">
        <f t="shared" si="2"/>
        <v>0</v>
      </c>
      <c r="H40" s="4" t="str">
        <f t="shared" si="3"/>
        <v>，2278295</v>
      </c>
      <c r="I40" s="4" t="str">
        <f>VLOOKUP(A40,HOP!A:T,20,0)</f>
        <v>直连</v>
      </c>
    </row>
    <row r="41" s="4" customFormat="1" hidden="1" spans="1:9">
      <c r="A41" s="4">
        <v>16561550491</v>
      </c>
      <c r="B41" s="5">
        <v>44486</v>
      </c>
      <c r="C41" s="5">
        <v>44487</v>
      </c>
      <c r="D41" s="4">
        <v>139</v>
      </c>
      <c r="E41" s="4" t="str">
        <f>VLOOKUP(A41,HOP!A:L,12,0)</f>
        <v>139.00</v>
      </c>
      <c r="F41" s="4" t="str">
        <f>VLOOKUP(A41,HOP!A:C,3,0)</f>
        <v>2278335</v>
      </c>
      <c r="G41" s="4">
        <f t="shared" si="2"/>
        <v>0</v>
      </c>
      <c r="H41" s="4" t="str">
        <f t="shared" si="3"/>
        <v>，2278335</v>
      </c>
      <c r="I41" s="4" t="str">
        <f>VLOOKUP(A41,HOP!A:T,20,0)</f>
        <v>直连</v>
      </c>
    </row>
    <row r="42" s="4" customFormat="1" hidden="1" spans="1:9">
      <c r="A42" s="4">
        <v>16562064872</v>
      </c>
      <c r="B42" s="5">
        <v>44485</v>
      </c>
      <c r="C42" s="5">
        <v>44487</v>
      </c>
      <c r="D42" s="4">
        <v>156</v>
      </c>
      <c r="E42" s="4" t="str">
        <f>VLOOKUP(A42,HOP!A:L,12,0)</f>
        <v>156.00</v>
      </c>
      <c r="F42" s="4" t="str">
        <f>VLOOKUP(A42,HOP!A:C,3,0)</f>
        <v>2278421</v>
      </c>
      <c r="G42" s="4">
        <f t="shared" si="2"/>
        <v>0</v>
      </c>
      <c r="H42" s="4" t="str">
        <f t="shared" si="3"/>
        <v>，2278421</v>
      </c>
      <c r="I42" s="4" t="str">
        <f>VLOOKUP(A42,HOP!A:T,20,0)</f>
        <v>直连</v>
      </c>
    </row>
    <row r="43" s="4" customFormat="1" hidden="1" spans="1:9">
      <c r="A43" s="4">
        <v>16562126977</v>
      </c>
      <c r="B43" s="5">
        <v>44486</v>
      </c>
      <c r="C43" s="5">
        <v>44487</v>
      </c>
      <c r="D43" s="4">
        <v>25</v>
      </c>
      <c r="E43" s="4" t="str">
        <f>VLOOKUP(A43,HOP!A:L,12,0)</f>
        <v>25.00</v>
      </c>
      <c r="F43" s="4" t="str">
        <f>VLOOKUP(A43,HOP!A:C,3,0)</f>
        <v>2278431</v>
      </c>
      <c r="G43" s="4">
        <f t="shared" si="2"/>
        <v>0</v>
      </c>
      <c r="H43" s="4" t="str">
        <f t="shared" si="3"/>
        <v>，2278431</v>
      </c>
      <c r="I43" s="4" t="str">
        <f>VLOOKUP(A43,HOP!A:T,20,0)</f>
        <v>直连</v>
      </c>
    </row>
    <row r="44" s="4" customFormat="1" hidden="1" spans="1:9">
      <c r="A44" s="4">
        <v>16562282921</v>
      </c>
      <c r="B44" s="5">
        <v>44486</v>
      </c>
      <c r="C44" s="5">
        <v>44487</v>
      </c>
      <c r="D44" s="4">
        <v>95</v>
      </c>
      <c r="E44" s="4" t="str">
        <f>VLOOKUP(A44,HOP!A:L,12,0)</f>
        <v>95.00</v>
      </c>
      <c r="F44" s="4" t="str">
        <f>VLOOKUP(A44,HOP!A:C,3,0)</f>
        <v>2278444</v>
      </c>
      <c r="G44" s="4">
        <f t="shared" si="2"/>
        <v>0</v>
      </c>
      <c r="H44" s="4" t="str">
        <f t="shared" si="3"/>
        <v>，2278444</v>
      </c>
      <c r="I44" s="4" t="str">
        <f>VLOOKUP(A44,HOP!A:T,20,0)</f>
        <v>直连</v>
      </c>
    </row>
    <row r="45" s="4" customFormat="1" hidden="1" spans="1:9">
      <c r="A45" s="4">
        <v>16562293437</v>
      </c>
      <c r="B45" s="5">
        <v>44486</v>
      </c>
      <c r="C45" s="5">
        <v>44487</v>
      </c>
      <c r="D45" s="4">
        <v>115</v>
      </c>
      <c r="E45" s="4" t="str">
        <f>VLOOKUP(A45,HOP!A:L,12,0)</f>
        <v>115.00</v>
      </c>
      <c r="F45" s="4" t="str">
        <f>VLOOKUP(A45,HOP!A:C,3,0)</f>
        <v>2278445</v>
      </c>
      <c r="G45" s="4">
        <f t="shared" si="2"/>
        <v>0</v>
      </c>
      <c r="H45" s="4" t="str">
        <f t="shared" si="3"/>
        <v>，2278445</v>
      </c>
      <c r="I45" s="4" t="str">
        <f>VLOOKUP(A45,HOP!A:T,20,0)</f>
        <v>直连</v>
      </c>
    </row>
    <row r="46" s="4" customFormat="1" hidden="1" spans="1:9">
      <c r="A46" s="4">
        <v>16562764456</v>
      </c>
      <c r="B46" s="5">
        <v>44486</v>
      </c>
      <c r="C46" s="5">
        <v>44487</v>
      </c>
      <c r="D46" s="4">
        <v>93</v>
      </c>
      <c r="E46" s="4" t="str">
        <f>VLOOKUP(A46,HOP!A:L,12,0)</f>
        <v>93.00</v>
      </c>
      <c r="F46" s="4" t="str">
        <f>VLOOKUP(A46,HOP!A:C,3,0)</f>
        <v>2278486</v>
      </c>
      <c r="G46" s="4">
        <f t="shared" si="2"/>
        <v>0</v>
      </c>
      <c r="H46" s="4" t="str">
        <f t="shared" si="3"/>
        <v>，2278486</v>
      </c>
      <c r="I46" s="4" t="str">
        <f>VLOOKUP(A46,HOP!A:T,20,0)</f>
        <v>直连</v>
      </c>
    </row>
    <row r="47" s="4" customFormat="1" hidden="1" spans="1:9">
      <c r="A47" s="4">
        <v>16573896475</v>
      </c>
      <c r="B47" s="5">
        <v>44486</v>
      </c>
      <c r="C47" s="5">
        <v>44487</v>
      </c>
      <c r="D47" s="4">
        <v>189</v>
      </c>
      <c r="E47" s="4" t="str">
        <f>VLOOKUP(A47,HOP!A:L,12,0)</f>
        <v>189.00</v>
      </c>
      <c r="F47" s="4" t="str">
        <f>VLOOKUP(A47,HOP!A:C,3,0)</f>
        <v>2278857</v>
      </c>
      <c r="G47" s="4">
        <f t="shared" si="2"/>
        <v>0</v>
      </c>
      <c r="H47" s="4" t="str">
        <f t="shared" si="3"/>
        <v>，2278857</v>
      </c>
      <c r="I47" s="4" t="str">
        <f>VLOOKUP(A47,HOP!A:T,20,0)</f>
        <v>直连</v>
      </c>
    </row>
    <row r="48" s="4" customFormat="1" hidden="1" spans="1:9">
      <c r="A48" s="4">
        <v>16574041564</v>
      </c>
      <c r="B48" s="5">
        <v>44486</v>
      </c>
      <c r="C48" s="5">
        <v>44487</v>
      </c>
      <c r="D48" s="4">
        <v>106</v>
      </c>
      <c r="E48" s="4" t="str">
        <f>VLOOKUP(A48,HOP!A:L,12,0)</f>
        <v>106.00</v>
      </c>
      <c r="F48" s="4" t="str">
        <f>VLOOKUP(A48,HOP!A:C,3,0)</f>
        <v>2278886</v>
      </c>
      <c r="G48" s="4">
        <f t="shared" si="2"/>
        <v>0</v>
      </c>
      <c r="H48" s="4" t="str">
        <f t="shared" si="3"/>
        <v>，2278886</v>
      </c>
      <c r="I48" s="4" t="str">
        <f>VLOOKUP(A48,HOP!A:T,20,0)</f>
        <v>直连</v>
      </c>
    </row>
    <row r="49" s="4" customFormat="1" hidden="1" spans="1:9">
      <c r="A49" s="4">
        <v>16574185702</v>
      </c>
      <c r="B49" s="5">
        <v>44486</v>
      </c>
      <c r="C49" s="5">
        <v>44487</v>
      </c>
      <c r="D49" s="4">
        <v>237</v>
      </c>
      <c r="E49" s="4" t="str">
        <f>VLOOKUP(A49,HOP!A:L,12,0)</f>
        <v>237.00</v>
      </c>
      <c r="F49" s="4" t="str">
        <f>VLOOKUP(A49,HOP!A:C,3,0)</f>
        <v>2278910</v>
      </c>
      <c r="G49" s="4">
        <f t="shared" si="2"/>
        <v>0</v>
      </c>
      <c r="H49" s="4" t="str">
        <f t="shared" si="3"/>
        <v>，2278910</v>
      </c>
      <c r="I49" s="4" t="str">
        <f>VLOOKUP(A49,HOP!A:T,20,0)</f>
        <v>直连</v>
      </c>
    </row>
    <row r="50" s="4" customFormat="1" hidden="1" spans="1:9">
      <c r="A50" s="4">
        <v>16574340195</v>
      </c>
      <c r="B50" s="5">
        <v>44486</v>
      </c>
      <c r="C50" s="5">
        <v>44487</v>
      </c>
      <c r="D50" s="4">
        <v>54</v>
      </c>
      <c r="E50" s="4" t="str">
        <f>VLOOKUP(A50,HOP!A:L,12,0)</f>
        <v>54.00</v>
      </c>
      <c r="F50" s="4" t="str">
        <f>VLOOKUP(A50,HOP!A:C,3,0)</f>
        <v>2278956</v>
      </c>
      <c r="G50" s="4">
        <f t="shared" si="2"/>
        <v>0</v>
      </c>
      <c r="H50" s="4" t="str">
        <f t="shared" si="3"/>
        <v>，2278956</v>
      </c>
      <c r="I50" s="4" t="str">
        <f>VLOOKUP(A50,HOP!A:T,20,0)</f>
        <v>直连</v>
      </c>
    </row>
    <row r="51" s="4" customFormat="1" hidden="1" spans="1:9">
      <c r="A51" s="4">
        <v>16574666002</v>
      </c>
      <c r="B51" s="5">
        <v>44486</v>
      </c>
      <c r="C51" s="5">
        <v>44487</v>
      </c>
      <c r="D51" s="4">
        <v>86</v>
      </c>
      <c r="E51" s="4" t="str">
        <f>VLOOKUP(A51,HOP!A:L,12,0)</f>
        <v>86.00</v>
      </c>
      <c r="F51" s="4" t="str">
        <f>VLOOKUP(A51,HOP!A:C,3,0)</f>
        <v>2278995</v>
      </c>
      <c r="G51" s="4">
        <f t="shared" si="2"/>
        <v>0</v>
      </c>
      <c r="H51" s="4" t="str">
        <f t="shared" si="3"/>
        <v>，2278995</v>
      </c>
      <c r="I51" s="4" t="str">
        <f>VLOOKUP(A51,HOP!A:T,20,0)</f>
        <v>直连</v>
      </c>
    </row>
    <row r="52" s="4" customFormat="1" hidden="1" spans="1:9">
      <c r="A52" s="4">
        <v>16574965757</v>
      </c>
      <c r="B52" s="5">
        <v>44486</v>
      </c>
      <c r="C52" s="5">
        <v>44487</v>
      </c>
      <c r="D52" s="4">
        <v>465</v>
      </c>
      <c r="E52" s="4" t="str">
        <f>VLOOKUP(A52,HOP!A:L,12,0)</f>
        <v>465.00</v>
      </c>
      <c r="F52" s="4" t="str">
        <f>VLOOKUP(A52,HOP!A:C,3,0)</f>
        <v>2279023</v>
      </c>
      <c r="G52" s="4">
        <f t="shared" si="2"/>
        <v>0</v>
      </c>
      <c r="H52" s="4" t="str">
        <f t="shared" si="3"/>
        <v>，2279023</v>
      </c>
      <c r="I52" s="4" t="str">
        <f>VLOOKUP(A52,HOP!A:T,20,0)</f>
        <v>直连</v>
      </c>
    </row>
    <row r="53" s="4" customFormat="1" hidden="1" spans="1:9">
      <c r="A53" s="4">
        <v>16575270850</v>
      </c>
      <c r="B53" s="5">
        <v>44486</v>
      </c>
      <c r="C53" s="5">
        <v>44487</v>
      </c>
      <c r="D53" s="4">
        <v>81</v>
      </c>
      <c r="E53" s="4" t="str">
        <f>VLOOKUP(A53,HOP!A:L,12,0)</f>
        <v>81.00</v>
      </c>
      <c r="F53" s="4" t="str">
        <f>VLOOKUP(A53,HOP!A:C,3,0)</f>
        <v>2279049</v>
      </c>
      <c r="G53" s="4">
        <f t="shared" si="2"/>
        <v>0</v>
      </c>
      <c r="H53" s="4" t="str">
        <f t="shared" si="3"/>
        <v>，2279049</v>
      </c>
      <c r="I53" s="4" t="str">
        <f>VLOOKUP(A53,HOP!A:T,20,0)</f>
        <v>直连</v>
      </c>
    </row>
    <row r="54" s="4" customFormat="1" hidden="1" spans="1:9">
      <c r="A54" s="4">
        <v>16581927357</v>
      </c>
      <c r="B54" s="5">
        <v>44486</v>
      </c>
      <c r="C54" s="5">
        <v>44487</v>
      </c>
      <c r="D54" s="4">
        <v>84</v>
      </c>
      <c r="E54" s="4" t="str">
        <f>VLOOKUP(A54,HOP!A:L,12,0)</f>
        <v>84.00</v>
      </c>
      <c r="F54" s="4" t="str">
        <f>VLOOKUP(A54,HOP!A:C,3,0)</f>
        <v>2279164</v>
      </c>
      <c r="G54" s="4">
        <f t="shared" si="2"/>
        <v>0</v>
      </c>
      <c r="H54" s="4" t="str">
        <f t="shared" si="3"/>
        <v>，2279164</v>
      </c>
      <c r="I54" s="4" t="str">
        <f>VLOOKUP(A54,HOP!A:T,20,0)</f>
        <v>直连</v>
      </c>
    </row>
    <row r="55" s="4" customFormat="1" hidden="1" spans="1:9">
      <c r="A55" s="4">
        <v>16582116004</v>
      </c>
      <c r="B55" s="5">
        <v>44486</v>
      </c>
      <c r="C55" s="5">
        <v>44487</v>
      </c>
      <c r="D55" s="4">
        <v>128</v>
      </c>
      <c r="E55" s="4" t="str">
        <f>VLOOKUP(A55,HOP!A:L,12,0)</f>
        <v>128.00</v>
      </c>
      <c r="F55" s="4" t="str">
        <f>VLOOKUP(A55,HOP!A:C,3,0)</f>
        <v>2279174</v>
      </c>
      <c r="G55" s="4">
        <f t="shared" si="2"/>
        <v>0</v>
      </c>
      <c r="H55" s="4" t="str">
        <f t="shared" si="3"/>
        <v>，2279174</v>
      </c>
      <c r="I55" s="4" t="str">
        <f>VLOOKUP(A55,HOP!A:T,20,0)</f>
        <v>直连</v>
      </c>
    </row>
    <row r="56" s="4" customFormat="1" hidden="1" spans="1:9">
      <c r="A56" s="4">
        <v>16583736531</v>
      </c>
      <c r="B56" s="5">
        <v>44486</v>
      </c>
      <c r="C56" s="5">
        <v>44487</v>
      </c>
      <c r="D56" s="4">
        <v>24</v>
      </c>
      <c r="E56" s="4" t="str">
        <f>VLOOKUP(A56,HOP!A:L,12,0)</f>
        <v>24.00</v>
      </c>
      <c r="F56" s="4" t="str">
        <f>VLOOKUP(A56,HOP!A:C,3,0)</f>
        <v>2279336</v>
      </c>
      <c r="G56" s="4">
        <f t="shared" si="2"/>
        <v>0</v>
      </c>
      <c r="H56" s="4" t="str">
        <f t="shared" si="3"/>
        <v>，2279336</v>
      </c>
      <c r="I56" s="4" t="str">
        <f>VLOOKUP(A56,HOP!A:T,20,0)</f>
        <v>直连</v>
      </c>
    </row>
    <row r="57" s="4" customFormat="1" spans="1:10">
      <c r="A57" s="4">
        <v>16205482786</v>
      </c>
      <c r="B57" s="5">
        <v>44443</v>
      </c>
      <c r="C57" s="5">
        <v>44444</v>
      </c>
      <c r="D57" s="4">
        <v>-140.8</v>
      </c>
      <c r="E57" s="4" t="e">
        <f>VLOOKUP(A57,HOP!A:L,12,0)</f>
        <v>#N/A</v>
      </c>
      <c r="F57" s="4">
        <v>2243290</v>
      </c>
      <c r="G57" s="4" t="e">
        <f t="shared" si="2"/>
        <v>#N/A</v>
      </c>
      <c r="H57" s="4" t="str">
        <f t="shared" si="3"/>
        <v>，2243290</v>
      </c>
      <c r="I57" s="4" t="e">
        <f>VLOOKUP(A57,HOP!A:T,20,0)</f>
        <v>#N/A</v>
      </c>
      <c r="J57" s="4" t="s">
        <v>218</v>
      </c>
    </row>
    <row r="58" s="4" customFormat="1" spans="1:11">
      <c r="A58" s="6">
        <v>16122333124</v>
      </c>
      <c r="B58" s="7">
        <v>44436</v>
      </c>
      <c r="C58" s="7">
        <v>44437</v>
      </c>
      <c r="D58" s="6">
        <v>-94.58</v>
      </c>
      <c r="E58" s="6" t="e">
        <f>VLOOKUP(A58,HOP!A:L,12,0)</f>
        <v>#N/A</v>
      </c>
      <c r="F58" s="6">
        <v>2231139</v>
      </c>
      <c r="G58" s="6" t="e">
        <f t="shared" si="2"/>
        <v>#N/A</v>
      </c>
      <c r="H58" s="6" t="str">
        <f t="shared" si="3"/>
        <v>，2231139</v>
      </c>
      <c r="I58" s="6" t="e">
        <f>VLOOKUP(A58,HOP!A:T,20,0)</f>
        <v>#N/A</v>
      </c>
      <c r="J58" s="8" t="s">
        <v>219</v>
      </c>
      <c r="K58" s="6"/>
    </row>
    <row r="59" s="4" customFormat="1" spans="1:11">
      <c r="A59" s="6">
        <v>16184561202</v>
      </c>
      <c r="B59" s="7">
        <v>44443</v>
      </c>
      <c r="C59" s="7">
        <v>44444</v>
      </c>
      <c r="D59" s="6">
        <v>-98.97</v>
      </c>
      <c r="E59" s="6" t="e">
        <f>VLOOKUP(A59,HOP!A:L,12,0)</f>
        <v>#N/A</v>
      </c>
      <c r="F59" s="6">
        <v>2239879</v>
      </c>
      <c r="G59" s="6" t="e">
        <f t="shared" si="2"/>
        <v>#N/A</v>
      </c>
      <c r="H59" s="6" t="str">
        <f t="shared" si="3"/>
        <v>，2239879</v>
      </c>
      <c r="I59" s="6" t="e">
        <f>VLOOKUP(A59,HOP!A:T,20,0)</f>
        <v>#N/A</v>
      </c>
      <c r="J59" s="6" t="s">
        <v>220</v>
      </c>
      <c r="K59" s="6"/>
    </row>
    <row r="60" s="4" customFormat="1" spans="1:11">
      <c r="A60" s="6">
        <v>16220829096</v>
      </c>
      <c r="B60" s="7">
        <v>44445</v>
      </c>
      <c r="C60" s="7">
        <v>44446</v>
      </c>
      <c r="D60" s="6">
        <v>-49.59</v>
      </c>
      <c r="E60" s="6" t="e">
        <f>VLOOKUP(A60,HOP!A:L,12,0)</f>
        <v>#N/A</v>
      </c>
      <c r="F60" s="6">
        <v>2245119</v>
      </c>
      <c r="G60" s="6" t="e">
        <f t="shared" si="2"/>
        <v>#N/A</v>
      </c>
      <c r="H60" s="6" t="str">
        <f t="shared" si="3"/>
        <v>，2245119</v>
      </c>
      <c r="I60" s="6" t="e">
        <f>VLOOKUP(A60,HOP!A:T,20,0)</f>
        <v>#N/A</v>
      </c>
      <c r="J60" s="6" t="s">
        <v>221</v>
      </c>
      <c r="K60" s="6"/>
    </row>
    <row r="61" s="4" customFormat="1" spans="1:10">
      <c r="A61" s="4">
        <v>16201546198</v>
      </c>
      <c r="B61" s="5">
        <v>44467</v>
      </c>
      <c r="C61" s="5">
        <v>44468</v>
      </c>
      <c r="D61" s="4">
        <v>-133.26</v>
      </c>
      <c r="E61" s="4" t="e">
        <f>VLOOKUP(A61,HOP!A:L,12,0)</f>
        <v>#N/A</v>
      </c>
      <c r="F61" s="4">
        <v>2242443</v>
      </c>
      <c r="G61" s="4" t="e">
        <f t="shared" si="2"/>
        <v>#N/A</v>
      </c>
      <c r="H61" s="4" t="str">
        <f t="shared" si="3"/>
        <v>，2242443</v>
      </c>
      <c r="I61" s="4" t="e">
        <f>VLOOKUP(A61,HOP!A:T,20,0)</f>
        <v>#N/A</v>
      </c>
      <c r="J61" s="4" t="s">
        <v>222</v>
      </c>
    </row>
    <row r="62" s="4" customFormat="1" spans="1:10">
      <c r="A62" s="4">
        <v>16405340147</v>
      </c>
      <c r="B62" s="5">
        <v>44468</v>
      </c>
      <c r="C62" s="5">
        <v>44469</v>
      </c>
      <c r="D62" s="4">
        <v>-84.6</v>
      </c>
      <c r="E62" s="4" t="e">
        <f>VLOOKUP(A62,HOP!A:L,12,0)</f>
        <v>#N/A</v>
      </c>
      <c r="F62" s="4">
        <v>2268789</v>
      </c>
      <c r="G62" s="4" t="e">
        <f t="shared" si="2"/>
        <v>#N/A</v>
      </c>
      <c r="H62" s="4" t="str">
        <f t="shared" si="3"/>
        <v>，2268789</v>
      </c>
      <c r="I62" s="4" t="e">
        <f>VLOOKUP(A62,HOP!A:T,20,0)</f>
        <v>#N/A</v>
      </c>
      <c r="J62" s="4" t="s">
        <v>223</v>
      </c>
    </row>
    <row r="64" spans="4:4">
      <c r="D64" s="4">
        <f>SUM(D2:D63)</f>
        <v>10491.19</v>
      </c>
    </row>
    <row r="68" spans="1:5">
      <c r="A68" s="4" t="s">
        <v>224</v>
      </c>
      <c r="D68" s="4">
        <v>8673.2</v>
      </c>
      <c r="E68" s="4">
        <v>67425.11</v>
      </c>
    </row>
    <row r="69" spans="1:5">
      <c r="A69" s="4" t="s">
        <v>225</v>
      </c>
      <c r="D69" s="4">
        <v>1817.99</v>
      </c>
      <c r="E69" s="4">
        <v>14132.98</v>
      </c>
    </row>
    <row r="70" spans="1:5">
      <c r="A70" s="4" t="s">
        <v>226</v>
      </c>
      <c r="D70" s="4">
        <f>SUBTOTAL(9,D68:D69)</f>
        <v>10491.19</v>
      </c>
      <c r="E70" s="4">
        <f>SUBTOTAL(9,E68:E69)</f>
        <v>81558.09</v>
      </c>
    </row>
    <row r="71" spans="1:1">
      <c r="A71" s="4" t="s">
        <v>227</v>
      </c>
    </row>
  </sheetData>
  <autoFilter ref="A1:XFD64">
    <filterColumn colId="3">
      <filters blank="1">
        <filter val="50"/>
        <filter val="90"/>
        <filter val="51"/>
        <filter val="491"/>
        <filter val="93"/>
        <filter val="54"/>
        <filter val="94"/>
        <filter val="114"/>
        <filter val="194"/>
        <filter val="95"/>
        <filter val="115"/>
        <filter val="156"/>
        <filter val="57"/>
        <filter val="-98.97"/>
        <filter val="118"/>
        <filter val="-94.58"/>
        <filter val="-49.59"/>
        <filter val="117.99"/>
        <filter val="10491.19"/>
        <filter val="120"/>
        <filter val="162"/>
        <filter val="24"/>
        <filter val="64"/>
        <filter val="264"/>
        <filter val="25"/>
        <filter val="465"/>
        <filter val="66"/>
        <filter val="126"/>
        <filter val="-84.6"/>
        <filter val="127"/>
        <filter val="128"/>
        <filter val="-140.8"/>
        <filter val="270"/>
        <filter val="530"/>
        <filter val="32"/>
        <filter val="72"/>
        <filter val="275"/>
        <filter val="-133.26"/>
        <filter val="37"/>
        <filter val="237"/>
        <filter val="139"/>
        <filter val="1700"/>
        <filter val="81"/>
        <filter val="102"/>
        <filter val="142"/>
        <filter val="84"/>
        <filter val="684"/>
        <filter val="45"/>
        <filter val="85"/>
        <filter val="445"/>
        <filter val="86"/>
        <filter val="106"/>
        <filter val="546"/>
        <filter val="107"/>
        <filter val="288"/>
        <filter val="588"/>
        <filter val="189"/>
      </filters>
    </filterColumn>
    <filterColumn colId="6">
      <filters blank="1">
        <filter val="17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228</v>
      </c>
      <c r="B1" s="2" t="s">
        <v>229</v>
      </c>
      <c r="C1" s="2" t="s">
        <v>230</v>
      </c>
      <c r="D1" s="2" t="s">
        <v>231</v>
      </c>
      <c r="E1" s="2" t="s">
        <v>13</v>
      </c>
      <c r="F1" s="2" t="s">
        <v>5</v>
      </c>
      <c r="G1" s="2" t="s">
        <v>6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</row>
    <row r="2" s="1" customFormat="1" spans="1:20">
      <c r="A2" s="3">
        <v>15021562729</v>
      </c>
      <c r="B2" s="1" t="s">
        <v>245</v>
      </c>
      <c r="C2" s="1" t="s">
        <v>246</v>
      </c>
      <c r="D2" s="1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29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</row>
    <row r="3" s="1" customFormat="1" spans="1:20">
      <c r="A3" s="3">
        <v>16004296060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250</v>
      </c>
      <c r="H3" s="1" t="s">
        <v>251</v>
      </c>
      <c r="I3" s="1" t="s">
        <v>266</v>
      </c>
      <c r="J3" s="1" t="s">
        <v>29</v>
      </c>
      <c r="K3" s="1" t="s">
        <v>267</v>
      </c>
      <c r="L3" s="1" t="s">
        <v>267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268</v>
      </c>
      <c r="R3" s="1" t="s">
        <v>258</v>
      </c>
      <c r="S3" s="1" t="s">
        <v>259</v>
      </c>
      <c r="T3" s="1" t="s">
        <v>260</v>
      </c>
    </row>
    <row r="4" s="1" customFormat="1" spans="1:20">
      <c r="A4" s="3">
        <v>16044200383</v>
      </c>
      <c r="B4" s="1" t="s">
        <v>269</v>
      </c>
      <c r="C4" s="1" t="s">
        <v>270</v>
      </c>
      <c r="D4" s="1" t="s">
        <v>263</v>
      </c>
      <c r="E4" s="1" t="s">
        <v>271</v>
      </c>
      <c r="F4" s="1" t="s">
        <v>265</v>
      </c>
      <c r="G4" s="1" t="s">
        <v>250</v>
      </c>
      <c r="H4" s="1" t="s">
        <v>251</v>
      </c>
      <c r="I4" s="1" t="s">
        <v>272</v>
      </c>
      <c r="J4" s="1" t="s">
        <v>29</v>
      </c>
      <c r="K4" s="1" t="s">
        <v>273</v>
      </c>
      <c r="L4" s="1" t="s">
        <v>273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274</v>
      </c>
      <c r="R4" s="1" t="s">
        <v>258</v>
      </c>
      <c r="S4" s="1" t="s">
        <v>259</v>
      </c>
      <c r="T4" s="1" t="s">
        <v>260</v>
      </c>
    </row>
    <row r="5" s="1" customFormat="1" spans="1:20">
      <c r="A5" s="3">
        <v>16172435914</v>
      </c>
      <c r="B5" s="1" t="s">
        <v>275</v>
      </c>
      <c r="C5" s="1" t="s">
        <v>276</v>
      </c>
      <c r="D5" s="1" t="s">
        <v>277</v>
      </c>
      <c r="E5" s="1" t="s">
        <v>278</v>
      </c>
      <c r="F5" s="1" t="s">
        <v>279</v>
      </c>
      <c r="G5" s="1" t="s">
        <v>250</v>
      </c>
      <c r="H5" s="1" t="s">
        <v>251</v>
      </c>
      <c r="I5" s="1" t="s">
        <v>280</v>
      </c>
      <c r="J5" s="1" t="s">
        <v>29</v>
      </c>
      <c r="K5" s="1" t="s">
        <v>281</v>
      </c>
      <c r="L5" s="1" t="s">
        <v>281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282</v>
      </c>
      <c r="R5" s="1" t="s">
        <v>258</v>
      </c>
      <c r="S5" s="1" t="s">
        <v>259</v>
      </c>
      <c r="T5" s="1" t="s">
        <v>260</v>
      </c>
    </row>
    <row r="6" s="1" customFormat="1" spans="1:20">
      <c r="A6" s="3">
        <v>16232141947</v>
      </c>
      <c r="B6" s="1" t="s">
        <v>283</v>
      </c>
      <c r="C6" s="1" t="s">
        <v>284</v>
      </c>
      <c r="D6" s="1" t="s">
        <v>285</v>
      </c>
      <c r="E6" s="1" t="s">
        <v>286</v>
      </c>
      <c r="F6" s="1" t="s">
        <v>279</v>
      </c>
      <c r="G6" s="1" t="s">
        <v>250</v>
      </c>
      <c r="H6" s="1" t="s">
        <v>251</v>
      </c>
      <c r="I6" s="1" t="s">
        <v>287</v>
      </c>
      <c r="J6" s="1" t="s">
        <v>29</v>
      </c>
      <c r="K6" s="1" t="s">
        <v>288</v>
      </c>
      <c r="L6" s="1" t="s">
        <v>288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289</v>
      </c>
      <c r="R6" s="1" t="s">
        <v>258</v>
      </c>
      <c r="S6" s="1" t="s">
        <v>259</v>
      </c>
      <c r="T6" s="1" t="s">
        <v>260</v>
      </c>
    </row>
    <row r="7" s="1" customFormat="1" spans="1:20">
      <c r="A7" s="3">
        <v>16316890387</v>
      </c>
      <c r="B7" s="1" t="s">
        <v>290</v>
      </c>
      <c r="C7" s="1" t="s">
        <v>291</v>
      </c>
      <c r="D7" s="1" t="s">
        <v>292</v>
      </c>
      <c r="E7" s="1" t="s">
        <v>293</v>
      </c>
      <c r="F7" s="1" t="s">
        <v>249</v>
      </c>
      <c r="G7" s="1" t="s">
        <v>250</v>
      </c>
      <c r="H7" s="1" t="s">
        <v>251</v>
      </c>
      <c r="I7" s="1" t="s">
        <v>294</v>
      </c>
      <c r="J7" s="1" t="s">
        <v>29</v>
      </c>
      <c r="K7" s="1" t="s">
        <v>295</v>
      </c>
      <c r="L7" s="1" t="s">
        <v>295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296</v>
      </c>
      <c r="R7" s="1" t="s">
        <v>258</v>
      </c>
      <c r="S7" s="1" t="s">
        <v>259</v>
      </c>
      <c r="T7" s="1" t="s">
        <v>260</v>
      </c>
    </row>
    <row r="8" s="1" customFormat="1" spans="1:20">
      <c r="A8" s="3">
        <v>16317681097</v>
      </c>
      <c r="B8" s="1" t="s">
        <v>290</v>
      </c>
      <c r="C8" s="1" t="s">
        <v>297</v>
      </c>
      <c r="D8" s="1" t="s">
        <v>298</v>
      </c>
      <c r="E8" s="1" t="s">
        <v>299</v>
      </c>
      <c r="F8" s="1" t="s">
        <v>265</v>
      </c>
      <c r="G8" s="1" t="s">
        <v>250</v>
      </c>
      <c r="H8" s="1" t="s">
        <v>251</v>
      </c>
      <c r="I8" s="1" t="s">
        <v>300</v>
      </c>
      <c r="J8" s="1" t="s">
        <v>29</v>
      </c>
      <c r="K8" s="1" t="s">
        <v>301</v>
      </c>
      <c r="L8" s="1" t="s">
        <v>301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302</v>
      </c>
      <c r="R8" s="1" t="s">
        <v>258</v>
      </c>
      <c r="S8" s="1" t="s">
        <v>259</v>
      </c>
      <c r="T8" s="1" t="s">
        <v>260</v>
      </c>
    </row>
    <row r="9" s="1" customFormat="1" spans="1:20">
      <c r="A9" s="3">
        <v>16341973358</v>
      </c>
      <c r="B9" s="1" t="s">
        <v>303</v>
      </c>
      <c r="C9" s="1" t="s">
        <v>304</v>
      </c>
      <c r="D9" s="1" t="s">
        <v>305</v>
      </c>
      <c r="E9" s="1" t="s">
        <v>306</v>
      </c>
      <c r="F9" s="1" t="s">
        <v>249</v>
      </c>
      <c r="G9" s="1" t="s">
        <v>250</v>
      </c>
      <c r="H9" s="1" t="s">
        <v>251</v>
      </c>
      <c r="I9" s="1" t="s">
        <v>307</v>
      </c>
      <c r="J9" s="1" t="s">
        <v>29</v>
      </c>
      <c r="K9" s="1" t="s">
        <v>308</v>
      </c>
      <c r="L9" s="1" t="s">
        <v>308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309</v>
      </c>
      <c r="R9" s="1" t="s">
        <v>258</v>
      </c>
      <c r="S9" s="1" t="s">
        <v>259</v>
      </c>
      <c r="T9" s="1" t="s">
        <v>260</v>
      </c>
    </row>
    <row r="10" s="1" customFormat="1" spans="1:20">
      <c r="A10" s="3">
        <v>16342722385</v>
      </c>
      <c r="B10" s="1" t="s">
        <v>303</v>
      </c>
      <c r="C10" s="1" t="s">
        <v>310</v>
      </c>
      <c r="D10" s="1" t="s">
        <v>311</v>
      </c>
      <c r="E10" s="1" t="s">
        <v>312</v>
      </c>
      <c r="F10" s="1" t="s">
        <v>313</v>
      </c>
      <c r="G10" s="1" t="s">
        <v>250</v>
      </c>
      <c r="H10" s="1" t="s">
        <v>251</v>
      </c>
      <c r="I10" s="1" t="s">
        <v>314</v>
      </c>
      <c r="J10" s="1" t="s">
        <v>29</v>
      </c>
      <c r="K10" s="1" t="s">
        <v>315</v>
      </c>
      <c r="L10" s="1" t="s">
        <v>255</v>
      </c>
      <c r="M10" s="1" t="s">
        <v>316</v>
      </c>
      <c r="N10" s="1" t="s">
        <v>317</v>
      </c>
      <c r="O10" s="1" t="s">
        <v>255</v>
      </c>
      <c r="P10" s="1" t="s">
        <v>256</v>
      </c>
      <c r="Q10" s="1" t="s">
        <v>318</v>
      </c>
      <c r="R10" s="1" t="s">
        <v>258</v>
      </c>
      <c r="S10" s="1" t="s">
        <v>259</v>
      </c>
      <c r="T10" s="1" t="s">
        <v>260</v>
      </c>
    </row>
    <row r="11" s="1" customFormat="1" spans="1:20">
      <c r="A11" s="3">
        <v>16342769944</v>
      </c>
      <c r="B11" s="1" t="s">
        <v>303</v>
      </c>
      <c r="C11" s="1" t="s">
        <v>319</v>
      </c>
      <c r="D11" s="1" t="s">
        <v>320</v>
      </c>
      <c r="E11" s="1" t="s">
        <v>321</v>
      </c>
      <c r="F11" s="1" t="s">
        <v>249</v>
      </c>
      <c r="G11" s="1" t="s">
        <v>250</v>
      </c>
      <c r="H11" s="1" t="s">
        <v>251</v>
      </c>
      <c r="I11" s="1" t="s">
        <v>322</v>
      </c>
      <c r="J11" s="1" t="s">
        <v>29</v>
      </c>
      <c r="K11" s="1" t="s">
        <v>323</v>
      </c>
      <c r="L11" s="1" t="s">
        <v>323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324</v>
      </c>
      <c r="R11" s="1" t="s">
        <v>258</v>
      </c>
      <c r="S11" s="1" t="s">
        <v>259</v>
      </c>
      <c r="T11" s="1" t="s">
        <v>260</v>
      </c>
    </row>
    <row r="12" s="1" customFormat="1" spans="1:20">
      <c r="A12" s="3">
        <v>16346978961</v>
      </c>
      <c r="B12" s="1" t="s">
        <v>325</v>
      </c>
      <c r="C12" s="1" t="s">
        <v>326</v>
      </c>
      <c r="D12" s="1" t="s">
        <v>327</v>
      </c>
      <c r="E12" s="1" t="s">
        <v>328</v>
      </c>
      <c r="F12" s="1" t="s">
        <v>249</v>
      </c>
      <c r="G12" s="1" t="s">
        <v>250</v>
      </c>
      <c r="H12" s="1" t="s">
        <v>251</v>
      </c>
      <c r="I12" s="1" t="s">
        <v>329</v>
      </c>
      <c r="J12" s="1" t="s">
        <v>29</v>
      </c>
      <c r="K12" s="1" t="s">
        <v>330</v>
      </c>
      <c r="L12" s="1" t="s">
        <v>330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331</v>
      </c>
      <c r="R12" s="1" t="s">
        <v>258</v>
      </c>
      <c r="S12" s="1" t="s">
        <v>259</v>
      </c>
      <c r="T12" s="1" t="s">
        <v>260</v>
      </c>
    </row>
    <row r="13" s="1" customFormat="1" spans="1:20">
      <c r="A13" s="3">
        <v>16349132533</v>
      </c>
      <c r="B13" s="1" t="s">
        <v>325</v>
      </c>
      <c r="C13" s="1" t="s">
        <v>332</v>
      </c>
      <c r="D13" s="1" t="s">
        <v>333</v>
      </c>
      <c r="E13" s="1" t="s">
        <v>334</v>
      </c>
      <c r="F13" s="1" t="s">
        <v>265</v>
      </c>
      <c r="G13" s="1" t="s">
        <v>250</v>
      </c>
      <c r="H13" s="1" t="s">
        <v>251</v>
      </c>
      <c r="I13" s="1" t="s">
        <v>335</v>
      </c>
      <c r="J13" s="1" t="s">
        <v>29</v>
      </c>
      <c r="K13" s="1" t="s">
        <v>336</v>
      </c>
      <c r="L13" s="1" t="s">
        <v>336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337</v>
      </c>
      <c r="R13" s="1" t="s">
        <v>258</v>
      </c>
      <c r="S13" s="1" t="s">
        <v>259</v>
      </c>
      <c r="T13" s="1" t="s">
        <v>260</v>
      </c>
    </row>
    <row r="14" s="1" customFormat="1" spans="1:20">
      <c r="A14" s="3">
        <v>16387849281</v>
      </c>
      <c r="B14" s="1" t="s">
        <v>338</v>
      </c>
      <c r="C14" s="1" t="s">
        <v>339</v>
      </c>
      <c r="D14" s="1" t="s">
        <v>340</v>
      </c>
      <c r="E14" s="1" t="s">
        <v>341</v>
      </c>
      <c r="F14" s="1" t="s">
        <v>249</v>
      </c>
      <c r="G14" s="1" t="s">
        <v>250</v>
      </c>
      <c r="H14" s="1" t="s">
        <v>251</v>
      </c>
      <c r="I14" s="1" t="s">
        <v>255</v>
      </c>
      <c r="J14" s="1" t="s">
        <v>29</v>
      </c>
      <c r="K14" s="1" t="s">
        <v>255</v>
      </c>
      <c r="L14" s="1" t="s">
        <v>255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342</v>
      </c>
      <c r="R14" s="1" t="s">
        <v>258</v>
      </c>
      <c r="S14" s="1" t="s">
        <v>259</v>
      </c>
      <c r="T14" s="1" t="s">
        <v>260</v>
      </c>
    </row>
    <row r="15" s="1" customFormat="1" spans="1:20">
      <c r="A15" s="3">
        <v>16423545096</v>
      </c>
      <c r="B15" s="1" t="s">
        <v>343</v>
      </c>
      <c r="C15" s="1" t="s">
        <v>344</v>
      </c>
      <c r="D15" s="1" t="s">
        <v>345</v>
      </c>
      <c r="E15" s="1" t="s">
        <v>346</v>
      </c>
      <c r="F15" s="1" t="s">
        <v>249</v>
      </c>
      <c r="G15" s="1" t="s">
        <v>250</v>
      </c>
      <c r="H15" s="1" t="s">
        <v>251</v>
      </c>
      <c r="I15" s="1" t="s">
        <v>347</v>
      </c>
      <c r="J15" s="1" t="s">
        <v>29</v>
      </c>
      <c r="K15" s="1" t="s">
        <v>348</v>
      </c>
      <c r="L15" s="1" t="s">
        <v>348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349</v>
      </c>
      <c r="R15" s="1" t="s">
        <v>258</v>
      </c>
      <c r="S15" s="1" t="s">
        <v>259</v>
      </c>
      <c r="T15" s="1" t="s">
        <v>260</v>
      </c>
    </row>
    <row r="16" s="1" customFormat="1" spans="1:20">
      <c r="A16" s="3">
        <v>16441138835</v>
      </c>
      <c r="B16" s="1" t="s">
        <v>350</v>
      </c>
      <c r="C16" s="1" t="s">
        <v>351</v>
      </c>
      <c r="D16" s="1" t="s">
        <v>352</v>
      </c>
      <c r="E16" s="1" t="s">
        <v>353</v>
      </c>
      <c r="F16" s="1" t="s">
        <v>279</v>
      </c>
      <c r="G16" s="1" t="s">
        <v>250</v>
      </c>
      <c r="H16" s="1" t="s">
        <v>251</v>
      </c>
      <c r="I16" s="1" t="s">
        <v>354</v>
      </c>
      <c r="J16" s="1" t="s">
        <v>29</v>
      </c>
      <c r="K16" s="1" t="s">
        <v>355</v>
      </c>
      <c r="L16" s="1" t="s">
        <v>355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356</v>
      </c>
      <c r="R16" s="1" t="s">
        <v>258</v>
      </c>
      <c r="S16" s="1" t="s">
        <v>259</v>
      </c>
      <c r="T16" s="1" t="s">
        <v>260</v>
      </c>
    </row>
    <row r="17" s="1" customFormat="1" spans="1:20">
      <c r="A17" s="3">
        <v>16441493413</v>
      </c>
      <c r="B17" s="1" t="s">
        <v>350</v>
      </c>
      <c r="C17" s="1" t="s">
        <v>357</v>
      </c>
      <c r="D17" s="1" t="s">
        <v>358</v>
      </c>
      <c r="E17" s="1" t="s">
        <v>359</v>
      </c>
      <c r="F17" s="1" t="s">
        <v>249</v>
      </c>
      <c r="G17" s="1" t="s">
        <v>250</v>
      </c>
      <c r="H17" s="1" t="s">
        <v>251</v>
      </c>
      <c r="I17" s="1" t="s">
        <v>360</v>
      </c>
      <c r="J17" s="1" t="s">
        <v>29</v>
      </c>
      <c r="K17" s="1" t="s">
        <v>361</v>
      </c>
      <c r="L17" s="1" t="s">
        <v>361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362</v>
      </c>
      <c r="R17" s="1" t="s">
        <v>258</v>
      </c>
      <c r="S17" s="1" t="s">
        <v>259</v>
      </c>
      <c r="T17" s="1" t="s">
        <v>260</v>
      </c>
    </row>
    <row r="18" s="1" customFormat="1" spans="1:20">
      <c r="A18" s="3">
        <v>16448388586</v>
      </c>
      <c r="B18" s="1" t="s">
        <v>363</v>
      </c>
      <c r="C18" s="1" t="s">
        <v>364</v>
      </c>
      <c r="D18" s="1" t="s">
        <v>365</v>
      </c>
      <c r="E18" s="1" t="s">
        <v>366</v>
      </c>
      <c r="F18" s="1" t="s">
        <v>249</v>
      </c>
      <c r="G18" s="1" t="s">
        <v>250</v>
      </c>
      <c r="H18" s="1" t="s">
        <v>251</v>
      </c>
      <c r="I18" s="1" t="s">
        <v>367</v>
      </c>
      <c r="J18" s="1" t="s">
        <v>29</v>
      </c>
      <c r="K18" s="1" t="s">
        <v>368</v>
      </c>
      <c r="L18" s="1" t="s">
        <v>368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369</v>
      </c>
      <c r="R18" s="1" t="s">
        <v>258</v>
      </c>
      <c r="S18" s="1" t="s">
        <v>259</v>
      </c>
      <c r="T18" s="1" t="s">
        <v>260</v>
      </c>
    </row>
    <row r="19" s="1" customFormat="1" spans="1:20">
      <c r="A19" s="3">
        <v>16450532483</v>
      </c>
      <c r="B19" s="1" t="s">
        <v>363</v>
      </c>
      <c r="C19" s="1" t="s">
        <v>370</v>
      </c>
      <c r="D19" s="1" t="s">
        <v>371</v>
      </c>
      <c r="E19" s="1" t="s">
        <v>372</v>
      </c>
      <c r="F19" s="1" t="s">
        <v>249</v>
      </c>
      <c r="G19" s="1" t="s">
        <v>250</v>
      </c>
      <c r="H19" s="1" t="s">
        <v>251</v>
      </c>
      <c r="I19" s="1" t="s">
        <v>373</v>
      </c>
      <c r="J19" s="1" t="s">
        <v>29</v>
      </c>
      <c r="K19" s="1" t="s">
        <v>374</v>
      </c>
      <c r="L19" s="1" t="s">
        <v>374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375</v>
      </c>
      <c r="R19" s="1" t="s">
        <v>258</v>
      </c>
      <c r="S19" s="1" t="s">
        <v>259</v>
      </c>
      <c r="T19" s="1" t="s">
        <v>260</v>
      </c>
    </row>
    <row r="20" s="1" customFormat="1" spans="1:20">
      <c r="A20" s="3">
        <v>16459993959</v>
      </c>
      <c r="B20" s="1" t="s">
        <v>376</v>
      </c>
      <c r="C20" s="1" t="s">
        <v>377</v>
      </c>
      <c r="D20" s="1" t="s">
        <v>378</v>
      </c>
      <c r="E20" s="1" t="s">
        <v>379</v>
      </c>
      <c r="F20" s="1" t="s">
        <v>279</v>
      </c>
      <c r="G20" s="1" t="s">
        <v>250</v>
      </c>
      <c r="H20" s="1" t="s">
        <v>251</v>
      </c>
      <c r="I20" s="1" t="s">
        <v>380</v>
      </c>
      <c r="J20" s="1" t="s">
        <v>29</v>
      </c>
      <c r="K20" s="1" t="s">
        <v>381</v>
      </c>
      <c r="L20" s="1" t="s">
        <v>381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382</v>
      </c>
      <c r="R20" s="1" t="s">
        <v>258</v>
      </c>
      <c r="S20" s="1" t="s">
        <v>259</v>
      </c>
      <c r="T20" s="1" t="s">
        <v>260</v>
      </c>
    </row>
    <row r="21" s="1" customFormat="1" spans="1:20">
      <c r="A21" s="3">
        <v>16460910272</v>
      </c>
      <c r="B21" s="1" t="s">
        <v>376</v>
      </c>
      <c r="C21" s="1" t="s">
        <v>383</v>
      </c>
      <c r="D21" s="1" t="s">
        <v>378</v>
      </c>
      <c r="E21" s="1" t="s">
        <v>384</v>
      </c>
      <c r="F21" s="1" t="s">
        <v>279</v>
      </c>
      <c r="G21" s="1" t="s">
        <v>250</v>
      </c>
      <c r="H21" s="1" t="s">
        <v>251</v>
      </c>
      <c r="I21" s="1" t="s">
        <v>380</v>
      </c>
      <c r="J21" s="1" t="s">
        <v>29</v>
      </c>
      <c r="K21" s="1" t="s">
        <v>381</v>
      </c>
      <c r="L21" s="1" t="s">
        <v>381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385</v>
      </c>
      <c r="R21" s="1" t="s">
        <v>258</v>
      </c>
      <c r="S21" s="1" t="s">
        <v>259</v>
      </c>
      <c r="T21" s="1" t="s">
        <v>260</v>
      </c>
    </row>
    <row r="22" s="1" customFormat="1" spans="1:20">
      <c r="A22" s="3">
        <v>16469865624</v>
      </c>
      <c r="B22" s="1" t="s">
        <v>386</v>
      </c>
      <c r="C22" s="1" t="s">
        <v>387</v>
      </c>
      <c r="D22" s="1" t="s">
        <v>388</v>
      </c>
      <c r="E22" s="1" t="s">
        <v>389</v>
      </c>
      <c r="F22" s="1" t="s">
        <v>249</v>
      </c>
      <c r="G22" s="1" t="s">
        <v>250</v>
      </c>
      <c r="H22" s="1" t="s">
        <v>251</v>
      </c>
      <c r="I22" s="1" t="s">
        <v>390</v>
      </c>
      <c r="J22" s="1" t="s">
        <v>29</v>
      </c>
      <c r="K22" s="1" t="s">
        <v>391</v>
      </c>
      <c r="L22" s="1" t="s">
        <v>391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392</v>
      </c>
      <c r="R22" s="1" t="s">
        <v>258</v>
      </c>
      <c r="S22" s="1" t="s">
        <v>259</v>
      </c>
      <c r="T22" s="1" t="s">
        <v>260</v>
      </c>
    </row>
    <row r="23" s="1" customFormat="1" spans="1:20">
      <c r="A23" s="3">
        <v>16478585404</v>
      </c>
      <c r="B23" s="1" t="s">
        <v>393</v>
      </c>
      <c r="C23" s="1" t="s">
        <v>394</v>
      </c>
      <c r="D23" s="1" t="s">
        <v>395</v>
      </c>
      <c r="E23" s="1" t="s">
        <v>396</v>
      </c>
      <c r="F23" s="1" t="s">
        <v>249</v>
      </c>
      <c r="G23" s="1" t="s">
        <v>250</v>
      </c>
      <c r="H23" s="1" t="s">
        <v>251</v>
      </c>
      <c r="I23" s="1" t="s">
        <v>397</v>
      </c>
      <c r="J23" s="1" t="s">
        <v>29</v>
      </c>
      <c r="K23" s="1" t="s">
        <v>398</v>
      </c>
      <c r="L23" s="1" t="s">
        <v>398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399</v>
      </c>
      <c r="R23" s="1" t="s">
        <v>258</v>
      </c>
      <c r="S23" s="1" t="s">
        <v>259</v>
      </c>
      <c r="T23" s="1" t="s">
        <v>260</v>
      </c>
    </row>
    <row r="24" s="1" customFormat="1" spans="1:20">
      <c r="A24" s="3">
        <v>16478645286</v>
      </c>
      <c r="B24" s="1" t="s">
        <v>393</v>
      </c>
      <c r="C24" s="1" t="s">
        <v>400</v>
      </c>
      <c r="D24" s="1" t="s">
        <v>401</v>
      </c>
      <c r="E24" s="1" t="s">
        <v>402</v>
      </c>
      <c r="F24" s="1" t="s">
        <v>279</v>
      </c>
      <c r="G24" s="1" t="s">
        <v>250</v>
      </c>
      <c r="H24" s="1" t="s">
        <v>251</v>
      </c>
      <c r="I24" s="1" t="s">
        <v>403</v>
      </c>
      <c r="J24" s="1" t="s">
        <v>29</v>
      </c>
      <c r="K24" s="1" t="s">
        <v>404</v>
      </c>
      <c r="L24" s="1" t="s">
        <v>404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405</v>
      </c>
      <c r="R24" s="1" t="s">
        <v>258</v>
      </c>
      <c r="S24" s="1" t="s">
        <v>259</v>
      </c>
      <c r="T24" s="1" t="s">
        <v>260</v>
      </c>
    </row>
    <row r="25" s="1" customFormat="1" spans="1:20">
      <c r="A25" s="3">
        <v>16478647674</v>
      </c>
      <c r="B25" s="1" t="s">
        <v>393</v>
      </c>
      <c r="C25" s="1" t="s">
        <v>406</v>
      </c>
      <c r="D25" s="1" t="s">
        <v>407</v>
      </c>
      <c r="E25" s="1" t="s">
        <v>408</v>
      </c>
      <c r="F25" s="1" t="s">
        <v>249</v>
      </c>
      <c r="G25" s="1" t="s">
        <v>250</v>
      </c>
      <c r="H25" s="1" t="s">
        <v>251</v>
      </c>
      <c r="I25" s="1" t="s">
        <v>409</v>
      </c>
      <c r="J25" s="1" t="s">
        <v>29</v>
      </c>
      <c r="K25" s="1" t="s">
        <v>410</v>
      </c>
      <c r="L25" s="1" t="s">
        <v>410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411</v>
      </c>
      <c r="R25" s="1" t="s">
        <v>258</v>
      </c>
      <c r="S25" s="1" t="s">
        <v>259</v>
      </c>
      <c r="T25" s="1" t="s">
        <v>260</v>
      </c>
    </row>
    <row r="26" s="1" customFormat="1" spans="1:20">
      <c r="A26" s="3">
        <v>16486903016</v>
      </c>
      <c r="B26" s="1" t="s">
        <v>412</v>
      </c>
      <c r="C26" s="1" t="s">
        <v>413</v>
      </c>
      <c r="D26" s="1" t="s">
        <v>414</v>
      </c>
      <c r="E26" s="1" t="s">
        <v>415</v>
      </c>
      <c r="F26" s="1" t="s">
        <v>249</v>
      </c>
      <c r="G26" s="1" t="s">
        <v>250</v>
      </c>
      <c r="H26" s="1" t="s">
        <v>251</v>
      </c>
      <c r="I26" s="1" t="s">
        <v>416</v>
      </c>
      <c r="J26" s="1" t="s">
        <v>29</v>
      </c>
      <c r="K26" s="1" t="s">
        <v>417</v>
      </c>
      <c r="L26" s="1" t="s">
        <v>417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418</v>
      </c>
      <c r="R26" s="1" t="s">
        <v>258</v>
      </c>
      <c r="S26" s="1" t="s">
        <v>259</v>
      </c>
      <c r="T26" s="1" t="s">
        <v>260</v>
      </c>
    </row>
    <row r="27" s="1" customFormat="1" spans="1:20">
      <c r="A27" s="3">
        <v>16497917350</v>
      </c>
      <c r="B27" s="1" t="s">
        <v>419</v>
      </c>
      <c r="C27" s="1" t="s">
        <v>420</v>
      </c>
      <c r="D27" s="1" t="s">
        <v>421</v>
      </c>
      <c r="E27" s="1" t="s">
        <v>422</v>
      </c>
      <c r="F27" s="1" t="s">
        <v>249</v>
      </c>
      <c r="G27" s="1" t="s">
        <v>250</v>
      </c>
      <c r="H27" s="1" t="s">
        <v>251</v>
      </c>
      <c r="I27" s="1" t="s">
        <v>423</v>
      </c>
      <c r="J27" s="1" t="s">
        <v>29</v>
      </c>
      <c r="K27" s="1" t="s">
        <v>424</v>
      </c>
      <c r="L27" s="1" t="s">
        <v>424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425</v>
      </c>
      <c r="R27" s="1" t="s">
        <v>258</v>
      </c>
      <c r="S27" s="1" t="s">
        <v>259</v>
      </c>
      <c r="T27" s="1" t="s">
        <v>260</v>
      </c>
    </row>
    <row r="28" s="1" customFormat="1" spans="1:20">
      <c r="A28" s="3">
        <v>16514234221</v>
      </c>
      <c r="B28" s="1" t="s">
        <v>426</v>
      </c>
      <c r="C28" s="1" t="s">
        <v>427</v>
      </c>
      <c r="D28" s="1" t="s">
        <v>428</v>
      </c>
      <c r="E28" s="1" t="s">
        <v>429</v>
      </c>
      <c r="F28" s="1" t="s">
        <v>249</v>
      </c>
      <c r="G28" s="1" t="s">
        <v>250</v>
      </c>
      <c r="H28" s="1" t="s">
        <v>251</v>
      </c>
      <c r="I28" s="1" t="s">
        <v>430</v>
      </c>
      <c r="J28" s="1" t="s">
        <v>29</v>
      </c>
      <c r="K28" s="1" t="s">
        <v>431</v>
      </c>
      <c r="L28" s="1" t="s">
        <v>431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432</v>
      </c>
      <c r="R28" s="1" t="s">
        <v>258</v>
      </c>
      <c r="S28" s="1" t="s">
        <v>259</v>
      </c>
      <c r="T28" s="1" t="s">
        <v>260</v>
      </c>
    </row>
    <row r="29" s="1" customFormat="1" spans="1:20">
      <c r="A29" s="3">
        <v>16521806071</v>
      </c>
      <c r="B29" s="1" t="s">
        <v>433</v>
      </c>
      <c r="C29" s="1" t="s">
        <v>434</v>
      </c>
      <c r="D29" s="1" t="s">
        <v>435</v>
      </c>
      <c r="E29" s="1" t="s">
        <v>436</v>
      </c>
      <c r="F29" s="1" t="s">
        <v>249</v>
      </c>
      <c r="G29" s="1" t="s">
        <v>250</v>
      </c>
      <c r="H29" s="1" t="s">
        <v>251</v>
      </c>
      <c r="I29" s="1" t="s">
        <v>437</v>
      </c>
      <c r="J29" s="1" t="s">
        <v>29</v>
      </c>
      <c r="K29" s="1" t="s">
        <v>438</v>
      </c>
      <c r="L29" s="1" t="s">
        <v>438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439</v>
      </c>
      <c r="R29" s="1" t="s">
        <v>258</v>
      </c>
      <c r="S29" s="1" t="s">
        <v>259</v>
      </c>
      <c r="T29" s="1" t="s">
        <v>260</v>
      </c>
    </row>
    <row r="30" s="1" customFormat="1" spans="1:20">
      <c r="A30" s="3">
        <v>16523588419</v>
      </c>
      <c r="B30" s="1" t="s">
        <v>433</v>
      </c>
      <c r="C30" s="1" t="s">
        <v>440</v>
      </c>
      <c r="D30" s="1" t="s">
        <v>441</v>
      </c>
      <c r="E30" s="1" t="s">
        <v>442</v>
      </c>
      <c r="F30" s="1" t="s">
        <v>249</v>
      </c>
      <c r="G30" s="1" t="s">
        <v>250</v>
      </c>
      <c r="H30" s="1" t="s">
        <v>251</v>
      </c>
      <c r="I30" s="1" t="s">
        <v>443</v>
      </c>
      <c r="J30" s="1" t="s">
        <v>29</v>
      </c>
      <c r="K30" s="1" t="s">
        <v>444</v>
      </c>
      <c r="L30" s="1" t="s">
        <v>444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445</v>
      </c>
      <c r="R30" s="1" t="s">
        <v>258</v>
      </c>
      <c r="S30" s="1" t="s">
        <v>259</v>
      </c>
      <c r="T30" s="1" t="s">
        <v>260</v>
      </c>
    </row>
    <row r="31" s="1" customFormat="1" spans="1:20">
      <c r="A31" s="3">
        <v>16531300291</v>
      </c>
      <c r="B31" s="1" t="s">
        <v>446</v>
      </c>
      <c r="C31" s="1" t="s">
        <v>447</v>
      </c>
      <c r="D31" s="1" t="s">
        <v>448</v>
      </c>
      <c r="E31" s="1" t="s">
        <v>449</v>
      </c>
      <c r="F31" s="1" t="s">
        <v>446</v>
      </c>
      <c r="G31" s="1" t="s">
        <v>250</v>
      </c>
      <c r="H31" s="1" t="s">
        <v>251</v>
      </c>
      <c r="I31" s="1" t="s">
        <v>450</v>
      </c>
      <c r="J31" s="1" t="s">
        <v>29</v>
      </c>
      <c r="K31" s="1" t="s">
        <v>451</v>
      </c>
      <c r="L31" s="1" t="s">
        <v>451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452</v>
      </c>
      <c r="R31" s="1" t="s">
        <v>258</v>
      </c>
      <c r="S31" s="1" t="s">
        <v>259</v>
      </c>
      <c r="T31" s="1" t="s">
        <v>260</v>
      </c>
    </row>
    <row r="32" s="1" customFormat="1" spans="1:20">
      <c r="A32" s="3">
        <v>16531363490</v>
      </c>
      <c r="B32" s="1" t="s">
        <v>446</v>
      </c>
      <c r="C32" s="1" t="s">
        <v>453</v>
      </c>
      <c r="D32" s="1" t="s">
        <v>454</v>
      </c>
      <c r="E32" s="1" t="s">
        <v>455</v>
      </c>
      <c r="F32" s="1" t="s">
        <v>249</v>
      </c>
      <c r="G32" s="1" t="s">
        <v>250</v>
      </c>
      <c r="H32" s="1" t="s">
        <v>251</v>
      </c>
      <c r="I32" s="1" t="s">
        <v>456</v>
      </c>
      <c r="J32" s="1" t="s">
        <v>29</v>
      </c>
      <c r="K32" s="1" t="s">
        <v>457</v>
      </c>
      <c r="L32" s="1" t="s">
        <v>457</v>
      </c>
      <c r="M32" s="1" t="s">
        <v>254</v>
      </c>
      <c r="N32" s="1" t="s">
        <v>254</v>
      </c>
      <c r="O32" s="1" t="s">
        <v>255</v>
      </c>
      <c r="P32" s="1" t="s">
        <v>256</v>
      </c>
      <c r="Q32" s="1" t="s">
        <v>458</v>
      </c>
      <c r="R32" s="1" t="s">
        <v>258</v>
      </c>
      <c r="S32" s="1" t="s">
        <v>259</v>
      </c>
      <c r="T32" s="1" t="s">
        <v>260</v>
      </c>
    </row>
    <row r="33" s="1" customFormat="1" spans="1:20">
      <c r="A33" s="3">
        <v>16540458047</v>
      </c>
      <c r="B33" s="1" t="s">
        <v>313</v>
      </c>
      <c r="C33" s="1" t="s">
        <v>459</v>
      </c>
      <c r="D33" s="1" t="s">
        <v>460</v>
      </c>
      <c r="E33" s="1" t="s">
        <v>461</v>
      </c>
      <c r="F33" s="1" t="s">
        <v>249</v>
      </c>
      <c r="G33" s="1" t="s">
        <v>250</v>
      </c>
      <c r="H33" s="1" t="s">
        <v>251</v>
      </c>
      <c r="I33" s="1" t="s">
        <v>462</v>
      </c>
      <c r="J33" s="1" t="s">
        <v>29</v>
      </c>
      <c r="K33" s="1" t="s">
        <v>463</v>
      </c>
      <c r="L33" s="1" t="s">
        <v>463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464</v>
      </c>
      <c r="R33" s="1" t="s">
        <v>258</v>
      </c>
      <c r="S33" s="1" t="s">
        <v>259</v>
      </c>
      <c r="T33" s="1" t="s">
        <v>260</v>
      </c>
    </row>
    <row r="34" s="1" customFormat="1" spans="1:20">
      <c r="A34" s="3">
        <v>16541160195</v>
      </c>
      <c r="B34" s="1" t="s">
        <v>313</v>
      </c>
      <c r="C34" s="1" t="s">
        <v>465</v>
      </c>
      <c r="D34" s="1" t="s">
        <v>466</v>
      </c>
      <c r="E34" s="1" t="s">
        <v>467</v>
      </c>
      <c r="F34" s="1" t="s">
        <v>279</v>
      </c>
      <c r="G34" s="1" t="s">
        <v>250</v>
      </c>
      <c r="H34" s="1" t="s">
        <v>251</v>
      </c>
      <c r="I34" s="1" t="s">
        <v>468</v>
      </c>
      <c r="J34" s="1" t="s">
        <v>29</v>
      </c>
      <c r="K34" s="1" t="s">
        <v>469</v>
      </c>
      <c r="L34" s="1" t="s">
        <v>469</v>
      </c>
      <c r="M34" s="1" t="s">
        <v>254</v>
      </c>
      <c r="N34" s="1" t="s">
        <v>254</v>
      </c>
      <c r="O34" s="1" t="s">
        <v>255</v>
      </c>
      <c r="P34" s="1" t="s">
        <v>256</v>
      </c>
      <c r="Q34" s="1" t="s">
        <v>470</v>
      </c>
      <c r="R34" s="1" t="s">
        <v>258</v>
      </c>
      <c r="S34" s="1" t="s">
        <v>259</v>
      </c>
      <c r="T34" s="1" t="s">
        <v>260</v>
      </c>
    </row>
    <row r="35" s="1" customFormat="1" spans="1:20">
      <c r="A35" s="3">
        <v>16548085269</v>
      </c>
      <c r="B35" s="1" t="s">
        <v>313</v>
      </c>
      <c r="C35" s="1" t="s">
        <v>471</v>
      </c>
      <c r="D35" s="1" t="s">
        <v>472</v>
      </c>
      <c r="E35" s="1" t="s">
        <v>473</v>
      </c>
      <c r="F35" s="1" t="s">
        <v>279</v>
      </c>
      <c r="G35" s="1" t="s">
        <v>250</v>
      </c>
      <c r="H35" s="1" t="s">
        <v>251</v>
      </c>
      <c r="I35" s="1" t="s">
        <v>474</v>
      </c>
      <c r="J35" s="1" t="s">
        <v>29</v>
      </c>
      <c r="K35" s="1" t="s">
        <v>475</v>
      </c>
      <c r="L35" s="1" t="s">
        <v>475</v>
      </c>
      <c r="M35" s="1" t="s">
        <v>254</v>
      </c>
      <c r="N35" s="1" t="s">
        <v>254</v>
      </c>
      <c r="O35" s="1" t="s">
        <v>255</v>
      </c>
      <c r="P35" s="1" t="s">
        <v>256</v>
      </c>
      <c r="Q35" s="1" t="s">
        <v>476</v>
      </c>
      <c r="R35" s="1" t="s">
        <v>258</v>
      </c>
      <c r="S35" s="1" t="s">
        <v>259</v>
      </c>
      <c r="T35" s="1" t="s">
        <v>260</v>
      </c>
    </row>
    <row r="36" s="1" customFormat="1" spans="1:20">
      <c r="A36" s="3">
        <v>16558348886</v>
      </c>
      <c r="B36" s="1" t="s">
        <v>265</v>
      </c>
      <c r="C36" s="1" t="s">
        <v>477</v>
      </c>
      <c r="D36" s="1" t="s">
        <v>478</v>
      </c>
      <c r="E36" s="1" t="s">
        <v>479</v>
      </c>
      <c r="F36" s="1" t="s">
        <v>249</v>
      </c>
      <c r="G36" s="1" t="s">
        <v>250</v>
      </c>
      <c r="H36" s="1" t="s">
        <v>251</v>
      </c>
      <c r="I36" s="1" t="s">
        <v>480</v>
      </c>
      <c r="J36" s="1" t="s">
        <v>29</v>
      </c>
      <c r="K36" s="1" t="s">
        <v>481</v>
      </c>
      <c r="L36" s="1" t="s">
        <v>481</v>
      </c>
      <c r="M36" s="1" t="s">
        <v>254</v>
      </c>
      <c r="N36" s="1" t="s">
        <v>254</v>
      </c>
      <c r="O36" s="1" t="s">
        <v>255</v>
      </c>
      <c r="P36" s="1" t="s">
        <v>256</v>
      </c>
      <c r="Q36" s="1" t="s">
        <v>482</v>
      </c>
      <c r="R36" s="1" t="s">
        <v>258</v>
      </c>
      <c r="S36" s="1" t="s">
        <v>259</v>
      </c>
      <c r="T36" s="1" t="s">
        <v>260</v>
      </c>
    </row>
    <row r="37" s="1" customFormat="1" spans="1:20">
      <c r="A37" s="3">
        <v>16558465352</v>
      </c>
      <c r="B37" s="1" t="s">
        <v>265</v>
      </c>
      <c r="C37" s="1" t="s">
        <v>483</v>
      </c>
      <c r="D37" s="1" t="s">
        <v>484</v>
      </c>
      <c r="E37" s="1" t="s">
        <v>485</v>
      </c>
      <c r="F37" s="1" t="s">
        <v>265</v>
      </c>
      <c r="G37" s="1" t="s">
        <v>250</v>
      </c>
      <c r="H37" s="1" t="s">
        <v>251</v>
      </c>
      <c r="I37" s="1" t="s">
        <v>486</v>
      </c>
      <c r="J37" s="1" t="s">
        <v>29</v>
      </c>
      <c r="K37" s="1" t="s">
        <v>487</v>
      </c>
      <c r="L37" s="1" t="s">
        <v>487</v>
      </c>
      <c r="M37" s="1" t="s">
        <v>254</v>
      </c>
      <c r="N37" s="1" t="s">
        <v>254</v>
      </c>
      <c r="O37" s="1" t="s">
        <v>255</v>
      </c>
      <c r="P37" s="1" t="s">
        <v>256</v>
      </c>
      <c r="Q37" s="1" t="s">
        <v>488</v>
      </c>
      <c r="R37" s="1" t="s">
        <v>258</v>
      </c>
      <c r="S37" s="1" t="s">
        <v>259</v>
      </c>
      <c r="T37" s="1" t="s">
        <v>260</v>
      </c>
    </row>
    <row r="38" s="1" customFormat="1" spans="1:20">
      <c r="A38" s="3">
        <v>16559759233</v>
      </c>
      <c r="B38" s="1" t="s">
        <v>265</v>
      </c>
      <c r="C38" s="1" t="s">
        <v>489</v>
      </c>
      <c r="D38" s="1" t="s">
        <v>490</v>
      </c>
      <c r="E38" s="1" t="s">
        <v>491</v>
      </c>
      <c r="F38" s="1" t="s">
        <v>249</v>
      </c>
      <c r="G38" s="1" t="s">
        <v>250</v>
      </c>
      <c r="H38" s="1" t="s">
        <v>251</v>
      </c>
      <c r="I38" s="1" t="s">
        <v>492</v>
      </c>
      <c r="J38" s="1" t="s">
        <v>29</v>
      </c>
      <c r="K38" s="1" t="s">
        <v>493</v>
      </c>
      <c r="L38" s="1" t="s">
        <v>493</v>
      </c>
      <c r="M38" s="1" t="s">
        <v>254</v>
      </c>
      <c r="N38" s="1" t="s">
        <v>254</v>
      </c>
      <c r="O38" s="1" t="s">
        <v>255</v>
      </c>
      <c r="P38" s="1" t="s">
        <v>256</v>
      </c>
      <c r="Q38" s="1" t="s">
        <v>494</v>
      </c>
      <c r="R38" s="1" t="s">
        <v>258</v>
      </c>
      <c r="S38" s="1" t="s">
        <v>259</v>
      </c>
      <c r="T38" s="1" t="s">
        <v>260</v>
      </c>
    </row>
    <row r="39" s="1" customFormat="1" spans="1:20">
      <c r="A39" s="3">
        <v>16560427924</v>
      </c>
      <c r="B39" s="1" t="s">
        <v>265</v>
      </c>
      <c r="C39" s="1" t="s">
        <v>495</v>
      </c>
      <c r="D39" s="1" t="s">
        <v>496</v>
      </c>
      <c r="E39" s="1" t="s">
        <v>497</v>
      </c>
      <c r="F39" s="1" t="s">
        <v>265</v>
      </c>
      <c r="G39" s="1" t="s">
        <v>250</v>
      </c>
      <c r="H39" s="1" t="s">
        <v>251</v>
      </c>
      <c r="I39" s="1" t="s">
        <v>498</v>
      </c>
      <c r="J39" s="1" t="s">
        <v>29</v>
      </c>
      <c r="K39" s="1" t="s">
        <v>499</v>
      </c>
      <c r="L39" s="1" t="s">
        <v>499</v>
      </c>
      <c r="M39" s="1" t="s">
        <v>254</v>
      </c>
      <c r="N39" s="1" t="s">
        <v>254</v>
      </c>
      <c r="O39" s="1" t="s">
        <v>255</v>
      </c>
      <c r="P39" s="1" t="s">
        <v>256</v>
      </c>
      <c r="Q39" s="1" t="s">
        <v>500</v>
      </c>
      <c r="R39" s="1" t="s">
        <v>258</v>
      </c>
      <c r="S39" s="1" t="s">
        <v>259</v>
      </c>
      <c r="T39" s="1" t="s">
        <v>260</v>
      </c>
    </row>
    <row r="40" s="1" customFormat="1" spans="1:20">
      <c r="A40" s="3">
        <v>16561422405</v>
      </c>
      <c r="B40" s="1" t="s">
        <v>279</v>
      </c>
      <c r="C40" s="1" t="s">
        <v>501</v>
      </c>
      <c r="D40" s="1" t="s">
        <v>395</v>
      </c>
      <c r="E40" s="1" t="s">
        <v>502</v>
      </c>
      <c r="F40" s="1" t="s">
        <v>249</v>
      </c>
      <c r="G40" s="1" t="s">
        <v>250</v>
      </c>
      <c r="H40" s="1" t="s">
        <v>251</v>
      </c>
      <c r="I40" s="1" t="s">
        <v>503</v>
      </c>
      <c r="J40" s="1" t="s">
        <v>29</v>
      </c>
      <c r="K40" s="1" t="s">
        <v>504</v>
      </c>
      <c r="L40" s="1" t="s">
        <v>504</v>
      </c>
      <c r="M40" s="1" t="s">
        <v>254</v>
      </c>
      <c r="N40" s="1" t="s">
        <v>254</v>
      </c>
      <c r="O40" s="1" t="s">
        <v>255</v>
      </c>
      <c r="P40" s="1" t="s">
        <v>256</v>
      </c>
      <c r="Q40" s="1" t="s">
        <v>505</v>
      </c>
      <c r="R40" s="1" t="s">
        <v>258</v>
      </c>
      <c r="S40" s="1" t="s">
        <v>259</v>
      </c>
      <c r="T40" s="1" t="s">
        <v>260</v>
      </c>
    </row>
    <row r="41" s="1" customFormat="1" spans="1:20">
      <c r="A41" s="3">
        <v>16561550491</v>
      </c>
      <c r="B41" s="1" t="s">
        <v>279</v>
      </c>
      <c r="C41" s="1" t="s">
        <v>506</v>
      </c>
      <c r="D41" s="1" t="s">
        <v>507</v>
      </c>
      <c r="E41" s="1" t="s">
        <v>508</v>
      </c>
      <c r="F41" s="1" t="s">
        <v>249</v>
      </c>
      <c r="G41" s="1" t="s">
        <v>250</v>
      </c>
      <c r="H41" s="1" t="s">
        <v>251</v>
      </c>
      <c r="I41" s="1" t="s">
        <v>509</v>
      </c>
      <c r="J41" s="1" t="s">
        <v>29</v>
      </c>
      <c r="K41" s="1" t="s">
        <v>510</v>
      </c>
      <c r="L41" s="1" t="s">
        <v>510</v>
      </c>
      <c r="M41" s="1" t="s">
        <v>254</v>
      </c>
      <c r="N41" s="1" t="s">
        <v>254</v>
      </c>
      <c r="O41" s="1" t="s">
        <v>255</v>
      </c>
      <c r="P41" s="1" t="s">
        <v>256</v>
      </c>
      <c r="Q41" s="1" t="s">
        <v>511</v>
      </c>
      <c r="R41" s="1" t="s">
        <v>258</v>
      </c>
      <c r="S41" s="1" t="s">
        <v>259</v>
      </c>
      <c r="T41" s="1" t="s">
        <v>260</v>
      </c>
    </row>
    <row r="42" s="1" customFormat="1" spans="1:20">
      <c r="A42" s="3">
        <v>16562064872</v>
      </c>
      <c r="B42" s="1" t="s">
        <v>279</v>
      </c>
      <c r="C42" s="1" t="s">
        <v>512</v>
      </c>
      <c r="D42" s="1" t="s">
        <v>513</v>
      </c>
      <c r="E42" s="1" t="s">
        <v>514</v>
      </c>
      <c r="F42" s="1" t="s">
        <v>279</v>
      </c>
      <c r="G42" s="1" t="s">
        <v>250</v>
      </c>
      <c r="H42" s="1" t="s">
        <v>251</v>
      </c>
      <c r="I42" s="1" t="s">
        <v>515</v>
      </c>
      <c r="J42" s="1" t="s">
        <v>29</v>
      </c>
      <c r="K42" s="1" t="s">
        <v>516</v>
      </c>
      <c r="L42" s="1" t="s">
        <v>516</v>
      </c>
      <c r="M42" s="1" t="s">
        <v>254</v>
      </c>
      <c r="N42" s="1" t="s">
        <v>254</v>
      </c>
      <c r="O42" s="1" t="s">
        <v>255</v>
      </c>
      <c r="P42" s="1" t="s">
        <v>256</v>
      </c>
      <c r="Q42" s="1" t="s">
        <v>517</v>
      </c>
      <c r="R42" s="1" t="s">
        <v>258</v>
      </c>
      <c r="S42" s="1" t="s">
        <v>259</v>
      </c>
      <c r="T42" s="1" t="s">
        <v>260</v>
      </c>
    </row>
    <row r="43" s="1" customFormat="1" spans="1:20">
      <c r="A43" s="3">
        <v>16562126977</v>
      </c>
      <c r="B43" s="1" t="s">
        <v>279</v>
      </c>
      <c r="C43" s="1" t="s">
        <v>518</v>
      </c>
      <c r="D43" s="1" t="s">
        <v>519</v>
      </c>
      <c r="E43" s="1" t="s">
        <v>520</v>
      </c>
      <c r="F43" s="1" t="s">
        <v>249</v>
      </c>
      <c r="G43" s="1" t="s">
        <v>250</v>
      </c>
      <c r="H43" s="1" t="s">
        <v>251</v>
      </c>
      <c r="I43" s="1" t="s">
        <v>521</v>
      </c>
      <c r="J43" s="1" t="s">
        <v>29</v>
      </c>
      <c r="K43" s="1" t="s">
        <v>522</v>
      </c>
      <c r="L43" s="1" t="s">
        <v>522</v>
      </c>
      <c r="M43" s="1" t="s">
        <v>254</v>
      </c>
      <c r="N43" s="1" t="s">
        <v>254</v>
      </c>
      <c r="O43" s="1" t="s">
        <v>255</v>
      </c>
      <c r="P43" s="1" t="s">
        <v>256</v>
      </c>
      <c r="Q43" s="1" t="s">
        <v>523</v>
      </c>
      <c r="R43" s="1" t="s">
        <v>258</v>
      </c>
      <c r="S43" s="1" t="s">
        <v>259</v>
      </c>
      <c r="T43" s="1" t="s">
        <v>260</v>
      </c>
    </row>
    <row r="44" s="1" customFormat="1" spans="1:20">
      <c r="A44" s="3">
        <v>16562282921</v>
      </c>
      <c r="B44" s="1" t="s">
        <v>279</v>
      </c>
      <c r="C44" s="1" t="s">
        <v>524</v>
      </c>
      <c r="D44" s="1" t="s">
        <v>525</v>
      </c>
      <c r="E44" s="1" t="s">
        <v>526</v>
      </c>
      <c r="F44" s="1" t="s">
        <v>249</v>
      </c>
      <c r="G44" s="1" t="s">
        <v>250</v>
      </c>
      <c r="H44" s="1" t="s">
        <v>251</v>
      </c>
      <c r="I44" s="1" t="s">
        <v>527</v>
      </c>
      <c r="J44" s="1" t="s">
        <v>29</v>
      </c>
      <c r="K44" s="1" t="s">
        <v>528</v>
      </c>
      <c r="L44" s="1" t="s">
        <v>528</v>
      </c>
      <c r="M44" s="1" t="s">
        <v>254</v>
      </c>
      <c r="N44" s="1" t="s">
        <v>254</v>
      </c>
      <c r="O44" s="1" t="s">
        <v>255</v>
      </c>
      <c r="P44" s="1" t="s">
        <v>256</v>
      </c>
      <c r="Q44" s="1" t="s">
        <v>529</v>
      </c>
      <c r="R44" s="1" t="s">
        <v>258</v>
      </c>
      <c r="S44" s="1" t="s">
        <v>259</v>
      </c>
      <c r="T44" s="1" t="s">
        <v>260</v>
      </c>
    </row>
    <row r="45" s="1" customFormat="1" spans="1:20">
      <c r="A45" s="3">
        <v>16562293437</v>
      </c>
      <c r="B45" s="1" t="s">
        <v>279</v>
      </c>
      <c r="C45" s="1" t="s">
        <v>530</v>
      </c>
      <c r="D45" s="1" t="s">
        <v>531</v>
      </c>
      <c r="E45" s="1" t="s">
        <v>532</v>
      </c>
      <c r="F45" s="1" t="s">
        <v>249</v>
      </c>
      <c r="G45" s="1" t="s">
        <v>250</v>
      </c>
      <c r="H45" s="1" t="s">
        <v>251</v>
      </c>
      <c r="I45" s="1" t="s">
        <v>533</v>
      </c>
      <c r="J45" s="1" t="s">
        <v>29</v>
      </c>
      <c r="K45" s="1" t="s">
        <v>534</v>
      </c>
      <c r="L45" s="1" t="s">
        <v>534</v>
      </c>
      <c r="M45" s="1" t="s">
        <v>254</v>
      </c>
      <c r="N45" s="1" t="s">
        <v>254</v>
      </c>
      <c r="O45" s="1" t="s">
        <v>255</v>
      </c>
      <c r="P45" s="1" t="s">
        <v>256</v>
      </c>
      <c r="Q45" s="1" t="s">
        <v>535</v>
      </c>
      <c r="R45" s="1" t="s">
        <v>258</v>
      </c>
      <c r="S45" s="1" t="s">
        <v>259</v>
      </c>
      <c r="T45" s="1" t="s">
        <v>260</v>
      </c>
    </row>
    <row r="46" s="1" customFormat="1" spans="1:20">
      <c r="A46" s="3">
        <v>16562764456</v>
      </c>
      <c r="B46" s="1" t="s">
        <v>279</v>
      </c>
      <c r="C46" s="1" t="s">
        <v>536</v>
      </c>
      <c r="D46" s="1" t="s">
        <v>537</v>
      </c>
      <c r="E46" s="1" t="s">
        <v>538</v>
      </c>
      <c r="F46" s="1" t="s">
        <v>249</v>
      </c>
      <c r="G46" s="1" t="s">
        <v>250</v>
      </c>
      <c r="H46" s="1" t="s">
        <v>251</v>
      </c>
      <c r="I46" s="1" t="s">
        <v>539</v>
      </c>
      <c r="J46" s="1" t="s">
        <v>29</v>
      </c>
      <c r="K46" s="1" t="s">
        <v>348</v>
      </c>
      <c r="L46" s="1" t="s">
        <v>348</v>
      </c>
      <c r="M46" s="1" t="s">
        <v>254</v>
      </c>
      <c r="N46" s="1" t="s">
        <v>254</v>
      </c>
      <c r="O46" s="1" t="s">
        <v>255</v>
      </c>
      <c r="P46" s="1" t="s">
        <v>256</v>
      </c>
      <c r="Q46" s="1" t="s">
        <v>540</v>
      </c>
      <c r="R46" s="1" t="s">
        <v>258</v>
      </c>
      <c r="S46" s="1" t="s">
        <v>259</v>
      </c>
      <c r="T46" s="1" t="s">
        <v>260</v>
      </c>
    </row>
    <row r="47" s="1" customFormat="1" spans="1:20">
      <c r="A47" s="3">
        <v>16573896475</v>
      </c>
      <c r="B47" s="1" t="s">
        <v>249</v>
      </c>
      <c r="C47" s="1" t="s">
        <v>541</v>
      </c>
      <c r="D47" s="1" t="s">
        <v>542</v>
      </c>
      <c r="E47" s="1" t="s">
        <v>543</v>
      </c>
      <c r="F47" s="1" t="s">
        <v>249</v>
      </c>
      <c r="G47" s="1" t="s">
        <v>250</v>
      </c>
      <c r="H47" s="1" t="s">
        <v>251</v>
      </c>
      <c r="I47" s="1" t="s">
        <v>544</v>
      </c>
      <c r="J47" s="1" t="s">
        <v>29</v>
      </c>
      <c r="K47" s="1" t="s">
        <v>545</v>
      </c>
      <c r="L47" s="1" t="s">
        <v>545</v>
      </c>
      <c r="M47" s="1" t="s">
        <v>254</v>
      </c>
      <c r="N47" s="1" t="s">
        <v>254</v>
      </c>
      <c r="O47" s="1" t="s">
        <v>255</v>
      </c>
      <c r="P47" s="1" t="s">
        <v>256</v>
      </c>
      <c r="Q47" s="1" t="s">
        <v>546</v>
      </c>
      <c r="R47" s="1" t="s">
        <v>258</v>
      </c>
      <c r="S47" s="1" t="s">
        <v>259</v>
      </c>
      <c r="T47" s="1" t="s">
        <v>260</v>
      </c>
    </row>
    <row r="48" s="1" customFormat="1" spans="1:20">
      <c r="A48" s="3">
        <v>16574041564</v>
      </c>
      <c r="B48" s="1" t="s">
        <v>249</v>
      </c>
      <c r="C48" s="1" t="s">
        <v>547</v>
      </c>
      <c r="D48" s="1" t="s">
        <v>548</v>
      </c>
      <c r="E48" s="1" t="s">
        <v>549</v>
      </c>
      <c r="F48" s="1" t="s">
        <v>249</v>
      </c>
      <c r="G48" s="1" t="s">
        <v>250</v>
      </c>
      <c r="H48" s="1" t="s">
        <v>251</v>
      </c>
      <c r="I48" s="1" t="s">
        <v>550</v>
      </c>
      <c r="J48" s="1" t="s">
        <v>29</v>
      </c>
      <c r="K48" s="1" t="s">
        <v>551</v>
      </c>
      <c r="L48" s="1" t="s">
        <v>551</v>
      </c>
      <c r="M48" s="1" t="s">
        <v>254</v>
      </c>
      <c r="N48" s="1" t="s">
        <v>254</v>
      </c>
      <c r="O48" s="1" t="s">
        <v>255</v>
      </c>
      <c r="P48" s="1" t="s">
        <v>256</v>
      </c>
      <c r="Q48" s="1" t="s">
        <v>552</v>
      </c>
      <c r="R48" s="1" t="s">
        <v>258</v>
      </c>
      <c r="S48" s="1" t="s">
        <v>259</v>
      </c>
      <c r="T48" s="1" t="s">
        <v>260</v>
      </c>
    </row>
    <row r="49" s="1" customFormat="1" spans="1:20">
      <c r="A49" s="3">
        <v>16574185702</v>
      </c>
      <c r="B49" s="1" t="s">
        <v>249</v>
      </c>
      <c r="C49" s="1" t="s">
        <v>553</v>
      </c>
      <c r="D49" s="1" t="s">
        <v>554</v>
      </c>
      <c r="E49" s="1" t="s">
        <v>555</v>
      </c>
      <c r="F49" s="1" t="s">
        <v>249</v>
      </c>
      <c r="G49" s="1" t="s">
        <v>250</v>
      </c>
      <c r="H49" s="1" t="s">
        <v>251</v>
      </c>
      <c r="I49" s="1" t="s">
        <v>556</v>
      </c>
      <c r="J49" s="1" t="s">
        <v>29</v>
      </c>
      <c r="K49" s="1" t="s">
        <v>557</v>
      </c>
      <c r="L49" s="1" t="s">
        <v>557</v>
      </c>
      <c r="M49" s="1" t="s">
        <v>254</v>
      </c>
      <c r="N49" s="1" t="s">
        <v>254</v>
      </c>
      <c r="O49" s="1" t="s">
        <v>255</v>
      </c>
      <c r="P49" s="1" t="s">
        <v>256</v>
      </c>
      <c r="Q49" s="1" t="s">
        <v>558</v>
      </c>
      <c r="R49" s="1" t="s">
        <v>258</v>
      </c>
      <c r="S49" s="1" t="s">
        <v>259</v>
      </c>
      <c r="T49" s="1" t="s">
        <v>260</v>
      </c>
    </row>
    <row r="50" s="1" customFormat="1" spans="1:20">
      <c r="A50" s="3">
        <v>16574340195</v>
      </c>
      <c r="B50" s="1" t="s">
        <v>249</v>
      </c>
      <c r="C50" s="1" t="s">
        <v>559</v>
      </c>
      <c r="D50" s="1" t="s">
        <v>560</v>
      </c>
      <c r="E50" s="1" t="s">
        <v>561</v>
      </c>
      <c r="F50" s="1" t="s">
        <v>249</v>
      </c>
      <c r="G50" s="1" t="s">
        <v>250</v>
      </c>
      <c r="H50" s="1" t="s">
        <v>251</v>
      </c>
      <c r="I50" s="1" t="s">
        <v>562</v>
      </c>
      <c r="J50" s="1" t="s">
        <v>29</v>
      </c>
      <c r="K50" s="1" t="s">
        <v>563</v>
      </c>
      <c r="L50" s="1" t="s">
        <v>563</v>
      </c>
      <c r="M50" s="1" t="s">
        <v>254</v>
      </c>
      <c r="N50" s="1" t="s">
        <v>254</v>
      </c>
      <c r="O50" s="1" t="s">
        <v>255</v>
      </c>
      <c r="P50" s="1" t="s">
        <v>256</v>
      </c>
      <c r="Q50" s="1" t="s">
        <v>564</v>
      </c>
      <c r="R50" s="1" t="s">
        <v>258</v>
      </c>
      <c r="S50" s="1" t="s">
        <v>259</v>
      </c>
      <c r="T50" s="1" t="s">
        <v>260</v>
      </c>
    </row>
    <row r="51" s="1" customFormat="1" spans="1:20">
      <c r="A51" s="3">
        <v>16574666002</v>
      </c>
      <c r="B51" s="1" t="s">
        <v>249</v>
      </c>
      <c r="C51" s="1" t="s">
        <v>565</v>
      </c>
      <c r="D51" s="1" t="s">
        <v>566</v>
      </c>
      <c r="E51" s="1" t="s">
        <v>567</v>
      </c>
      <c r="F51" s="1" t="s">
        <v>249</v>
      </c>
      <c r="G51" s="1" t="s">
        <v>250</v>
      </c>
      <c r="H51" s="1" t="s">
        <v>251</v>
      </c>
      <c r="I51" s="1" t="s">
        <v>568</v>
      </c>
      <c r="J51" s="1" t="s">
        <v>29</v>
      </c>
      <c r="K51" s="1" t="s">
        <v>569</v>
      </c>
      <c r="L51" s="1" t="s">
        <v>569</v>
      </c>
      <c r="M51" s="1" t="s">
        <v>254</v>
      </c>
      <c r="N51" s="1" t="s">
        <v>254</v>
      </c>
      <c r="O51" s="1" t="s">
        <v>255</v>
      </c>
      <c r="P51" s="1" t="s">
        <v>256</v>
      </c>
      <c r="Q51" s="1" t="s">
        <v>570</v>
      </c>
      <c r="R51" s="1" t="s">
        <v>258</v>
      </c>
      <c r="S51" s="1" t="s">
        <v>259</v>
      </c>
      <c r="T51" s="1" t="s">
        <v>260</v>
      </c>
    </row>
    <row r="52" s="1" customFormat="1" spans="1:20">
      <c r="A52" s="3">
        <v>16574965757</v>
      </c>
      <c r="B52" s="1" t="s">
        <v>249</v>
      </c>
      <c r="C52" s="1" t="s">
        <v>571</v>
      </c>
      <c r="D52" s="1" t="s">
        <v>572</v>
      </c>
      <c r="E52" s="1" t="s">
        <v>573</v>
      </c>
      <c r="F52" s="1" t="s">
        <v>249</v>
      </c>
      <c r="G52" s="1" t="s">
        <v>250</v>
      </c>
      <c r="H52" s="1" t="s">
        <v>251</v>
      </c>
      <c r="I52" s="1" t="s">
        <v>574</v>
      </c>
      <c r="J52" s="1" t="s">
        <v>29</v>
      </c>
      <c r="K52" s="1" t="s">
        <v>575</v>
      </c>
      <c r="L52" s="1" t="s">
        <v>575</v>
      </c>
      <c r="M52" s="1" t="s">
        <v>254</v>
      </c>
      <c r="N52" s="1" t="s">
        <v>254</v>
      </c>
      <c r="O52" s="1" t="s">
        <v>255</v>
      </c>
      <c r="P52" s="1" t="s">
        <v>256</v>
      </c>
      <c r="Q52" s="1" t="s">
        <v>576</v>
      </c>
      <c r="R52" s="1" t="s">
        <v>258</v>
      </c>
      <c r="S52" s="1" t="s">
        <v>259</v>
      </c>
      <c r="T52" s="1" t="s">
        <v>260</v>
      </c>
    </row>
    <row r="53" s="1" customFormat="1" spans="1:20">
      <c r="A53" s="3">
        <v>16575270850</v>
      </c>
      <c r="B53" s="1" t="s">
        <v>249</v>
      </c>
      <c r="C53" s="1" t="s">
        <v>577</v>
      </c>
      <c r="D53" s="1" t="s">
        <v>428</v>
      </c>
      <c r="E53" s="1" t="s">
        <v>578</v>
      </c>
      <c r="F53" s="1" t="s">
        <v>249</v>
      </c>
      <c r="G53" s="1" t="s">
        <v>250</v>
      </c>
      <c r="H53" s="1" t="s">
        <v>251</v>
      </c>
      <c r="I53" s="1" t="s">
        <v>579</v>
      </c>
      <c r="J53" s="1" t="s">
        <v>29</v>
      </c>
      <c r="K53" s="1" t="s">
        <v>431</v>
      </c>
      <c r="L53" s="1" t="s">
        <v>431</v>
      </c>
      <c r="M53" s="1" t="s">
        <v>254</v>
      </c>
      <c r="N53" s="1" t="s">
        <v>254</v>
      </c>
      <c r="O53" s="1" t="s">
        <v>255</v>
      </c>
      <c r="P53" s="1" t="s">
        <v>256</v>
      </c>
      <c r="Q53" s="1" t="s">
        <v>580</v>
      </c>
      <c r="R53" s="1" t="s">
        <v>258</v>
      </c>
      <c r="S53" s="1" t="s">
        <v>259</v>
      </c>
      <c r="T53" s="1" t="s">
        <v>260</v>
      </c>
    </row>
    <row r="54" s="1" customFormat="1" spans="1:20">
      <c r="A54" s="3">
        <v>16581927357</v>
      </c>
      <c r="B54" s="1" t="s">
        <v>249</v>
      </c>
      <c r="C54" s="1" t="s">
        <v>581</v>
      </c>
      <c r="D54" s="1" t="s">
        <v>582</v>
      </c>
      <c r="E54" s="1" t="s">
        <v>583</v>
      </c>
      <c r="F54" s="1" t="s">
        <v>249</v>
      </c>
      <c r="G54" s="1" t="s">
        <v>250</v>
      </c>
      <c r="H54" s="1" t="s">
        <v>251</v>
      </c>
      <c r="I54" s="1" t="s">
        <v>584</v>
      </c>
      <c r="J54" s="1" t="s">
        <v>29</v>
      </c>
      <c r="K54" s="1" t="s">
        <v>585</v>
      </c>
      <c r="L54" s="1" t="s">
        <v>585</v>
      </c>
      <c r="M54" s="1" t="s">
        <v>254</v>
      </c>
      <c r="N54" s="1" t="s">
        <v>254</v>
      </c>
      <c r="O54" s="1" t="s">
        <v>255</v>
      </c>
      <c r="P54" s="1" t="s">
        <v>256</v>
      </c>
      <c r="Q54" s="1" t="s">
        <v>586</v>
      </c>
      <c r="R54" s="1" t="s">
        <v>258</v>
      </c>
      <c r="S54" s="1" t="s">
        <v>259</v>
      </c>
      <c r="T54" s="1" t="s">
        <v>260</v>
      </c>
    </row>
    <row r="55" s="1" customFormat="1" spans="1:20">
      <c r="A55" s="3">
        <v>16582116004</v>
      </c>
      <c r="B55" s="1" t="s">
        <v>249</v>
      </c>
      <c r="C55" s="1" t="s">
        <v>587</v>
      </c>
      <c r="D55" s="1" t="s">
        <v>588</v>
      </c>
      <c r="E55" s="1" t="s">
        <v>589</v>
      </c>
      <c r="F55" s="1" t="s">
        <v>249</v>
      </c>
      <c r="G55" s="1" t="s">
        <v>250</v>
      </c>
      <c r="H55" s="1" t="s">
        <v>251</v>
      </c>
      <c r="I55" s="1" t="s">
        <v>590</v>
      </c>
      <c r="J55" s="1" t="s">
        <v>29</v>
      </c>
      <c r="K55" s="1" t="s">
        <v>591</v>
      </c>
      <c r="L55" s="1" t="s">
        <v>591</v>
      </c>
      <c r="M55" s="1" t="s">
        <v>254</v>
      </c>
      <c r="N55" s="1" t="s">
        <v>254</v>
      </c>
      <c r="O55" s="1" t="s">
        <v>255</v>
      </c>
      <c r="P55" s="1" t="s">
        <v>256</v>
      </c>
      <c r="Q55" s="1" t="s">
        <v>592</v>
      </c>
      <c r="R55" s="1" t="s">
        <v>258</v>
      </c>
      <c r="S55" s="1" t="s">
        <v>259</v>
      </c>
      <c r="T55" s="1" t="s">
        <v>260</v>
      </c>
    </row>
    <row r="56" s="1" customFormat="1" spans="1:20">
      <c r="A56" s="3">
        <v>16583736531</v>
      </c>
      <c r="B56" s="1" t="s">
        <v>249</v>
      </c>
      <c r="C56" s="1" t="s">
        <v>593</v>
      </c>
      <c r="D56" s="1" t="s">
        <v>594</v>
      </c>
      <c r="E56" s="1" t="s">
        <v>595</v>
      </c>
      <c r="F56" s="1" t="s">
        <v>249</v>
      </c>
      <c r="G56" s="1" t="s">
        <v>250</v>
      </c>
      <c r="H56" s="1" t="s">
        <v>251</v>
      </c>
      <c r="I56" s="1" t="s">
        <v>596</v>
      </c>
      <c r="J56" s="1" t="s">
        <v>29</v>
      </c>
      <c r="K56" s="1" t="s">
        <v>597</v>
      </c>
      <c r="L56" s="1" t="s">
        <v>597</v>
      </c>
      <c r="M56" s="1" t="s">
        <v>254</v>
      </c>
      <c r="N56" s="1" t="s">
        <v>254</v>
      </c>
      <c r="O56" s="1" t="s">
        <v>255</v>
      </c>
      <c r="P56" s="1" t="s">
        <v>256</v>
      </c>
      <c r="Q56" s="1" t="s">
        <v>598</v>
      </c>
      <c r="R56" s="1" t="s">
        <v>258</v>
      </c>
      <c r="S56" s="1" t="s">
        <v>259</v>
      </c>
      <c r="T56" s="1" t="s">
        <v>260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2021-10-21T01:58:07Z</dcterms:created>
  <dcterms:modified xsi:type="dcterms:W3CDTF">2021-10-21T02:31:13Z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FD4462F3DCF84782B1FFF515532BEF75</vt:lpwstr>
  </property>
  <property fmtid="{D5CDD505-2E9C-101B-9397-08002B2CF9AE}" pid="3" name="KSOProductBuildVer">
    <vt:lpwstr>2052-11.1.0.10938</vt:lpwstr>
  </property>
</Properties>
</file>