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对账!$A$1:$I$10</definedName>
  </definedNames>
  <calcPr calcId="144525"/>
</workbook>
</file>

<file path=xl/sharedStrings.xml><?xml version="1.0" encoding="utf-8"?>
<sst xmlns="http://schemas.openxmlformats.org/spreadsheetml/2006/main" count="649" uniqueCount="217">
  <si>
    <t>去哪儿网酒店预付对账单</t>
  </si>
  <si>
    <t>供应商名称：</t>
  </si>
  <si>
    <t>遇见时光</t>
  </si>
  <si>
    <t>结算周期：</t>
  </si>
  <si>
    <t>2021-10-19至2021-10-20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</si>
  <si>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</si>
  <si>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</si>
  <si>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</si>
  <si>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</si>
  <si>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</si>
  <si>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</si>
  <si>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</si>
  <si>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</si>
  <si>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</si>
  <si>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</si>
  <si>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</si>
  <si>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</si>
  <si>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</si>
  <si>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</si>
  <si>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</si>
  <si>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¥6,760.00</t>
  </si>
  <si>
    <t>¥889.00</t>
  </si>
  <si>
    <t>¥5,871.00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</si>
  <si>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</si>
  <si>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</si>
  <si>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</si>
  <si>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</si>
  <si>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</si>
  <si>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</si>
  <si>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</si>
  <si>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</si>
  <si>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</si>
  <si>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</si>
  <si>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 International Travel Development Company 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</si>
  <si>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</si>
  <si>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</si>
  <si>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</si>
  <si>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</si>
  <si>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</si>
  <si>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</si>
  <si>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</si>
  <si>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</si>
  <si>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</si>
  <si>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</si>
  <si>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</si>
  <si>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</si>
  <si>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</si>
  <si>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</si>
  <si>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</si>
  <si>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</si>
  <si>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</si>
  <si>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</si>
  <si>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</si>
  <si>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</si>
  <si>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</si>
  <si>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</si>
  <si>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</si>
  <si>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</si>
  <si>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</si>
  <si>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</si>
  <si>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</si>
  <si>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</si>
  <si>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</si>
  <si>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</si>
  <si>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</si>
  <si>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</si>
  <si>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</si>
  <si>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</si>
  <si>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</si>
  <si>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102788533644</t>
  </si>
  <si>
    <t>酒店预付</t>
  </si>
  <si>
    <t>否</t>
  </si>
  <si>
    <t>普通</t>
  </si>
  <si>
    <t>284946292</t>
  </si>
  <si>
    <t>维也纳酒店(潮州汽车总站店)</t>
  </si>
  <si>
    <t>1616855</t>
  </si>
  <si>
    <t>李家伦</t>
  </si>
  <si>
    <t>2021-10-17</t>
  </si>
  <si>
    <t>2021-10-18</t>
  </si>
  <si>
    <t>2021-10-20</t>
  </si>
  <si>
    <t>¥772.00</t>
  </si>
  <si>
    <t>¥94.00</t>
  </si>
  <si>
    <t>¥678.00</t>
  </si>
  <si>
    <t>豪华家庭房</t>
  </si>
  <si>
    <t>WEBSITE</t>
  </si>
  <si>
    <t>102789728266</t>
  </si>
  <si>
    <t>298582351</t>
  </si>
  <si>
    <t>珀斯智能公寓酒店(中山利和广场店)</t>
  </si>
  <si>
    <t>黄晓凤</t>
  </si>
  <si>
    <t>2021-10-19</t>
  </si>
  <si>
    <t>¥314.00</t>
  </si>
  <si>
    <t>¥41.00</t>
  </si>
  <si>
    <t>¥273.00</t>
  </si>
  <si>
    <t>时尚大床房</t>
  </si>
  <si>
    <t>102766671109</t>
  </si>
  <si>
    <t>266553239</t>
  </si>
  <si>
    <t>希岸·轻雅酒店(北京顺义地铁站店)</t>
  </si>
  <si>
    <t>杨国庆</t>
  </si>
  <si>
    <t>2021-09-25</t>
  </si>
  <si>
    <t>¥1,419.00</t>
  </si>
  <si>
    <t>¥195.00</t>
  </si>
  <si>
    <t>¥1,224.00</t>
  </si>
  <si>
    <t>玲珑大床房</t>
  </si>
  <si>
    <t>102789867738</t>
  </si>
  <si>
    <t>278591223</t>
  </si>
  <si>
    <t>城市便捷酒店(武汉东亭店)</t>
  </si>
  <si>
    <t>张元</t>
  </si>
  <si>
    <t>¥514.00</t>
  </si>
  <si>
    <t>¥68.00</t>
  </si>
  <si>
    <t>¥446.00</t>
  </si>
  <si>
    <t>商务大床房</t>
  </si>
  <si>
    <t>102787914915</t>
  </si>
  <si>
    <t>266553659</t>
  </si>
  <si>
    <t>上海静安昆仑大酒店</t>
  </si>
  <si>
    <t>邓博方</t>
  </si>
  <si>
    <t>2021-10-16</t>
  </si>
  <si>
    <t>¥715.00</t>
  </si>
  <si>
    <t>¥621.00</t>
  </si>
  <si>
    <t>豪华双床房</t>
  </si>
  <si>
    <t>102789605511</t>
  </si>
  <si>
    <t>266552270</t>
  </si>
  <si>
    <t>深圳丽都酒店</t>
  </si>
  <si>
    <t>吴秋嫩</t>
  </si>
  <si>
    <t>¥668.00</t>
  </si>
  <si>
    <t>¥88.00</t>
  </si>
  <si>
    <t>¥580.00</t>
  </si>
  <si>
    <t>标准大床房</t>
  </si>
  <si>
    <t>102786795931</t>
  </si>
  <si>
    <t>刘晨|龚郁</t>
  </si>
  <si>
    <t>2021-10-15</t>
  </si>
  <si>
    <t>¥1,430.00</t>
  </si>
  <si>
    <t>¥188.00</t>
  </si>
  <si>
    <t>¥1,242.00</t>
  </si>
  <si>
    <t>豪华大床间</t>
  </si>
  <si>
    <t>102785593880</t>
  </si>
  <si>
    <t>294202993</t>
  </si>
  <si>
    <t>花筑·黄山广德堂客栈(呈坎店)</t>
  </si>
  <si>
    <t>袁利海</t>
  </si>
  <si>
    <t>2021-10-14</t>
  </si>
  <si>
    <t>¥679.00</t>
  </si>
  <si>
    <t>¥89.00</t>
  </si>
  <si>
    <t>¥590.00</t>
  </si>
  <si>
    <t>德闲居庭院套房</t>
  </si>
  <si>
    <t>102787723526</t>
  </si>
  <si>
    <t>278592078</t>
  </si>
  <si>
    <t>城市便捷酒店(武汉中南路地铁口店)</t>
  </si>
  <si>
    <t>熊佳乐</t>
  </si>
  <si>
    <t>¥249.00</t>
  </si>
  <si>
    <t>¥32.00</t>
  </si>
  <si>
    <t>¥217.00</t>
  </si>
  <si>
    <t>商务双床房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</si>
  <si>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</si>
  <si>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</si>
  <si>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</si>
  <si>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</si>
  <si>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</si>
  <si>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</si>
  <si>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</si>
  <si>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</si>
  <si>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</si>
  <si>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</si>
  <si>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</si>
  <si>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A211021111038481</t>
  </si>
  <si>
    <r>
      <t>总计：</t>
    </r>
    <r>
      <rPr>
        <sz val="10"/>
        <rFont val="Arial"/>
        <charset val="134"/>
      </rPr>
      <t>5871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</si>
  <si>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</si>
  <si>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</si>
  <si>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</si>
  <si>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</si>
  <si>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</si>
  <si>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</si>
  <si>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</si>
  <si>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</si>
  <si>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</si>
  <si>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</si>
  <si>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</si>
  <si>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</si>
  <si>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</si>
  <si>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</si>
  <si>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</si>
  <si>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</si>
  <si>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2279922</t>
  </si>
  <si>
    <t>珀斯智能公寓酒店</t>
  </si>
  <si>
    <t>退房日周结</t>
  </si>
  <si>
    <t>273.00</t>
  </si>
  <si>
    <t>RMB</t>
  </si>
  <si>
    <t>0</t>
  </si>
  <si>
    <t>0.00</t>
  </si>
  <si>
    <t>龙卷风国内直连</t>
  </si>
  <si>
    <t>2021-10-18 23:53:17</t>
  </si>
  <si>
    <t>汇智国际旅游发展有限公司</t>
  </si>
  <si>
    <t>直连</t>
  </si>
  <si>
    <t>2279475</t>
  </si>
  <si>
    <t>446.00</t>
  </si>
  <si>
    <t>2021-10-18 07:53:39</t>
  </si>
  <si>
    <t>2279474</t>
  </si>
  <si>
    <t>580.00</t>
  </si>
  <si>
    <t>2021-10-18 07:49:32</t>
  </si>
  <si>
    <t>2279212</t>
  </si>
  <si>
    <t>维也纳酒店(广东潮州牌坊街汽车总站店)</t>
  </si>
  <si>
    <t>678.00</t>
  </si>
  <si>
    <t>2021-10-17 19:45:13</t>
  </si>
  <si>
    <t>2278680</t>
  </si>
  <si>
    <t>217.00</t>
  </si>
  <si>
    <t>2021-10-16 18:22:25</t>
  </si>
  <si>
    <t>2278638</t>
  </si>
  <si>
    <t>621.00</t>
  </si>
  <si>
    <t>2021-10-16 17:11:06</t>
  </si>
  <si>
    <t>2277849</t>
  </si>
  <si>
    <t>刘晨,龚郁</t>
  </si>
  <si>
    <t>1242.00</t>
  </si>
  <si>
    <t>2021-10-15 13:32:38</t>
  </si>
  <si>
    <t>2277351</t>
  </si>
  <si>
    <t>590.00</t>
  </si>
  <si>
    <t>2021-10-14 16:42:07</t>
  </si>
  <si>
    <t>2264538</t>
  </si>
  <si>
    <t>1224.00</t>
  </si>
  <si>
    <t>2021-09-25 18:16:33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</si>
</sst>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&quot;￥&quot;#,##0.00"/>
    <numFmt numFmtId="43" formatCode="_ * #,##0.00_ ;_ * \-#,##0.00_ ;_ * &quot;-&quot;??_ ;_ @_ 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indexed="9"/>
      <name val="宋体"/>
      <charset val="134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indexed="8"/>
      <name val="宋体"/>
      <charset val="134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0" fillId="10" borderId="12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4" fillId="16" borderId="14" applyNumberFormat="0" applyFont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8" borderId="11" applyNumberFormat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33" fillId="8" borderId="12" applyNumberFormat="0" applyAlignment="0" applyProtection="0">
      <alignment vertical="center"/>
    </xf>
    <xf numFmtId="0" fontId="34" fillId="31" borderId="17" applyNumberFormat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5" fillId="38" borderId="0" applyNumberFormat="0" applyBorder="0" applyAlignment="0" applyProtection="0">
      <alignment vertical="center"/>
    </xf>
    <xf numFmtId="0" fontId="15" fillId="39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19" fillId="3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21" fillId="40" borderId="0" applyNumberFormat="0" applyBorder="0" applyAlignment="0" applyProtection="0">
      <alignment vertical="center"/>
    </xf>
    <xf numFmtId="0" fontId="16" fillId="42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43" borderId="0" applyNumberFormat="0" applyBorder="0" applyAlignment="0" applyProtection="0">
      <alignment vertical="center"/>
    </xf>
    <xf numFmtId="0" fontId="16" fillId="44" borderId="0" applyNumberFormat="0" applyBorder="0" applyAlignment="0" applyProtection="0">
      <alignment vertical="center"/>
    </xf>
    <xf numFmtId="0" fontId="16" fillId="45" borderId="0" applyNumberFormat="0" applyBorder="0" applyAlignment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16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9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9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/>
      <c r="C12" s="18"/>
      <c r="F12" s="39"/>
      <c r="I12" s="39"/>
    </row>
    <row r="13" ht="15" customHeight="1" spans="1:9">
      <c r="A13" s="37" t="s">
        <v>30</v>
      </c>
      <c r="B13" s="38" t="s">
        <v>31</v>
      </c>
      <c r="C13" s="18"/>
      <c r="F13" s="39"/>
      <c r="I13" s="39"/>
    </row>
    <row r="14" ht="15" customHeight="1" spans="1:9">
      <c r="A14" s="37" t="s">
        <v>32</v>
      </c>
      <c r="B14" s="38" t="s">
        <v>33</v>
      </c>
      <c r="C14" s="18"/>
      <c r="F14" s="39"/>
      <c r="G14" s="18"/>
      <c r="H14" s="18"/>
      <c r="I14" s="39"/>
    </row>
    <row r="15" ht="15" customHeight="1" spans="1:9">
      <c r="A15" s="37" t="s">
        <v>34</v>
      </c>
      <c r="B15" s="38" t="s">
        <v>35</v>
      </c>
      <c r="C15" s="18"/>
      <c r="F15" s="39"/>
      <c r="I15" s="39"/>
    </row>
    <row r="16" ht="15" customHeight="1" spans="1:9">
      <c r="A16" s="37" t="s">
        <v>36</v>
      </c>
      <c r="B16" s="38" t="s">
        <v>37</v>
      </c>
      <c r="C16" s="18"/>
      <c r="F16" s="39"/>
      <c r="I16" s="39"/>
    </row>
    <row r="17" ht="15" customHeight="1" spans="1:6">
      <c r="A17" s="37" t="s">
        <v>38</v>
      </c>
      <c r="B17" s="38" t="s">
        <v>39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1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40</v>
      </c>
      <c r="B1" s="4" t="s">
        <v>41</v>
      </c>
      <c r="C1" s="4" t="s">
        <v>24</v>
      </c>
      <c r="D1" s="4" t="s">
        <v>42</v>
      </c>
      <c r="E1" s="4" t="s">
        <v>43</v>
      </c>
      <c r="F1" s="4" t="s">
        <v>44</v>
      </c>
      <c r="G1" s="4" t="s">
        <v>45</v>
      </c>
      <c r="H1" s="4" t="s">
        <v>46</v>
      </c>
      <c r="I1" s="4" t="s">
        <v>47</v>
      </c>
      <c r="J1" s="4" t="s">
        <v>48</v>
      </c>
      <c r="K1" s="4" t="s">
        <v>49</v>
      </c>
      <c r="L1" s="4" t="s">
        <v>50</v>
      </c>
      <c r="M1" s="4" t="s">
        <v>51</v>
      </c>
      <c r="N1" s="4" t="s">
        <v>52</v>
      </c>
      <c r="O1" s="4" t="s">
        <v>53</v>
      </c>
      <c r="P1" s="4" t="s">
        <v>54</v>
      </c>
      <c r="Q1" s="4" t="s">
        <v>55</v>
      </c>
      <c r="R1" s="4" t="s">
        <v>10</v>
      </c>
      <c r="S1" s="4" t="s">
        <v>11</v>
      </c>
      <c r="T1" s="4" t="s">
        <v>56</v>
      </c>
      <c r="U1" s="4" t="s">
        <v>57</v>
      </c>
      <c r="V1" s="4" t="s">
        <v>58</v>
      </c>
      <c r="W1" s="4" t="s">
        <v>59</v>
      </c>
      <c r="X1" s="9" t="s">
        <v>60</v>
      </c>
      <c r="Y1" s="9" t="s">
        <v>61</v>
      </c>
      <c r="Z1" s="4" t="s">
        <v>17</v>
      </c>
      <c r="AA1" s="4" t="s">
        <v>14</v>
      </c>
      <c r="AB1" s="4" t="s">
        <v>62</v>
      </c>
      <c r="AC1" s="4" t="s">
        <v>18</v>
      </c>
      <c r="AD1" s="4" t="s">
        <v>63</v>
      </c>
      <c r="AE1" s="4" t="s">
        <v>64</v>
      </c>
      <c r="AF1" s="4" t="s">
        <v>65</v>
      </c>
      <c r="AG1" s="4" t="s">
        <v>66</v>
      </c>
      <c r="AH1" s="4" t="s">
        <v>67</v>
      </c>
      <c r="AI1" s="4" t="s">
        <v>68</v>
      </c>
    </row>
    <row r="2" ht="14.25" customHeight="1" spans="1:34">
      <c r="A2" s="6" t="s">
        <v>69</v>
      </c>
      <c r="B2" s="6"/>
      <c r="C2" s="6" t="s">
        <v>70</v>
      </c>
      <c r="D2" s="6" t="s">
        <v>71</v>
      </c>
      <c r="E2" s="6" t="s">
        <v>72</v>
      </c>
      <c r="F2" s="6" t="s">
        <v>71</v>
      </c>
      <c r="G2" s="6" t="s">
        <v>73</v>
      </c>
      <c r="H2" s="7" t="s">
        <v>74</v>
      </c>
      <c r="I2" s="7" t="s">
        <v>75</v>
      </c>
      <c r="J2" s="7" t="s">
        <v>2</v>
      </c>
      <c r="K2" s="7" t="s">
        <v>76</v>
      </c>
      <c r="L2" s="7">
        <v>1</v>
      </c>
      <c r="M2" s="7">
        <v>2</v>
      </c>
      <c r="N2" s="7" t="s">
        <v>77</v>
      </c>
      <c r="O2" s="7" t="s">
        <v>78</v>
      </c>
      <c r="P2" s="7" t="s">
        <v>79</v>
      </c>
      <c r="Q2" s="7"/>
      <c r="R2" s="11" t="s">
        <v>80</v>
      </c>
      <c r="S2" s="12" t="s">
        <v>19</v>
      </c>
      <c r="T2" s="7"/>
      <c r="U2" s="11" t="s">
        <v>19</v>
      </c>
      <c r="V2" s="11" t="s">
        <v>80</v>
      </c>
      <c r="W2" s="12" t="s">
        <v>81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82</v>
      </c>
      <c r="AD2" t="s">
        <v>6</v>
      </c>
      <c r="AE2" t="s">
        <v>83</v>
      </c>
      <c r="AF2" t="s">
        <v>84</v>
      </c>
      <c r="AG2" t="s">
        <v>71</v>
      </c>
      <c r="AH2" t="s">
        <v>19</v>
      </c>
    </row>
    <row r="3" ht="14.25" customHeight="1" spans="1:34">
      <c r="A3" s="6" t="s">
        <v>85</v>
      </c>
      <c r="B3" s="6"/>
      <c r="C3" s="6" t="s">
        <v>70</v>
      </c>
      <c r="D3" s="6" t="s">
        <v>71</v>
      </c>
      <c r="E3" s="6" t="s">
        <v>72</v>
      </c>
      <c r="F3" s="6" t="s">
        <v>71</v>
      </c>
      <c r="G3" s="6" t="s">
        <v>86</v>
      </c>
      <c r="H3" s="7" t="s">
        <v>87</v>
      </c>
      <c r="I3" s="7" t="s">
        <v>75</v>
      </c>
      <c r="J3" s="7" t="s">
        <v>2</v>
      </c>
      <c r="K3" s="7" t="s">
        <v>88</v>
      </c>
      <c r="L3" s="7">
        <v>1</v>
      </c>
      <c r="M3" s="7">
        <v>1</v>
      </c>
      <c r="N3" s="7" t="s">
        <v>78</v>
      </c>
      <c r="O3" s="7" t="s">
        <v>89</v>
      </c>
      <c r="P3" s="7" t="s">
        <v>79</v>
      </c>
      <c r="Q3" s="7"/>
      <c r="R3" s="11" t="s">
        <v>90</v>
      </c>
      <c r="S3" s="12" t="s">
        <v>19</v>
      </c>
      <c r="T3" s="7"/>
      <c r="U3" s="11" t="s">
        <v>19</v>
      </c>
      <c r="V3" s="11" t="s">
        <v>90</v>
      </c>
      <c r="W3" s="12" t="s">
        <v>91</v>
      </c>
      <c r="X3" s="12" t="s">
        <v>19</v>
      </c>
      <c r="Y3" s="11" t="s">
        <v>19</v>
      </c>
      <c r="Z3" s="12" t="s">
        <v>19</v>
      </c>
      <c r="AA3" s="14" t="s">
        <v>19</v>
      </c>
      <c r="AB3" t="s">
        <v>19</v>
      </c>
      <c r="AC3" t="s">
        <v>92</v>
      </c>
      <c r="AD3" t="s">
        <v>6</v>
      </c>
      <c r="AE3" t="s">
        <v>93</v>
      </c>
      <c r="AF3" t="s">
        <v>84</v>
      </c>
      <c r="AG3" t="s">
        <v>71</v>
      </c>
      <c r="AH3" t="s">
        <v>19</v>
      </c>
    </row>
    <row r="4" ht="14.25" customHeight="1" spans="1:34">
      <c r="A4" s="6" t="s">
        <v>94</v>
      </c>
      <c r="B4" s="6"/>
      <c r="C4" s="6" t="s">
        <v>70</v>
      </c>
      <c r="D4" s="6" t="s">
        <v>71</v>
      </c>
      <c r="E4" s="6" t="s">
        <v>72</v>
      </c>
      <c r="F4" s="6" t="s">
        <v>71</v>
      </c>
      <c r="G4" s="6" t="s">
        <v>95</v>
      </c>
      <c r="H4" s="7" t="s">
        <v>96</v>
      </c>
      <c r="I4" s="7" t="s">
        <v>75</v>
      </c>
      <c r="J4" s="7" t="s">
        <v>2</v>
      </c>
      <c r="K4" s="7" t="s">
        <v>97</v>
      </c>
      <c r="L4" s="7">
        <v>1</v>
      </c>
      <c r="M4" s="7">
        <v>3</v>
      </c>
      <c r="N4" s="7" t="s">
        <v>98</v>
      </c>
      <c r="O4" s="7" t="s">
        <v>77</v>
      </c>
      <c r="P4" s="7" t="s">
        <v>79</v>
      </c>
      <c r="Q4" s="7"/>
      <c r="R4" s="11" t="s">
        <v>99</v>
      </c>
      <c r="S4" s="12" t="s">
        <v>19</v>
      </c>
      <c r="T4" s="7"/>
      <c r="U4" s="11" t="s">
        <v>19</v>
      </c>
      <c r="V4" s="11" t="s">
        <v>99</v>
      </c>
      <c r="W4" s="12" t="s">
        <v>100</v>
      </c>
      <c r="X4" s="12" t="s">
        <v>19</v>
      </c>
      <c r="Y4" s="11" t="s">
        <v>19</v>
      </c>
      <c r="Z4" s="12" t="s">
        <v>19</v>
      </c>
      <c r="AA4" s="14" t="s">
        <v>19</v>
      </c>
      <c r="AB4" t="s">
        <v>19</v>
      </c>
      <c r="AC4" t="s">
        <v>101</v>
      </c>
      <c r="AD4" t="s">
        <v>6</v>
      </c>
      <c r="AE4" t="s">
        <v>102</v>
      </c>
      <c r="AF4" t="s">
        <v>84</v>
      </c>
      <c r="AG4" t="s">
        <v>71</v>
      </c>
      <c r="AH4" t="s">
        <v>19</v>
      </c>
    </row>
    <row r="5" ht="14.25" customHeight="1" spans="1:34">
      <c r="A5" s="6" t="s">
        <v>103</v>
      </c>
      <c r="B5" s="6"/>
      <c r="C5" s="6" t="s">
        <v>70</v>
      </c>
      <c r="D5" s="6" t="s">
        <v>71</v>
      </c>
      <c r="E5" s="6" t="s">
        <v>72</v>
      </c>
      <c r="F5" s="6" t="s">
        <v>71</v>
      </c>
      <c r="G5" s="6" t="s">
        <v>104</v>
      </c>
      <c r="H5" s="7" t="s">
        <v>105</v>
      </c>
      <c r="I5" s="7" t="s">
        <v>75</v>
      </c>
      <c r="J5" s="7" t="s">
        <v>2</v>
      </c>
      <c r="K5" s="7" t="s">
        <v>106</v>
      </c>
      <c r="L5" s="7">
        <v>1</v>
      </c>
      <c r="M5" s="7">
        <v>2</v>
      </c>
      <c r="N5" s="7" t="s">
        <v>78</v>
      </c>
      <c r="O5" s="7" t="s">
        <v>78</v>
      </c>
      <c r="P5" s="7" t="s">
        <v>79</v>
      </c>
      <c r="Q5" s="7"/>
      <c r="R5" s="11" t="s">
        <v>107</v>
      </c>
      <c r="S5" s="12" t="s">
        <v>19</v>
      </c>
      <c r="T5" s="7"/>
      <c r="U5" s="11" t="s">
        <v>19</v>
      </c>
      <c r="V5" s="11" t="s">
        <v>107</v>
      </c>
      <c r="W5" s="12" t="s">
        <v>108</v>
      </c>
      <c r="X5" s="12" t="s">
        <v>19</v>
      </c>
      <c r="Y5" s="11" t="s">
        <v>19</v>
      </c>
      <c r="Z5" s="12" t="s">
        <v>19</v>
      </c>
      <c r="AA5" s="14" t="s">
        <v>19</v>
      </c>
      <c r="AB5" t="s">
        <v>19</v>
      </c>
      <c r="AC5" t="s">
        <v>109</v>
      </c>
      <c r="AD5" t="s">
        <v>6</v>
      </c>
      <c r="AE5" t="s">
        <v>110</v>
      </c>
      <c r="AF5" t="s">
        <v>84</v>
      </c>
      <c r="AG5" t="s">
        <v>71</v>
      </c>
      <c r="AH5" t="s">
        <v>19</v>
      </c>
    </row>
    <row r="6" ht="14.25" customHeight="1" spans="1:34">
      <c r="A6" s="6" t="s">
        <v>111</v>
      </c>
      <c r="B6" s="6"/>
      <c r="C6" s="6" t="s">
        <v>70</v>
      </c>
      <c r="D6" s="6" t="s">
        <v>71</v>
      </c>
      <c r="E6" s="6" t="s">
        <v>72</v>
      </c>
      <c r="F6" s="6" t="s">
        <v>71</v>
      </c>
      <c r="G6" s="6" t="s">
        <v>112</v>
      </c>
      <c r="H6" s="7" t="s">
        <v>113</v>
      </c>
      <c r="I6" s="7" t="s">
        <v>75</v>
      </c>
      <c r="J6" s="7" t="s">
        <v>2</v>
      </c>
      <c r="K6" s="7" t="s">
        <v>114</v>
      </c>
      <c r="L6" s="7">
        <v>1</v>
      </c>
      <c r="M6" s="7">
        <v>1</v>
      </c>
      <c r="N6" s="7" t="s">
        <v>115</v>
      </c>
      <c r="O6" s="7" t="s">
        <v>89</v>
      </c>
      <c r="P6" s="7" t="s">
        <v>79</v>
      </c>
      <c r="Q6" s="7"/>
      <c r="R6" s="11" t="s">
        <v>116</v>
      </c>
      <c r="S6" s="12" t="s">
        <v>19</v>
      </c>
      <c r="T6" s="7"/>
      <c r="U6" s="11" t="s">
        <v>19</v>
      </c>
      <c r="V6" s="11" t="s">
        <v>116</v>
      </c>
      <c r="W6" s="12" t="s">
        <v>81</v>
      </c>
      <c r="X6" s="12" t="s">
        <v>19</v>
      </c>
      <c r="Y6" s="11" t="s">
        <v>19</v>
      </c>
      <c r="Z6" s="12" t="s">
        <v>19</v>
      </c>
      <c r="AA6" s="14" t="s">
        <v>19</v>
      </c>
      <c r="AB6" t="s">
        <v>19</v>
      </c>
      <c r="AC6" t="s">
        <v>117</v>
      </c>
      <c r="AD6" t="s">
        <v>6</v>
      </c>
      <c r="AE6" t="s">
        <v>118</v>
      </c>
      <c r="AF6" t="s">
        <v>84</v>
      </c>
      <c r="AG6" t="s">
        <v>71</v>
      </c>
      <c r="AH6" t="s">
        <v>19</v>
      </c>
    </row>
    <row r="7" ht="14.25" customHeight="1" spans="1:34">
      <c r="A7" s="6" t="s">
        <v>119</v>
      </c>
      <c r="B7" s="6"/>
      <c r="C7" s="6" t="s">
        <v>70</v>
      </c>
      <c r="D7" s="6" t="s">
        <v>71</v>
      </c>
      <c r="E7" s="6" t="s">
        <v>72</v>
      </c>
      <c r="F7" s="6" t="s">
        <v>71</v>
      </c>
      <c r="G7" s="6" t="s">
        <v>120</v>
      </c>
      <c r="H7" s="7" t="s">
        <v>121</v>
      </c>
      <c r="I7" s="7" t="s">
        <v>75</v>
      </c>
      <c r="J7" s="7" t="s">
        <v>2</v>
      </c>
      <c r="K7" s="7" t="s">
        <v>122</v>
      </c>
      <c r="L7" s="7">
        <v>1</v>
      </c>
      <c r="M7" s="7">
        <v>2</v>
      </c>
      <c r="N7" s="7" t="s">
        <v>78</v>
      </c>
      <c r="O7" s="7" t="s">
        <v>78</v>
      </c>
      <c r="P7" s="7" t="s">
        <v>79</v>
      </c>
      <c r="Q7" s="7"/>
      <c r="R7" s="11" t="s">
        <v>123</v>
      </c>
      <c r="S7" s="12" t="s">
        <v>19</v>
      </c>
      <c r="T7" s="7"/>
      <c r="U7" s="11" t="s">
        <v>19</v>
      </c>
      <c r="V7" s="11" t="s">
        <v>123</v>
      </c>
      <c r="W7" s="12" t="s">
        <v>124</v>
      </c>
      <c r="X7" s="12" t="s">
        <v>19</v>
      </c>
      <c r="Y7" s="11" t="s">
        <v>19</v>
      </c>
      <c r="Z7" s="12" t="s">
        <v>19</v>
      </c>
      <c r="AA7" s="14" t="s">
        <v>19</v>
      </c>
      <c r="AB7" t="s">
        <v>19</v>
      </c>
      <c r="AC7" t="s">
        <v>125</v>
      </c>
      <c r="AD7" t="s">
        <v>6</v>
      </c>
      <c r="AE7" t="s">
        <v>126</v>
      </c>
      <c r="AF7" t="s">
        <v>84</v>
      </c>
      <c r="AG7" t="s">
        <v>71</v>
      </c>
      <c r="AH7" t="s">
        <v>19</v>
      </c>
    </row>
    <row r="8" ht="14.25" customHeight="1" spans="1:34">
      <c r="A8" s="6" t="s">
        <v>127</v>
      </c>
      <c r="B8" s="6"/>
      <c r="C8" s="6" t="s">
        <v>70</v>
      </c>
      <c r="D8" s="6" t="s">
        <v>71</v>
      </c>
      <c r="E8" s="6" t="s">
        <v>72</v>
      </c>
      <c r="F8" s="6" t="s">
        <v>71</v>
      </c>
      <c r="G8" s="6" t="s">
        <v>112</v>
      </c>
      <c r="H8" s="7" t="s">
        <v>113</v>
      </c>
      <c r="I8" s="7" t="s">
        <v>75</v>
      </c>
      <c r="J8" s="7" t="s">
        <v>2</v>
      </c>
      <c r="K8" s="7" t="s">
        <v>128</v>
      </c>
      <c r="L8" s="7">
        <v>2</v>
      </c>
      <c r="M8" s="7">
        <v>1</v>
      </c>
      <c r="N8" s="7" t="s">
        <v>129</v>
      </c>
      <c r="O8" s="7" t="s">
        <v>89</v>
      </c>
      <c r="P8" s="7" t="s">
        <v>79</v>
      </c>
      <c r="Q8" s="7"/>
      <c r="R8" s="11" t="s">
        <v>130</v>
      </c>
      <c r="S8" s="12" t="s">
        <v>19</v>
      </c>
      <c r="T8" s="7"/>
      <c r="U8" s="11" t="s">
        <v>19</v>
      </c>
      <c r="V8" s="11" t="s">
        <v>130</v>
      </c>
      <c r="W8" s="12" t="s">
        <v>131</v>
      </c>
      <c r="X8" s="12" t="s">
        <v>19</v>
      </c>
      <c r="Y8" s="11" t="s">
        <v>19</v>
      </c>
      <c r="Z8" s="12" t="s">
        <v>19</v>
      </c>
      <c r="AA8" s="14" t="s">
        <v>19</v>
      </c>
      <c r="AB8" t="s">
        <v>19</v>
      </c>
      <c r="AC8" t="s">
        <v>132</v>
      </c>
      <c r="AD8" t="s">
        <v>6</v>
      </c>
      <c r="AE8" t="s">
        <v>133</v>
      </c>
      <c r="AF8" t="s">
        <v>84</v>
      </c>
      <c r="AG8" t="s">
        <v>71</v>
      </c>
      <c r="AH8" t="s">
        <v>19</v>
      </c>
    </row>
    <row r="9" ht="14.25" customHeight="1" spans="1:34">
      <c r="A9" s="6" t="s">
        <v>134</v>
      </c>
      <c r="B9" s="6"/>
      <c r="C9" s="6" t="s">
        <v>70</v>
      </c>
      <c r="D9" s="6" t="s">
        <v>71</v>
      </c>
      <c r="E9" s="6" t="s">
        <v>72</v>
      </c>
      <c r="F9" s="6" t="s">
        <v>71</v>
      </c>
      <c r="G9" s="6" t="s">
        <v>135</v>
      </c>
      <c r="H9" s="7" t="s">
        <v>136</v>
      </c>
      <c r="I9" s="7" t="s">
        <v>75</v>
      </c>
      <c r="J9" s="7" t="s">
        <v>2</v>
      </c>
      <c r="K9" s="7" t="s">
        <v>137</v>
      </c>
      <c r="L9" s="7">
        <v>1</v>
      </c>
      <c r="M9" s="7">
        <v>1</v>
      </c>
      <c r="N9" s="7" t="s">
        <v>138</v>
      </c>
      <c r="O9" s="7" t="s">
        <v>89</v>
      </c>
      <c r="P9" s="7" t="s">
        <v>79</v>
      </c>
      <c r="Q9" s="7"/>
      <c r="R9" s="11" t="s">
        <v>139</v>
      </c>
      <c r="S9" s="12" t="s">
        <v>19</v>
      </c>
      <c r="T9" s="7"/>
      <c r="U9" s="11" t="s">
        <v>19</v>
      </c>
      <c r="V9" s="11" t="s">
        <v>139</v>
      </c>
      <c r="W9" s="12" t="s">
        <v>140</v>
      </c>
      <c r="X9" s="12" t="s">
        <v>19</v>
      </c>
      <c r="Y9" s="11" t="s">
        <v>19</v>
      </c>
      <c r="Z9" s="12" t="s">
        <v>19</v>
      </c>
      <c r="AA9" s="14" t="s">
        <v>19</v>
      </c>
      <c r="AB9" t="s">
        <v>19</v>
      </c>
      <c r="AC9" t="s">
        <v>141</v>
      </c>
      <c r="AD9" t="s">
        <v>6</v>
      </c>
      <c r="AE9" t="s">
        <v>142</v>
      </c>
      <c r="AF9" t="s">
        <v>84</v>
      </c>
      <c r="AG9" t="s">
        <v>71</v>
      </c>
      <c r="AH9" t="s">
        <v>19</v>
      </c>
    </row>
    <row r="10" ht="14.25" customHeight="1" spans="1:34">
      <c r="A10" s="6" t="s">
        <v>143</v>
      </c>
      <c r="B10" s="6"/>
      <c r="C10" s="6" t="s">
        <v>70</v>
      </c>
      <c r="D10" s="6" t="s">
        <v>71</v>
      </c>
      <c r="E10" s="6" t="s">
        <v>72</v>
      </c>
      <c r="F10" s="6" t="s">
        <v>71</v>
      </c>
      <c r="G10" s="6" t="s">
        <v>144</v>
      </c>
      <c r="H10" s="7" t="s">
        <v>145</v>
      </c>
      <c r="I10" s="7" t="s">
        <v>75</v>
      </c>
      <c r="J10" s="7" t="s">
        <v>2</v>
      </c>
      <c r="K10" s="7" t="s">
        <v>146</v>
      </c>
      <c r="L10" s="7">
        <v>1</v>
      </c>
      <c r="M10" s="7">
        <v>1</v>
      </c>
      <c r="N10" s="7" t="s">
        <v>115</v>
      </c>
      <c r="O10" s="7" t="s">
        <v>89</v>
      </c>
      <c r="P10" s="7" t="s">
        <v>79</v>
      </c>
      <c r="Q10" s="7"/>
      <c r="R10" s="11" t="s">
        <v>147</v>
      </c>
      <c r="S10" s="12" t="s">
        <v>19</v>
      </c>
      <c r="T10" s="7"/>
      <c r="U10" s="11" t="s">
        <v>19</v>
      </c>
      <c r="V10" s="11" t="s">
        <v>147</v>
      </c>
      <c r="W10" s="12" t="s">
        <v>148</v>
      </c>
      <c r="X10" s="12" t="s">
        <v>19</v>
      </c>
      <c r="Y10" s="11" t="s">
        <v>19</v>
      </c>
      <c r="Z10" s="12" t="s">
        <v>19</v>
      </c>
      <c r="AA10" s="14" t="s">
        <v>19</v>
      </c>
      <c r="AB10" t="s">
        <v>19</v>
      </c>
      <c r="AC10" t="s">
        <v>149</v>
      </c>
      <c r="AD10" t="s">
        <v>6</v>
      </c>
      <c r="AE10" t="s">
        <v>150</v>
      </c>
      <c r="AF10" t="s">
        <v>84</v>
      </c>
      <c r="AG10" t="s">
        <v>71</v>
      </c>
      <c r="AH10" t="s">
        <v>19</v>
      </c>
    </row>
    <row r="11" customHeight="1" spans="1:32">
      <c r="A11" s="10" t="s">
        <v>151</v>
      </c>
      <c r="B11" s="10"/>
      <c r="C11" s="10" t="s">
        <v>152</v>
      </c>
      <c r="D11" s="10"/>
      <c r="E11" s="10"/>
      <c r="F11" s="10"/>
      <c r="G11" s="10" t="s">
        <v>152</v>
      </c>
      <c r="H11" s="10" t="s">
        <v>152</v>
      </c>
      <c r="I11" s="10" t="s">
        <v>152</v>
      </c>
      <c r="J11" s="10" t="s">
        <v>152</v>
      </c>
      <c r="K11" s="10" t="s">
        <v>152</v>
      </c>
      <c r="L11" s="10" t="s">
        <v>152</v>
      </c>
      <c r="M11" s="10" t="s">
        <v>152</v>
      </c>
      <c r="N11" s="10" t="s">
        <v>152</v>
      </c>
      <c r="O11" s="10" t="s">
        <v>152</v>
      </c>
      <c r="P11" s="10" t="s">
        <v>152</v>
      </c>
      <c r="Q11" s="10"/>
      <c r="R11" s="13" t="s">
        <v>20</v>
      </c>
      <c r="S11" s="13" t="s">
        <v>19</v>
      </c>
      <c r="T11" s="10" t="s">
        <v>152</v>
      </c>
      <c r="U11" s="13"/>
      <c r="V11" s="13" t="s">
        <v>20</v>
      </c>
      <c r="W11" s="13" t="s">
        <v>21</v>
      </c>
      <c r="X11" s="13"/>
      <c r="Y11" s="13"/>
      <c r="Z11" s="13"/>
      <c r="AA11" s="10"/>
      <c r="AB11" s="13"/>
      <c r="AC11" s="10"/>
      <c r="AD11" s="10" t="s">
        <v>152</v>
      </c>
      <c r="AE11" s="10"/>
      <c r="AF11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153</v>
      </c>
      <c r="B1" s="4" t="s">
        <v>154</v>
      </c>
      <c r="C1" s="4" t="s">
        <v>47</v>
      </c>
      <c r="D1" s="4" t="s">
        <v>48</v>
      </c>
      <c r="E1" s="4" t="s">
        <v>43</v>
      </c>
      <c r="F1" s="4" t="s">
        <v>44</v>
      </c>
      <c r="G1" s="4" t="s">
        <v>155</v>
      </c>
      <c r="H1" s="4" t="s">
        <v>156</v>
      </c>
      <c r="I1" s="4" t="s">
        <v>13</v>
      </c>
      <c r="J1" s="4" t="s">
        <v>17</v>
      </c>
      <c r="K1" s="4" t="s">
        <v>18</v>
      </c>
      <c r="L1" s="9" t="s">
        <v>157</v>
      </c>
      <c r="M1" s="4" t="s">
        <v>158</v>
      </c>
      <c r="N1" s="4" t="s">
        <v>159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40</v>
      </c>
      <c r="B1" s="4" t="s">
        <v>41</v>
      </c>
      <c r="C1" s="4" t="s">
        <v>52</v>
      </c>
      <c r="D1" s="4" t="s">
        <v>53</v>
      </c>
      <c r="E1" s="4" t="s">
        <v>54</v>
      </c>
      <c r="F1" s="4" t="s">
        <v>160</v>
      </c>
      <c r="G1" s="4" t="s">
        <v>62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"/>
  <sheetViews>
    <sheetView tabSelected="1" workbookViewId="0">
      <selection activeCell="A15" sqref="A15:A16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40</v>
      </c>
      <c r="B1" s="4" t="s">
        <v>53</v>
      </c>
      <c r="C1" s="4" t="s">
        <v>54</v>
      </c>
      <c r="D1" s="4" t="s">
        <v>18</v>
      </c>
      <c r="H1" s="5" t="s">
        <v>161</v>
      </c>
    </row>
    <row r="2" ht="14.25" customHeight="1" spans="1:9">
      <c r="A2" s="6" t="s">
        <v>69</v>
      </c>
      <c r="B2" s="7" t="s">
        <v>78</v>
      </c>
      <c r="C2" s="7" t="s">
        <v>79</v>
      </c>
      <c r="D2" s="3">
        <v>678</v>
      </c>
      <c r="E2" t="str">
        <f>VLOOKUP(A2,HOP!A:L,12,0)</f>
        <v>678.00</v>
      </c>
      <c r="F2" t="str">
        <f>VLOOKUP(A2,HOP!A:C,3,0)</f>
        <v>2279212</v>
      </c>
      <c r="G2">
        <f>D2-E2</f>
        <v>0</v>
      </c>
      <c r="H2" t="str">
        <f>$H$1&amp;F2</f>
        <v>，2279212</v>
      </c>
      <c r="I2" t="str">
        <f>VLOOKUP(A2,HOP!A:T,20,0)</f>
        <v>直连</v>
      </c>
    </row>
    <row r="3" ht="14.25" customHeight="1" spans="1:9">
      <c r="A3" s="6" t="s">
        <v>85</v>
      </c>
      <c r="B3" s="7" t="s">
        <v>89</v>
      </c>
      <c r="C3" s="7" t="s">
        <v>79</v>
      </c>
      <c r="D3" s="3">
        <v>273</v>
      </c>
      <c r="E3" t="str">
        <f>VLOOKUP(A3,HOP!A:L,12,0)</f>
        <v>273.00</v>
      </c>
      <c r="F3" t="str">
        <f>VLOOKUP(A3,HOP!A:C,3,0)</f>
        <v>2279922</v>
      </c>
      <c r="G3">
        <f t="shared" ref="G3:G10" si="0">D3-E3</f>
        <v>0</v>
      </c>
      <c r="H3" t="str">
        <f t="shared" ref="H3:H10" si="1">$H$1&amp;F3</f>
        <v>，2279922</v>
      </c>
      <c r="I3" t="str">
        <f>VLOOKUP(A3,HOP!A:T,20,0)</f>
        <v>直连</v>
      </c>
    </row>
    <row r="4" ht="14.25" customHeight="1" spans="1:9">
      <c r="A4" s="6" t="s">
        <v>94</v>
      </c>
      <c r="B4" s="7" t="s">
        <v>77</v>
      </c>
      <c r="C4" s="7" t="s">
        <v>79</v>
      </c>
      <c r="D4" s="3">
        <v>1224</v>
      </c>
      <c r="E4" t="str">
        <f>VLOOKUP(A4,HOP!A:L,12,0)</f>
        <v>1224.00</v>
      </c>
      <c r="F4" t="str">
        <f>VLOOKUP(A4,HOP!A:C,3,0)</f>
        <v>2264538</v>
      </c>
      <c r="G4">
        <f t="shared" si="0"/>
        <v>0</v>
      </c>
      <c r="H4" t="str">
        <f t="shared" si="1"/>
        <v>，2264538</v>
      </c>
      <c r="I4" t="str">
        <f>VLOOKUP(A4,HOP!A:T,20,0)</f>
        <v>直连</v>
      </c>
    </row>
    <row r="5" ht="14.25" customHeight="1" spans="1:9">
      <c r="A5" s="6" t="s">
        <v>103</v>
      </c>
      <c r="B5" s="7" t="s">
        <v>78</v>
      </c>
      <c r="C5" s="7" t="s">
        <v>79</v>
      </c>
      <c r="D5" s="3">
        <v>446</v>
      </c>
      <c r="E5" t="str">
        <f>VLOOKUP(A5,HOP!A:L,12,0)</f>
        <v>446.00</v>
      </c>
      <c r="F5" t="str">
        <f>VLOOKUP(A5,HOP!A:C,3,0)</f>
        <v>2279475</v>
      </c>
      <c r="G5">
        <f t="shared" si="0"/>
        <v>0</v>
      </c>
      <c r="H5" t="str">
        <f t="shared" si="1"/>
        <v>，2279475</v>
      </c>
      <c r="I5" t="str">
        <f>VLOOKUP(A5,HOP!A:T,20,0)</f>
        <v>直连</v>
      </c>
    </row>
    <row r="6" ht="14.25" customHeight="1" spans="1:9">
      <c r="A6" s="6" t="s">
        <v>111</v>
      </c>
      <c r="B6" s="7" t="s">
        <v>89</v>
      </c>
      <c r="C6" s="7" t="s">
        <v>79</v>
      </c>
      <c r="D6" s="3">
        <v>621</v>
      </c>
      <c r="E6" t="str">
        <f>VLOOKUP(A6,HOP!A:L,12,0)</f>
        <v>621.00</v>
      </c>
      <c r="F6" t="str">
        <f>VLOOKUP(A6,HOP!A:C,3,0)</f>
        <v>2278638</v>
      </c>
      <c r="G6">
        <f t="shared" si="0"/>
        <v>0</v>
      </c>
      <c r="H6" t="str">
        <f t="shared" si="1"/>
        <v>，2278638</v>
      </c>
      <c r="I6" t="str">
        <f>VLOOKUP(A6,HOP!A:T,20,0)</f>
        <v>直连</v>
      </c>
    </row>
    <row r="7" ht="14.25" customHeight="1" spans="1:9">
      <c r="A7" s="6" t="s">
        <v>119</v>
      </c>
      <c r="B7" s="7" t="s">
        <v>78</v>
      </c>
      <c r="C7" s="7" t="s">
        <v>79</v>
      </c>
      <c r="D7" s="3">
        <v>580</v>
      </c>
      <c r="E7" t="str">
        <f>VLOOKUP(A7,HOP!A:L,12,0)</f>
        <v>580.00</v>
      </c>
      <c r="F7" t="str">
        <f>VLOOKUP(A7,HOP!A:C,3,0)</f>
        <v>2279474</v>
      </c>
      <c r="G7">
        <f t="shared" si="0"/>
        <v>0</v>
      </c>
      <c r="H7" t="str">
        <f t="shared" si="1"/>
        <v>，2279474</v>
      </c>
      <c r="I7" t="str">
        <f>VLOOKUP(A7,HOP!A:T,20,0)</f>
        <v>直连</v>
      </c>
    </row>
    <row r="8" ht="14.25" customHeight="1" spans="1:9">
      <c r="A8" s="6" t="s">
        <v>127</v>
      </c>
      <c r="B8" s="7" t="s">
        <v>89</v>
      </c>
      <c r="C8" s="7" t="s">
        <v>79</v>
      </c>
      <c r="D8" s="3">
        <v>1242</v>
      </c>
      <c r="E8" t="str">
        <f>VLOOKUP(A8,HOP!A:L,12,0)</f>
        <v>1242.00</v>
      </c>
      <c r="F8" t="str">
        <f>VLOOKUP(A8,HOP!A:C,3,0)</f>
        <v>2277849</v>
      </c>
      <c r="G8">
        <f t="shared" si="0"/>
        <v>0</v>
      </c>
      <c r="H8" t="str">
        <f t="shared" si="1"/>
        <v>，2277849</v>
      </c>
      <c r="I8" t="str">
        <f>VLOOKUP(A8,HOP!A:T,20,0)</f>
        <v>直连</v>
      </c>
    </row>
    <row r="9" ht="14.25" customHeight="1" spans="1:9">
      <c r="A9" s="6" t="s">
        <v>134</v>
      </c>
      <c r="B9" s="7" t="s">
        <v>89</v>
      </c>
      <c r="C9" s="7" t="s">
        <v>79</v>
      </c>
      <c r="D9" s="3">
        <v>590</v>
      </c>
      <c r="E9" t="str">
        <f>VLOOKUP(A9,HOP!A:L,12,0)</f>
        <v>590.00</v>
      </c>
      <c r="F9" t="str">
        <f>VLOOKUP(A9,HOP!A:C,3,0)</f>
        <v>2277351</v>
      </c>
      <c r="G9">
        <f t="shared" si="0"/>
        <v>0</v>
      </c>
      <c r="H9" t="str">
        <f t="shared" si="1"/>
        <v>，2277351</v>
      </c>
      <c r="I9" t="str">
        <f>VLOOKUP(A9,HOP!A:T,20,0)</f>
        <v>直连</v>
      </c>
    </row>
    <row r="10" ht="14.25" customHeight="1" spans="1:9">
      <c r="A10" s="6" t="s">
        <v>143</v>
      </c>
      <c r="B10" s="7" t="s">
        <v>89</v>
      </c>
      <c r="C10" s="7" t="s">
        <v>79</v>
      </c>
      <c r="D10" s="3">
        <v>217</v>
      </c>
      <c r="E10" t="str">
        <f>VLOOKUP(A10,HOP!A:L,12,0)</f>
        <v>217.00</v>
      </c>
      <c r="F10" t="str">
        <f>VLOOKUP(A10,HOP!A:C,3,0)</f>
        <v>2278680</v>
      </c>
      <c r="G10">
        <f t="shared" si="0"/>
        <v>0</v>
      </c>
      <c r="H10" t="str">
        <f t="shared" si="1"/>
        <v>，2278680</v>
      </c>
      <c r="I10" t="str">
        <f>VLOOKUP(A10,HOP!A:T,20,0)</f>
        <v>直连</v>
      </c>
    </row>
    <row r="12" spans="4:4">
      <c r="D12" s="3">
        <f>SUM(D2:D11)</f>
        <v>5871</v>
      </c>
    </row>
    <row r="13" ht="14.25" spans="4:4">
      <c r="D13" s="8" t="s">
        <v>22</v>
      </c>
    </row>
    <row r="15" spans="1:1">
      <c r="A15" t="s">
        <v>162</v>
      </c>
    </row>
    <row r="16" spans="1:1">
      <c r="A16" s="5" t="s">
        <v>163</v>
      </c>
    </row>
  </sheetData>
  <autoFilter ref="A1:I10">
    <extLst/>
  </autoFilter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164</v>
      </c>
      <c r="B1" s="2" t="s">
        <v>165</v>
      </c>
      <c r="C1" s="2" t="s">
        <v>166</v>
      </c>
      <c r="D1" s="2" t="s">
        <v>46</v>
      </c>
      <c r="E1" s="2" t="s">
        <v>49</v>
      </c>
      <c r="F1" s="2" t="s">
        <v>53</v>
      </c>
      <c r="G1" s="2" t="s">
        <v>54</v>
      </c>
      <c r="H1" s="2" t="s">
        <v>167</v>
      </c>
      <c r="I1" s="2" t="s">
        <v>168</v>
      </c>
      <c r="J1" s="2" t="s">
        <v>169</v>
      </c>
      <c r="K1" s="2" t="s">
        <v>170</v>
      </c>
      <c r="L1" s="2" t="s">
        <v>171</v>
      </c>
      <c r="M1" s="2" t="s">
        <v>172</v>
      </c>
      <c r="N1" s="2" t="s">
        <v>173</v>
      </c>
      <c r="O1" s="2" t="s">
        <v>174</v>
      </c>
      <c r="P1" s="2" t="s">
        <v>175</v>
      </c>
      <c r="Q1" s="2" t="s">
        <v>176</v>
      </c>
      <c r="R1" s="2" t="s">
        <v>177</v>
      </c>
      <c r="S1" s="2" t="s">
        <v>178</v>
      </c>
      <c r="T1" s="2" t="s">
        <v>179</v>
      </c>
    </row>
    <row r="2" s="1" customFormat="1" spans="1:20">
      <c r="A2" s="1" t="s">
        <v>85</v>
      </c>
      <c r="B2" s="1" t="s">
        <v>78</v>
      </c>
      <c r="C2" s="1" t="s">
        <v>180</v>
      </c>
      <c r="D2" s="1" t="s">
        <v>181</v>
      </c>
      <c r="E2" s="1" t="s">
        <v>88</v>
      </c>
      <c r="F2" s="1" t="s">
        <v>89</v>
      </c>
      <c r="G2" s="1" t="s">
        <v>79</v>
      </c>
      <c r="H2" s="1" t="s">
        <v>182</v>
      </c>
      <c r="I2" s="1" t="s">
        <v>183</v>
      </c>
      <c r="J2" s="1" t="s">
        <v>184</v>
      </c>
      <c r="K2" s="1" t="s">
        <v>183</v>
      </c>
      <c r="L2" s="1" t="s">
        <v>183</v>
      </c>
      <c r="M2" s="1" t="s">
        <v>185</v>
      </c>
      <c r="N2" s="1" t="s">
        <v>185</v>
      </c>
      <c r="O2" s="1" t="s">
        <v>186</v>
      </c>
      <c r="P2" s="1" t="s">
        <v>187</v>
      </c>
      <c r="Q2" s="1" t="s">
        <v>188</v>
      </c>
      <c r="R2" s="1" t="s">
        <v>71</v>
      </c>
      <c r="S2" s="1" t="s">
        <v>189</v>
      </c>
      <c r="T2" s="1" t="s">
        <v>190</v>
      </c>
    </row>
    <row r="3" s="1" customFormat="1" spans="1:20">
      <c r="A3" s="1" t="s">
        <v>103</v>
      </c>
      <c r="B3" s="1" t="s">
        <v>78</v>
      </c>
      <c r="C3" s="1" t="s">
        <v>191</v>
      </c>
      <c r="D3" s="1" t="s">
        <v>105</v>
      </c>
      <c r="E3" s="1" t="s">
        <v>106</v>
      </c>
      <c r="F3" s="1" t="s">
        <v>78</v>
      </c>
      <c r="G3" s="1" t="s">
        <v>79</v>
      </c>
      <c r="H3" s="1" t="s">
        <v>182</v>
      </c>
      <c r="I3" s="1" t="s">
        <v>192</v>
      </c>
      <c r="J3" s="1" t="s">
        <v>184</v>
      </c>
      <c r="K3" s="1" t="s">
        <v>192</v>
      </c>
      <c r="L3" s="1" t="s">
        <v>192</v>
      </c>
      <c r="M3" s="1" t="s">
        <v>185</v>
      </c>
      <c r="N3" s="1" t="s">
        <v>185</v>
      </c>
      <c r="O3" s="1" t="s">
        <v>186</v>
      </c>
      <c r="P3" s="1" t="s">
        <v>187</v>
      </c>
      <c r="Q3" s="1" t="s">
        <v>193</v>
      </c>
      <c r="R3" s="1" t="s">
        <v>71</v>
      </c>
      <c r="S3" s="1" t="s">
        <v>189</v>
      </c>
      <c r="T3" s="1" t="s">
        <v>190</v>
      </c>
    </row>
    <row r="4" s="1" customFormat="1" spans="1:20">
      <c r="A4" s="1" t="s">
        <v>119</v>
      </c>
      <c r="B4" s="1" t="s">
        <v>78</v>
      </c>
      <c r="C4" s="1" t="s">
        <v>194</v>
      </c>
      <c r="D4" s="1" t="s">
        <v>121</v>
      </c>
      <c r="E4" s="1" t="s">
        <v>122</v>
      </c>
      <c r="F4" s="1" t="s">
        <v>78</v>
      </c>
      <c r="G4" s="1" t="s">
        <v>79</v>
      </c>
      <c r="H4" s="1" t="s">
        <v>182</v>
      </c>
      <c r="I4" s="1" t="s">
        <v>195</v>
      </c>
      <c r="J4" s="1" t="s">
        <v>184</v>
      </c>
      <c r="K4" s="1" t="s">
        <v>195</v>
      </c>
      <c r="L4" s="1" t="s">
        <v>195</v>
      </c>
      <c r="M4" s="1" t="s">
        <v>185</v>
      </c>
      <c r="N4" s="1" t="s">
        <v>185</v>
      </c>
      <c r="O4" s="1" t="s">
        <v>186</v>
      </c>
      <c r="P4" s="1" t="s">
        <v>187</v>
      </c>
      <c r="Q4" s="1" t="s">
        <v>196</v>
      </c>
      <c r="R4" s="1" t="s">
        <v>71</v>
      </c>
      <c r="S4" s="1" t="s">
        <v>189</v>
      </c>
      <c r="T4" s="1" t="s">
        <v>190</v>
      </c>
    </row>
    <row r="5" s="1" customFormat="1" spans="1:20">
      <c r="A5" s="1" t="s">
        <v>69</v>
      </c>
      <c r="B5" s="1" t="s">
        <v>77</v>
      </c>
      <c r="C5" s="1" t="s">
        <v>197</v>
      </c>
      <c r="D5" s="1" t="s">
        <v>198</v>
      </c>
      <c r="E5" s="1" t="s">
        <v>76</v>
      </c>
      <c r="F5" s="1" t="s">
        <v>78</v>
      </c>
      <c r="G5" s="1" t="s">
        <v>79</v>
      </c>
      <c r="H5" s="1" t="s">
        <v>182</v>
      </c>
      <c r="I5" s="1" t="s">
        <v>199</v>
      </c>
      <c r="J5" s="1" t="s">
        <v>184</v>
      </c>
      <c r="K5" s="1" t="s">
        <v>199</v>
      </c>
      <c r="L5" s="1" t="s">
        <v>199</v>
      </c>
      <c r="M5" s="1" t="s">
        <v>185</v>
      </c>
      <c r="N5" s="1" t="s">
        <v>185</v>
      </c>
      <c r="O5" s="1" t="s">
        <v>186</v>
      </c>
      <c r="P5" s="1" t="s">
        <v>187</v>
      </c>
      <c r="Q5" s="1" t="s">
        <v>200</v>
      </c>
      <c r="R5" s="1" t="s">
        <v>71</v>
      </c>
      <c r="S5" s="1" t="s">
        <v>189</v>
      </c>
      <c r="T5" s="1" t="s">
        <v>190</v>
      </c>
    </row>
    <row r="6" s="1" customFormat="1" spans="1:20">
      <c r="A6" s="1" t="s">
        <v>143</v>
      </c>
      <c r="B6" s="1" t="s">
        <v>115</v>
      </c>
      <c r="C6" s="1" t="s">
        <v>201</v>
      </c>
      <c r="D6" s="1" t="s">
        <v>145</v>
      </c>
      <c r="E6" s="1" t="s">
        <v>146</v>
      </c>
      <c r="F6" s="1" t="s">
        <v>89</v>
      </c>
      <c r="G6" s="1" t="s">
        <v>79</v>
      </c>
      <c r="H6" s="1" t="s">
        <v>182</v>
      </c>
      <c r="I6" s="1" t="s">
        <v>202</v>
      </c>
      <c r="J6" s="1" t="s">
        <v>184</v>
      </c>
      <c r="K6" s="1" t="s">
        <v>202</v>
      </c>
      <c r="L6" s="1" t="s">
        <v>202</v>
      </c>
      <c r="M6" s="1" t="s">
        <v>185</v>
      </c>
      <c r="N6" s="1" t="s">
        <v>185</v>
      </c>
      <c r="O6" s="1" t="s">
        <v>186</v>
      </c>
      <c r="P6" s="1" t="s">
        <v>187</v>
      </c>
      <c r="Q6" s="1" t="s">
        <v>203</v>
      </c>
      <c r="R6" s="1" t="s">
        <v>71</v>
      </c>
      <c r="S6" s="1" t="s">
        <v>189</v>
      </c>
      <c r="T6" s="1" t="s">
        <v>190</v>
      </c>
    </row>
    <row r="7" s="1" customFormat="1" spans="1:20">
      <c r="A7" s="1" t="s">
        <v>111</v>
      </c>
      <c r="B7" s="1" t="s">
        <v>115</v>
      </c>
      <c r="C7" s="1" t="s">
        <v>204</v>
      </c>
      <c r="D7" s="1" t="s">
        <v>113</v>
      </c>
      <c r="E7" s="1" t="s">
        <v>114</v>
      </c>
      <c r="F7" s="1" t="s">
        <v>89</v>
      </c>
      <c r="G7" s="1" t="s">
        <v>79</v>
      </c>
      <c r="H7" s="1" t="s">
        <v>182</v>
      </c>
      <c r="I7" s="1" t="s">
        <v>205</v>
      </c>
      <c r="J7" s="1" t="s">
        <v>184</v>
      </c>
      <c r="K7" s="1" t="s">
        <v>205</v>
      </c>
      <c r="L7" s="1" t="s">
        <v>205</v>
      </c>
      <c r="M7" s="1" t="s">
        <v>185</v>
      </c>
      <c r="N7" s="1" t="s">
        <v>185</v>
      </c>
      <c r="O7" s="1" t="s">
        <v>186</v>
      </c>
      <c r="P7" s="1" t="s">
        <v>187</v>
      </c>
      <c r="Q7" s="1" t="s">
        <v>206</v>
      </c>
      <c r="R7" s="1" t="s">
        <v>71</v>
      </c>
      <c r="S7" s="1" t="s">
        <v>189</v>
      </c>
      <c r="T7" s="1" t="s">
        <v>190</v>
      </c>
    </row>
    <row r="8" s="1" customFormat="1" spans="1:20">
      <c r="A8" s="1" t="s">
        <v>127</v>
      </c>
      <c r="B8" s="1" t="s">
        <v>129</v>
      </c>
      <c r="C8" s="1" t="s">
        <v>207</v>
      </c>
      <c r="D8" s="1" t="s">
        <v>113</v>
      </c>
      <c r="E8" s="1" t="s">
        <v>208</v>
      </c>
      <c r="F8" s="1" t="s">
        <v>89</v>
      </c>
      <c r="G8" s="1" t="s">
        <v>79</v>
      </c>
      <c r="H8" s="1" t="s">
        <v>182</v>
      </c>
      <c r="I8" s="1" t="s">
        <v>209</v>
      </c>
      <c r="J8" s="1" t="s">
        <v>184</v>
      </c>
      <c r="K8" s="1" t="s">
        <v>209</v>
      </c>
      <c r="L8" s="1" t="s">
        <v>209</v>
      </c>
      <c r="M8" s="1" t="s">
        <v>185</v>
      </c>
      <c r="N8" s="1" t="s">
        <v>185</v>
      </c>
      <c r="O8" s="1" t="s">
        <v>186</v>
      </c>
      <c r="P8" s="1" t="s">
        <v>187</v>
      </c>
      <c r="Q8" s="1" t="s">
        <v>210</v>
      </c>
      <c r="R8" s="1" t="s">
        <v>71</v>
      </c>
      <c r="S8" s="1" t="s">
        <v>189</v>
      </c>
      <c r="T8" s="1" t="s">
        <v>190</v>
      </c>
    </row>
    <row r="9" s="1" customFormat="1" spans="1:20">
      <c r="A9" s="1" t="s">
        <v>134</v>
      </c>
      <c r="B9" s="1" t="s">
        <v>138</v>
      </c>
      <c r="C9" s="1" t="s">
        <v>211</v>
      </c>
      <c r="D9" s="1" t="s">
        <v>136</v>
      </c>
      <c r="E9" s="1" t="s">
        <v>137</v>
      </c>
      <c r="F9" s="1" t="s">
        <v>89</v>
      </c>
      <c r="G9" s="1" t="s">
        <v>79</v>
      </c>
      <c r="H9" s="1" t="s">
        <v>182</v>
      </c>
      <c r="I9" s="1" t="s">
        <v>212</v>
      </c>
      <c r="J9" s="1" t="s">
        <v>184</v>
      </c>
      <c r="K9" s="1" t="s">
        <v>212</v>
      </c>
      <c r="L9" s="1" t="s">
        <v>212</v>
      </c>
      <c r="M9" s="1" t="s">
        <v>185</v>
      </c>
      <c r="N9" s="1" t="s">
        <v>185</v>
      </c>
      <c r="O9" s="1" t="s">
        <v>186</v>
      </c>
      <c r="P9" s="1" t="s">
        <v>187</v>
      </c>
      <c r="Q9" s="1" t="s">
        <v>213</v>
      </c>
      <c r="R9" s="1" t="s">
        <v>71</v>
      </c>
      <c r="S9" s="1" t="s">
        <v>189</v>
      </c>
      <c r="T9" s="1" t="s">
        <v>190</v>
      </c>
    </row>
    <row r="10" s="1" customFormat="1" spans="1:20">
      <c r="A10" s="1" t="s">
        <v>94</v>
      </c>
      <c r="B10" s="1" t="s">
        <v>98</v>
      </c>
      <c r="C10" s="1" t="s">
        <v>214</v>
      </c>
      <c r="D10" s="1" t="s">
        <v>96</v>
      </c>
      <c r="E10" s="1" t="s">
        <v>97</v>
      </c>
      <c r="F10" s="1" t="s">
        <v>77</v>
      </c>
      <c r="G10" s="1" t="s">
        <v>79</v>
      </c>
      <c r="H10" s="1" t="s">
        <v>182</v>
      </c>
      <c r="I10" s="1" t="s">
        <v>215</v>
      </c>
      <c r="J10" s="1" t="s">
        <v>184</v>
      </c>
      <c r="K10" s="1" t="s">
        <v>215</v>
      </c>
      <c r="L10" s="1" t="s">
        <v>215</v>
      </c>
      <c r="M10" s="1" t="s">
        <v>185</v>
      </c>
      <c r="N10" s="1" t="s">
        <v>185</v>
      </c>
      <c r="O10" s="1" t="s">
        <v>186</v>
      </c>
      <c r="P10" s="1" t="s">
        <v>187</v>
      </c>
      <c r="Q10" s="1" t="s">
        <v>216</v>
      </c>
      <c r="R10" s="1" t="s">
        <v>71</v>
      </c>
      <c r="S10" s="1" t="s">
        <v>189</v>
      </c>
      <c r="T10" s="1" t="s">
        <v>190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2021-10-21T03:09:33Z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ICV">
    <vt:lpwstr>B1FC6345F8FD4CDE98B2396056ECEBE8</vt:lpwstr>
  </property>
</Properties>
</file>