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对账!$1:$50</definedName>
  </definedNames>
  <calcPr calcId="144525"/>
</workbook>
</file>

<file path=xl/sharedStrings.xml><?xml version="1.0" encoding="utf-8"?>
<sst xmlns="http://schemas.openxmlformats.org/spreadsheetml/2006/main" count="1345" uniqueCount="353">
  <si>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</si>
  <si>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</si>
  <si>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</si>
  <si>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</si>
  <si>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</si>
  <si>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</si>
  <si>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</si>
  <si>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</si>
  <si>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</si>
  <si>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</si>
  <si>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</si>
  <si>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</si>
  <si>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</si>
  <si>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</si>
  <si>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</si>
  <si>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</si>
  <si>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</si>
  <si>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</si>
  <si>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</si>
  <si>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</si>
  <si>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</si>
  <si>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</si>
  <si>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</si>
  <si>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</si>
  <si>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</si>
  <si>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</si>
  <si>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</si>
  <si>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[合肥]格林豪泰(合肥城隍庙三孝口地铁站店)(80246578)</t>
  </si>
  <si>
    <t>双床房&lt;2人入住&gt;</t>
  </si>
  <si>
    <t>CNY</t>
  </si>
  <si>
    <t>黄婉玉</t>
  </si>
  <si>
    <t>CA13744211022CNY</t>
  </si>
  <si>
    <t>未提现</t>
  </si>
  <si>
    <t>携程开票</t>
  </si>
  <si>
    <t>(GRT)71415829;</t>
  </si>
  <si>
    <t>[成都]7天连锁酒店(成都火车北站二店)(80248343)</t>
  </si>
  <si>
    <t>经济房&lt;2人入住&gt;</t>
  </si>
  <si>
    <t>郭凤香</t>
  </si>
  <si>
    <t>[开原]锦江之星品尚(开原新华路店)(80246452)</t>
  </si>
  <si>
    <t>商务房C&lt;2人入住&gt;</t>
  </si>
  <si>
    <t>张菊娥,丁建</t>
  </si>
  <si>
    <t>[青岛]青岛汉卓酒店(80243319)</t>
  </si>
  <si>
    <t>汉轩大床房&lt;2人入住&gt;</t>
  </si>
  <si>
    <t>张宏波</t>
  </si>
  <si>
    <t>[北京]汉庭酒店(北京王府井店)(76438748)</t>
  </si>
  <si>
    <t>贾娅</t>
  </si>
  <si>
    <t>R1000062065698225001</t>
  </si>
  <si>
    <t>[淮安]格盟酒店(淮安爱民路电竞店)(80246515)</t>
  </si>
  <si>
    <t>电竞双机房&lt;2人入住&gt;</t>
  </si>
  <si>
    <t>钟雨婷</t>
  </si>
  <si>
    <t>M202109300127175</t>
  </si>
  <si>
    <t>取消</t>
  </si>
  <si>
    <t>[菏泽]菏泽希尔顿花园酒店(80249855)</t>
  </si>
  <si>
    <t>花园大床房&lt;2人入住&gt;</t>
  </si>
  <si>
    <t>陈嘉欣</t>
  </si>
  <si>
    <t>[香港]香港长洲华威酒店(Warwick Hotel Cheung chau)(80243569)</t>
  </si>
  <si>
    <t>海景双床房&lt;2人入住&gt;</t>
  </si>
  <si>
    <t>YUNG/SZE PO,LAM/YEE MAN</t>
  </si>
  <si>
    <t>[上海]上海佘山世茂洲际酒店(世茂深坑酒店)(80894877)</t>
  </si>
  <si>
    <t>石榴石主题高级房&lt;2人入住&gt;&lt;早餐&gt;</t>
  </si>
  <si>
    <t>李明静蓝</t>
  </si>
  <si>
    <t>王琮斌</t>
  </si>
  <si>
    <t>[高雄]高雄树屋旅店(The Tree House)(80941625)</t>
  </si>
  <si>
    <t>奢华双人房&lt;2人入住&gt;&lt;早餐&gt;</t>
  </si>
  <si>
    <t>HU/CHIH HAO</t>
  </si>
  <si>
    <t>EXP-1838263152</t>
  </si>
  <si>
    <t>[黄山]程锦精品酒店(黄山景区换乘中心店)(76481225)</t>
  </si>
  <si>
    <t>主楼精品双床房&lt;2人入住&gt;&lt;早餐&gt;</t>
  </si>
  <si>
    <t>万家升</t>
  </si>
  <si>
    <t>贺渝淦</t>
  </si>
  <si>
    <t>[马鞍山]格林豪泰(马鞍山红旗南路蒙牛乳业店)(80245923)</t>
  </si>
  <si>
    <t>商务大床房&lt;2人入住&gt;</t>
  </si>
  <si>
    <t>朱宏渝</t>
  </si>
  <si>
    <t>(GRT)71819810;</t>
  </si>
  <si>
    <t>[广州]广州保利山庄酒店(68190734)</t>
  </si>
  <si>
    <t>高级双人房&lt;2人入住&gt;</t>
  </si>
  <si>
    <t>姬森</t>
  </si>
  <si>
    <t>[石家庄]IU酒店(石家庄西南高教区红旗大街店)(76423462)</t>
  </si>
  <si>
    <t>小U·超级大床房&lt;2人入住&gt;</t>
  </si>
  <si>
    <t>高行远</t>
  </si>
  <si>
    <t>[台北]台北东门旅店(Dongmen Hotel)(80941380)</t>
  </si>
  <si>
    <t>标准双人房(无窗)&lt;2人入住&gt;</t>
  </si>
  <si>
    <t>YEN WEN TSUNG/YEN WEN TSUNG</t>
  </si>
  <si>
    <t>[null](80248685)</t>
  </si>
  <si>
    <t>[null](80249004)</t>
  </si>
  <si>
    <t>[台南]台南富驿時尚酒店(FX HOTEL TAINAN)(80941323)</t>
  </si>
  <si>
    <t>舒适房(无窗)&lt;2人入住&gt;</t>
  </si>
  <si>
    <t>TIEN/HSINGMIN</t>
  </si>
  <si>
    <t>EXP-1839192586</t>
  </si>
  <si>
    <t>[镇远]尚客优精选酒店(镇远县火车站店)(76448890)</t>
  </si>
  <si>
    <t>标准大床房&lt;2人入住&gt;</t>
  </si>
  <si>
    <t>郑姚</t>
  </si>
  <si>
    <t>海景双床房&lt;2人入住&gt;&lt;早餐&gt;</t>
  </si>
  <si>
    <t>LO/KAM FAI SIMON,LAM/KA WAI</t>
  </si>
  <si>
    <t>[null](80249439)</t>
  </si>
  <si>
    <t>[广州]广州长风凯莱酒店(80243444)</t>
  </si>
  <si>
    <t>精致套房&lt;2人入住&gt;&lt;早餐&gt;</t>
  </si>
  <si>
    <t>吴沃原</t>
  </si>
  <si>
    <t>[贵阳]白玉兰酒店（贵阳喷水池商业中心地铁站店）(80248354)</t>
  </si>
  <si>
    <t>轻雅大床房&lt;2人入住&gt;&lt;早餐&gt;</t>
  </si>
  <si>
    <t>戴玉</t>
  </si>
  <si>
    <t>静雅双床房&lt;2人入住&gt;&lt;早餐&gt;</t>
  </si>
  <si>
    <t>王俞寒</t>
  </si>
  <si>
    <t>陈天华</t>
  </si>
  <si>
    <t>[岳阳]7天连锁酒店(岳阳东茅岭步行街店)(80895637)</t>
  </si>
  <si>
    <t>余岳成</t>
  </si>
  <si>
    <t>liu/wei</t>
  </si>
  <si>
    <t>[高雄]康桥大饭店(高雄站前馆)(Kindness Hotel (Kaohsiung Station))(80942320)</t>
  </si>
  <si>
    <t>商务双人房&lt;2人入住&gt;&lt;早餐&gt;</t>
  </si>
  <si>
    <t>Peng/Wan Yi,Peng/Wan Yi</t>
  </si>
  <si>
    <t>OK</t>
  </si>
  <si>
    <t>王宁</t>
  </si>
  <si>
    <t>[重庆]麗枫酒店(重庆观音桥步行街中心店)(80246116)</t>
  </si>
  <si>
    <t>豪华大床房&lt;2人入住&gt;</t>
  </si>
  <si>
    <t>陈泽洲</t>
  </si>
  <si>
    <t>何小川</t>
  </si>
  <si>
    <t>蓝宝石主题豪华大床房&lt;2人入住&gt;&lt;早餐&gt;</t>
  </si>
  <si>
    <t>毛浩宇</t>
  </si>
  <si>
    <t>[高雄]高雄窝饭店(Wo Hotel)(80941601)</t>
  </si>
  <si>
    <t>豪华客房&lt;2人入住&gt;&lt;早餐&gt;</t>
  </si>
  <si>
    <t>KUO/PEI YING</t>
  </si>
  <si>
    <t>EXP-1839706794</t>
  </si>
  <si>
    <t>马连栋</t>
  </si>
  <si>
    <t>[香港]香港丽豪酒店(Regal Riverside Hotel)(76256393)</t>
  </si>
  <si>
    <t>标准客房&lt;2人入住&gt;</t>
  </si>
  <si>
    <t>Kwok/Chi</t>
  </si>
  <si>
    <t>王斯杰</t>
  </si>
  <si>
    <t>黄雨</t>
  </si>
  <si>
    <t>[北京]全季酒店(北京亚运村小营店)(80247803)</t>
  </si>
  <si>
    <t>大床房A&lt;2人入住&gt;</t>
  </si>
  <si>
    <t>刘柏芦</t>
  </si>
  <si>
    <t>R9000663066257774001</t>
  </si>
  <si>
    <t>[广州]维也纳酒店(广州南湖乐园店)(68323912)</t>
  </si>
  <si>
    <t>陈传贵</t>
  </si>
  <si>
    <t>WONG/TSUN MAN</t>
  </si>
  <si>
    <t>[台北]新驿旅店(台北车站三馆)(CityInn Hotel Taipei Station Branch III)(80941633)</t>
  </si>
  <si>
    <t>标准客房(无窗)&lt;2人入住&gt;</t>
  </si>
  <si>
    <t>CHEN/KAI FENG</t>
  </si>
  <si>
    <t>EXP-1839802714</t>
  </si>
  <si>
    <t>ma/vibeke ritchie hoi yee</t>
  </si>
  <si>
    <t>[盘州]7天连锁酒店(六盘水盘县红果迎宾大道店)(80246298)</t>
  </si>
  <si>
    <t>高级大床房&lt;2人入住&gt;</t>
  </si>
  <si>
    <t>叶建政</t>
  </si>
  <si>
    <t>退单</t>
  </si>
  <si>
    <t>[河池]维也纳国际酒店（河池铜鼓店）(80896442)</t>
  </si>
  <si>
    <t>高级大床房&lt;1人入住&gt;&lt;早餐&gt;</t>
  </si>
  <si>
    <t>黄照江</t>
  </si>
  <si>
    <t>，</t>
  </si>
  <si>
    <t>16469754090此单多收245.1元退回</t>
  </si>
  <si>
    <t>23712.41 CNY</t>
  </si>
  <si>
    <t>A211022095918481</t>
  </si>
  <si>
    <t>A2110220959503605</t>
  </si>
  <si>
    <t>总计：23712.41元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</si>
  <si>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</si>
  <si>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</si>
  <si>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</si>
  <si>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</si>
  <si>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</si>
  <si>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</si>
  <si>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</si>
  <si>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</si>
  <si>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</si>
  <si>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</si>
  <si>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</si>
  <si>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</si>
  <si>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</si>
  <si>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</si>
  <si>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</si>
  <si>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</si>
  <si>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</si>
  <si>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2021-10-06</t>
  </si>
  <si>
    <t>2273838</t>
  </si>
  <si>
    <t>7天连锁酒店(六盘水盘县红果迎宾大道店)</t>
  </si>
  <si>
    <t>2021-10-07</t>
  </si>
  <si>
    <t>退房日月结</t>
  </si>
  <si>
    <t>144.18</t>
  </si>
  <si>
    <t>RMB</t>
  </si>
  <si>
    <t>0</t>
  </si>
  <si>
    <t>0.00</t>
  </si>
  <si>
    <t>携程汇登国内直连</t>
  </si>
  <si>
    <t>2021-10-06 23:30:22</t>
  </si>
  <si>
    <t>否</t>
  </si>
  <si>
    <t>广州汇登信息科技有限公司</t>
  </si>
  <si>
    <t>直连</t>
  </si>
  <si>
    <t>2273826</t>
  </si>
  <si>
    <t>香港丽豪酒店</t>
  </si>
  <si>
    <t>ma vibeke ritchie hoi yee</t>
  </si>
  <si>
    <t>356.70</t>
  </si>
  <si>
    <t>2021-10-06 23:01:17</t>
  </si>
  <si>
    <t>2273808</t>
  </si>
  <si>
    <t>新驿旅店(台北车站三馆)</t>
  </si>
  <si>
    <t>CHEN KAI FENG</t>
  </si>
  <si>
    <t>261.57</t>
  </si>
  <si>
    <t>2021-10-06 22:23:29</t>
  </si>
  <si>
    <t>2273792</t>
  </si>
  <si>
    <t>WONG TSUN MAN</t>
  </si>
  <si>
    <t>2021-10-06 21:41:01</t>
  </si>
  <si>
    <t>2273787</t>
  </si>
  <si>
    <t>维也纳酒店(广州南湖乐园店)</t>
  </si>
  <si>
    <t>278.93</t>
  </si>
  <si>
    <t>2021-10-06 21:28:42</t>
  </si>
  <si>
    <t>2273773</t>
  </si>
  <si>
    <t>全季酒店(北京亚运村小营店)</t>
  </si>
  <si>
    <t>368.85</t>
  </si>
  <si>
    <t>2021-10-06 20:56:20</t>
  </si>
  <si>
    <t>2273764</t>
  </si>
  <si>
    <t>菏泽希尔顿花园酒店</t>
  </si>
  <si>
    <t>271.94</t>
  </si>
  <si>
    <t>2021-10-06 20:31:15</t>
  </si>
  <si>
    <t>2273735</t>
  </si>
  <si>
    <t>广州长风凯莱酒店</t>
  </si>
  <si>
    <t>567.28</t>
  </si>
  <si>
    <t>2021-10-06 19:05:59</t>
  </si>
  <si>
    <t>2273718</t>
  </si>
  <si>
    <t>Kwok Chi</t>
  </si>
  <si>
    <t>2021-10-06 18:07:09</t>
  </si>
  <si>
    <t>2273703</t>
  </si>
  <si>
    <t>2021-10-06 17:32:17</t>
  </si>
  <si>
    <t>2273689</t>
  </si>
  <si>
    <t>高雄窝饭店</t>
  </si>
  <si>
    <t>KUO PEI YING</t>
  </si>
  <si>
    <t>398.43</t>
  </si>
  <si>
    <t>2021-10-06 16:43:45</t>
  </si>
  <si>
    <t>2273671</t>
  </si>
  <si>
    <t>上海佘山世茂洲际酒店(世茂深坑酒店)</t>
  </si>
  <si>
    <t>4528.23</t>
  </si>
  <si>
    <t>2021-10-06 15:27:06</t>
  </si>
  <si>
    <t>2273646</t>
  </si>
  <si>
    <t>378.61</t>
  </si>
  <si>
    <t>2021-10-06 14:14:34</t>
  </si>
  <si>
    <t>2273620</t>
  </si>
  <si>
    <t>麗枫酒店(重庆观音桥步行街中心店)</t>
  </si>
  <si>
    <t>301.54</t>
  </si>
  <si>
    <t>2021-10-06 13:07:45</t>
  </si>
  <si>
    <t>2273607</t>
  </si>
  <si>
    <t>2021-10-06 12:30:21</t>
  </si>
  <si>
    <t>2273581</t>
  </si>
  <si>
    <t>康桥大饭店 - 站前馆</t>
  </si>
  <si>
    <t>Peng Wan Yi,Peng Wan Yi</t>
  </si>
  <si>
    <t>388.60</t>
  </si>
  <si>
    <t>2021-10-06 11:28:51</t>
  </si>
  <si>
    <t>2273518</t>
  </si>
  <si>
    <t>liu wei</t>
  </si>
  <si>
    <t>2021-10-06 07:05:34</t>
  </si>
  <si>
    <t>2273503</t>
  </si>
  <si>
    <t>7天连锁酒店（岳阳东茅岭步行街店）</t>
  </si>
  <si>
    <t>2021-10-06 04:46:55</t>
  </si>
  <si>
    <t>2273490</t>
  </si>
  <si>
    <t>7天连锁酒店(成都火车北站二店)</t>
  </si>
  <si>
    <t>2021-10-06 03:25:35</t>
  </si>
  <si>
    <t>2273451</t>
  </si>
  <si>
    <t>白玉兰贵阳喷水池商业中心地铁站酒店</t>
  </si>
  <si>
    <t>2021-10-06 01:11:36</t>
  </si>
  <si>
    <t>2273450</t>
  </si>
  <si>
    <t>2021-10-06 01:11:35</t>
  </si>
  <si>
    <t>2021-10-05</t>
  </si>
  <si>
    <t>2273355</t>
  </si>
  <si>
    <t>贝壳酒店（合肥四牌楼地铁站步行街店）</t>
  </si>
  <si>
    <t>汪亚洲</t>
  </si>
  <si>
    <t>133.25</t>
  </si>
  <si>
    <t>2021-10-05 21:24:02</t>
  </si>
  <si>
    <t>2273350</t>
  </si>
  <si>
    <t>香港长洲华威酒店</t>
  </si>
  <si>
    <t>LO KAM FAI SIMON,LAM KA WAI</t>
  </si>
  <si>
    <t>1211.80</t>
  </si>
  <si>
    <t>2021-10-05 21:30:34</t>
  </si>
  <si>
    <t>2273344</t>
  </si>
  <si>
    <t>尚客优精选酒店(镇远县火车站店)</t>
  </si>
  <si>
    <t>439.72</t>
  </si>
  <si>
    <t>2021-10-05 20:42:38</t>
  </si>
  <si>
    <t>2273230</t>
  </si>
  <si>
    <t>台南富驿時尚酒店</t>
  </si>
  <si>
    <t>TIEN HSINGMIN</t>
  </si>
  <si>
    <t>281.89</t>
  </si>
  <si>
    <t>2021-10-05 16:34:03</t>
  </si>
  <si>
    <t>2273199</t>
  </si>
  <si>
    <t>格林豪泰酒店(丹阳界牌店)</t>
  </si>
  <si>
    <t>罗浩峰</t>
  </si>
  <si>
    <t>298.64</t>
  </si>
  <si>
    <t>2021-10-05 15:31:24</t>
  </si>
  <si>
    <t>2273198</t>
  </si>
  <si>
    <t>尚客优连锁酒店（徐州贾汪汴塘镇店）</t>
  </si>
  <si>
    <t>杨浩杰</t>
  </si>
  <si>
    <t>328.44</t>
  </si>
  <si>
    <t>2021-10-05 15:30:17</t>
  </si>
  <si>
    <t>2273158</t>
  </si>
  <si>
    <t>台北东门旅店</t>
  </si>
  <si>
    <t>YEN WEN TSUNG YEN WEN TSUNG</t>
  </si>
  <si>
    <t>205.14</t>
  </si>
  <si>
    <t>2021-10-05 14:08:34</t>
  </si>
  <si>
    <t>2273124</t>
  </si>
  <si>
    <t>IU酒店(石家庄西南高教区红旗大街店)</t>
  </si>
  <si>
    <t>149.85</t>
  </si>
  <si>
    <t>2021-10-05 12:56:13</t>
  </si>
  <si>
    <t>2273076</t>
  </si>
  <si>
    <t>广州保利山庄酒店</t>
  </si>
  <si>
    <t>311.60</t>
  </si>
  <si>
    <t>2021-10-05 11:37:22</t>
  </si>
  <si>
    <t>2272993</t>
  </si>
  <si>
    <t>格林豪泰(马鞍山红旗南路蒙牛乳业店)</t>
  </si>
  <si>
    <t>347.96</t>
  </si>
  <si>
    <t>2021-10-05 08:24:47</t>
  </si>
  <si>
    <t>2272926</t>
  </si>
  <si>
    <t>116.10</t>
  </si>
  <si>
    <t>2021-10-05 03:35:16</t>
  </si>
  <si>
    <t>2021-10-04</t>
  </si>
  <si>
    <t>2272737</t>
  </si>
  <si>
    <t>程锦精品酒店(黄山景区换乘中心店)</t>
  </si>
  <si>
    <t>278.47</t>
  </si>
  <si>
    <t>2021-10-04 20:05:41</t>
  </si>
  <si>
    <t>2021-10-03</t>
  </si>
  <si>
    <t>2272162</t>
  </si>
  <si>
    <t>高雄树屋旅店</t>
  </si>
  <si>
    <t>HU CHIH HAO</t>
  </si>
  <si>
    <t>282.75</t>
  </si>
  <si>
    <t>2021-10-03 18:02:41</t>
  </si>
  <si>
    <t>2271884</t>
  </si>
  <si>
    <t>539.66</t>
  </si>
  <si>
    <t>2021-10-03 08:46:31</t>
  </si>
  <si>
    <t>2021-10-01</t>
  </si>
  <si>
    <t>2270351</t>
  </si>
  <si>
    <t>3557.10</t>
  </si>
  <si>
    <t>2021-10-01 10:10:27</t>
  </si>
  <si>
    <t>2270211</t>
  </si>
  <si>
    <t>YUNG SZE PO,LAM YEE MAN</t>
  </si>
  <si>
    <t>796.62</t>
  </si>
  <si>
    <t>2021-10-01 01:59:46</t>
  </si>
  <si>
    <t>2021-09-30</t>
  </si>
  <si>
    <t>2269612</t>
  </si>
  <si>
    <t>271.72</t>
  </si>
  <si>
    <t>2021-09-30 14:35:58</t>
  </si>
  <si>
    <t>2269349</t>
  </si>
  <si>
    <t>汉庭（北京王府井店）</t>
  </si>
  <si>
    <t>304.52</t>
  </si>
  <si>
    <t>2021-09-30 09:30:27</t>
  </si>
  <si>
    <t>2021-09-25</t>
  </si>
  <si>
    <t>2264641</t>
  </si>
  <si>
    <t>青岛汉卓酒店</t>
  </si>
  <si>
    <t>2021-10-02</t>
  </si>
  <si>
    <t>3004.90</t>
  </si>
  <si>
    <t>2021-09-25 19:40:07</t>
  </si>
  <si>
    <t>2264561</t>
  </si>
  <si>
    <t>锦江之星品尚(开原新华路店)</t>
  </si>
  <si>
    <t>737.92</t>
  </si>
  <si>
    <t>2021-09-25 18:35:32</t>
  </si>
  <si>
    <t>2021-09-23</t>
  </si>
  <si>
    <t>2262661</t>
  </si>
  <si>
    <t>2021-09-23 23:30:19</t>
  </si>
  <si>
    <t>2021-09-22</t>
  </si>
  <si>
    <t>2261539</t>
  </si>
  <si>
    <t>格林豪泰(合肥城隍庙商务酒店)</t>
  </si>
  <si>
    <t>173.95</t>
  </si>
  <si>
    <t>2021-09-22 21:32:39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</si>
</sst>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8" borderId="4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16342409791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44475</v>
      </c>
      <c r="G2" s="5">
        <v>44476</v>
      </c>
      <c r="H2" s="4">
        <v>1</v>
      </c>
      <c r="I2" s="4">
        <v>1</v>
      </c>
      <c r="J2" s="4">
        <v>1</v>
      </c>
      <c r="K2" s="4" t="s">
        <v>29</v>
      </c>
      <c r="L2" s="4">
        <v>173.95</v>
      </c>
      <c r="M2" s="4">
        <v>173.95</v>
      </c>
      <c r="N2" s="4" t="s">
        <v>30</v>
      </c>
      <c r="O2" s="4" t="s">
        <v>31</v>
      </c>
      <c r="P2" s="4" t="s">
        <v>32</v>
      </c>
      <c r="Q2" s="4">
        <v>0</v>
      </c>
      <c r="R2" s="6">
        <v>44461</v>
      </c>
      <c r="S2" s="5">
        <v>44491</v>
      </c>
      <c r="T2" s="4" t="s">
        <v>33</v>
      </c>
      <c r="U2" s="4">
        <v>173.95</v>
      </c>
      <c r="V2" s="4">
        <v>0</v>
      </c>
      <c r="W2" s="4">
        <v>0</v>
      </c>
      <c r="X2" s="4"/>
      <c r="Y2" s="4" t="s">
        <v>34</v>
      </c>
    </row>
    <row r="3" s="4" customFormat="1" spans="1:23">
      <c r="A3" s="4">
        <v>16353265297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44475</v>
      </c>
      <c r="G3" s="5">
        <v>44476</v>
      </c>
      <c r="H3" s="4">
        <v>1</v>
      </c>
      <c r="I3" s="4">
        <v>1</v>
      </c>
      <c r="J3" s="4">
        <v>1</v>
      </c>
      <c r="K3" s="4" t="s">
        <v>29</v>
      </c>
      <c r="L3" s="4">
        <v>116.1</v>
      </c>
      <c r="M3" s="4">
        <v>116.1</v>
      </c>
      <c r="N3" s="4" t="s">
        <v>37</v>
      </c>
      <c r="O3" s="4" t="s">
        <v>31</v>
      </c>
      <c r="P3" s="4" t="s">
        <v>32</v>
      </c>
      <c r="Q3" s="4">
        <v>0</v>
      </c>
      <c r="R3" s="6">
        <v>44462</v>
      </c>
      <c r="S3" s="5">
        <v>44491</v>
      </c>
      <c r="T3" s="4" t="s">
        <v>33</v>
      </c>
      <c r="U3" s="4">
        <v>116.1</v>
      </c>
      <c r="V3" s="4">
        <v>0</v>
      </c>
      <c r="W3" s="4">
        <v>0</v>
      </c>
    </row>
    <row r="4" s="4" customFormat="1" spans="1:25">
      <c r="A4" s="4">
        <v>16367129998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44474</v>
      </c>
      <c r="G4" s="5">
        <v>44476</v>
      </c>
      <c r="H4" s="4">
        <v>2</v>
      </c>
      <c r="I4" s="4">
        <v>2</v>
      </c>
      <c r="J4" s="4">
        <v>4</v>
      </c>
      <c r="K4" s="4" t="s">
        <v>29</v>
      </c>
      <c r="L4" s="4">
        <v>737.92</v>
      </c>
      <c r="M4" s="4">
        <v>737.92</v>
      </c>
      <c r="N4" s="4" t="s">
        <v>40</v>
      </c>
      <c r="O4" s="4" t="s">
        <v>31</v>
      </c>
      <c r="P4" s="4" t="s">
        <v>32</v>
      </c>
      <c r="Q4" s="4">
        <v>0</v>
      </c>
      <c r="R4" s="6">
        <v>44464</v>
      </c>
      <c r="S4" s="5">
        <v>44491</v>
      </c>
      <c r="T4" s="4" t="s">
        <v>33</v>
      </c>
      <c r="U4" s="4">
        <v>737.92</v>
      </c>
      <c r="V4" s="4">
        <v>0</v>
      </c>
      <c r="W4" s="4">
        <v>0</v>
      </c>
      <c r="X4" s="4"/>
      <c r="Y4" s="4">
        <v>103891357964</v>
      </c>
    </row>
    <row r="5" s="4" customFormat="1" spans="1:25">
      <c r="A5" s="4">
        <v>16369753146</v>
      </c>
      <c r="B5" s="4" t="s">
        <v>25</v>
      </c>
      <c r="C5" s="4" t="s">
        <v>26</v>
      </c>
      <c r="D5" s="4" t="s">
        <v>41</v>
      </c>
      <c r="E5" s="4" t="s">
        <v>42</v>
      </c>
      <c r="F5" s="5">
        <v>44471</v>
      </c>
      <c r="G5" s="5">
        <v>44476</v>
      </c>
      <c r="H5" s="4">
        <v>1</v>
      </c>
      <c r="I5" s="4">
        <v>5</v>
      </c>
      <c r="J5" s="4">
        <v>5</v>
      </c>
      <c r="K5" s="4" t="s">
        <v>29</v>
      </c>
      <c r="L5" s="4">
        <v>3004.88</v>
      </c>
      <c r="M5" s="4">
        <v>3004.88</v>
      </c>
      <c r="N5" s="4" t="s">
        <v>43</v>
      </c>
      <c r="O5" s="4" t="s">
        <v>31</v>
      </c>
      <c r="P5" s="4" t="s">
        <v>32</v>
      </c>
      <c r="Q5" s="4">
        <v>0</v>
      </c>
      <c r="R5" s="6">
        <v>44464</v>
      </c>
      <c r="S5" s="5">
        <v>44491</v>
      </c>
      <c r="T5" s="4" t="s">
        <v>33</v>
      </c>
      <c r="U5" s="4">
        <v>3004.88</v>
      </c>
      <c r="V5" s="4">
        <v>0</v>
      </c>
      <c r="W5" s="4">
        <v>0</v>
      </c>
      <c r="X5" s="4"/>
      <c r="Y5" s="4">
        <v>180524</v>
      </c>
    </row>
    <row r="6" s="4" customFormat="1" spans="1:25">
      <c r="A6" s="4">
        <v>16411650112</v>
      </c>
      <c r="B6" s="4" t="s">
        <v>25</v>
      </c>
      <c r="C6" s="4" t="s">
        <v>26</v>
      </c>
      <c r="D6" s="4" t="s">
        <v>44</v>
      </c>
      <c r="E6" s="4" t="s">
        <v>28</v>
      </c>
      <c r="F6" s="5">
        <v>44475</v>
      </c>
      <c r="G6" s="5">
        <v>44476</v>
      </c>
      <c r="H6" s="4">
        <v>1</v>
      </c>
      <c r="I6" s="4">
        <v>1</v>
      </c>
      <c r="J6" s="4">
        <v>1</v>
      </c>
      <c r="K6" s="4" t="s">
        <v>29</v>
      </c>
      <c r="L6" s="4">
        <v>304.52</v>
      </c>
      <c r="M6" s="4">
        <v>304.52</v>
      </c>
      <c r="N6" s="4" t="s">
        <v>45</v>
      </c>
      <c r="O6" s="4" t="s">
        <v>31</v>
      </c>
      <c r="P6" s="4" t="s">
        <v>32</v>
      </c>
      <c r="Q6" s="4">
        <v>0</v>
      </c>
      <c r="R6" s="6">
        <v>44469</v>
      </c>
      <c r="S6" s="5">
        <v>44491</v>
      </c>
      <c r="T6" s="4" t="s">
        <v>33</v>
      </c>
      <c r="U6" s="4">
        <v>304.52</v>
      </c>
      <c r="V6" s="4">
        <v>0</v>
      </c>
      <c r="W6" s="4">
        <v>0</v>
      </c>
      <c r="X6" s="4"/>
      <c r="Y6" s="4" t="s">
        <v>46</v>
      </c>
    </row>
    <row r="7" s="4" customFormat="1" spans="1:25">
      <c r="A7" s="4">
        <v>16412715230</v>
      </c>
      <c r="B7" s="4" t="s">
        <v>25</v>
      </c>
      <c r="C7" s="4" t="s">
        <v>26</v>
      </c>
      <c r="D7" s="4" t="s">
        <v>47</v>
      </c>
      <c r="E7" s="4" t="s">
        <v>48</v>
      </c>
      <c r="F7" s="5">
        <v>44469</v>
      </c>
      <c r="G7" s="5">
        <v>44476</v>
      </c>
      <c r="H7" s="4">
        <v>1</v>
      </c>
      <c r="I7" s="4">
        <v>7</v>
      </c>
      <c r="J7" s="4">
        <v>7</v>
      </c>
      <c r="K7" s="4" t="s">
        <v>29</v>
      </c>
      <c r="L7" s="4">
        <v>1472.88</v>
      </c>
      <c r="M7" s="4">
        <v>1472.88</v>
      </c>
      <c r="N7" s="4" t="s">
        <v>49</v>
      </c>
      <c r="O7" s="4" t="s">
        <v>31</v>
      </c>
      <c r="P7" s="4" t="s">
        <v>32</v>
      </c>
      <c r="Q7" s="4">
        <v>0</v>
      </c>
      <c r="R7" s="6">
        <v>44469</v>
      </c>
      <c r="S7" s="5">
        <v>44491</v>
      </c>
      <c r="T7" s="4" t="s">
        <v>33</v>
      </c>
      <c r="U7" s="4">
        <v>1472.88</v>
      </c>
      <c r="V7" s="4">
        <v>0</v>
      </c>
      <c r="W7" s="4">
        <v>0</v>
      </c>
      <c r="X7" s="4">
        <v>2269489</v>
      </c>
      <c r="Y7" s="4" t="s">
        <v>50</v>
      </c>
    </row>
    <row r="8" s="4" customFormat="1" spans="1:25">
      <c r="A8" s="4">
        <v>16412715230</v>
      </c>
      <c r="B8" s="4" t="s">
        <v>25</v>
      </c>
      <c r="C8" s="4" t="s">
        <v>51</v>
      </c>
      <c r="D8" s="4" t="s">
        <v>47</v>
      </c>
      <c r="E8" s="4" t="s">
        <v>48</v>
      </c>
      <c r="F8" s="5">
        <v>44469</v>
      </c>
      <c r="G8" s="5">
        <v>44476</v>
      </c>
      <c r="H8" s="4">
        <v>1</v>
      </c>
      <c r="I8" s="4">
        <v>7</v>
      </c>
      <c r="J8" s="4">
        <v>7</v>
      </c>
      <c r="K8" s="4" t="s">
        <v>29</v>
      </c>
      <c r="L8" s="4">
        <v>-1472.88</v>
      </c>
      <c r="M8" s="4">
        <v>-1472.88</v>
      </c>
      <c r="N8" s="4" t="s">
        <v>49</v>
      </c>
      <c r="O8" s="4" t="s">
        <v>31</v>
      </c>
      <c r="P8" s="4" t="s">
        <v>32</v>
      </c>
      <c r="Q8" s="4">
        <v>0</v>
      </c>
      <c r="R8" s="6">
        <v>44469</v>
      </c>
      <c r="S8" s="5">
        <v>44491</v>
      </c>
      <c r="T8" s="4" t="s">
        <v>33</v>
      </c>
      <c r="U8" s="4">
        <v>-1472.88</v>
      </c>
      <c r="V8" s="4">
        <v>0</v>
      </c>
      <c r="W8" s="4">
        <v>0</v>
      </c>
      <c r="X8" s="4">
        <v>2269489</v>
      </c>
      <c r="Y8" s="4" t="s">
        <v>50</v>
      </c>
    </row>
    <row r="9" s="4" customFormat="1" spans="1:25">
      <c r="A9" s="4">
        <v>16413511075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44475</v>
      </c>
      <c r="G9" s="5">
        <v>44476</v>
      </c>
      <c r="H9" s="4">
        <v>1</v>
      </c>
      <c r="I9" s="4">
        <v>1</v>
      </c>
      <c r="J9" s="4">
        <v>1</v>
      </c>
      <c r="K9" s="4" t="s">
        <v>29</v>
      </c>
      <c r="L9" s="4">
        <v>271.72</v>
      </c>
      <c r="M9" s="4">
        <v>271.72</v>
      </c>
      <c r="N9" s="4" t="s">
        <v>54</v>
      </c>
      <c r="O9" s="4" t="s">
        <v>31</v>
      </c>
      <c r="P9" s="4" t="s">
        <v>32</v>
      </c>
      <c r="Q9" s="4">
        <v>0</v>
      </c>
      <c r="R9" s="6">
        <v>44469</v>
      </c>
      <c r="S9" s="5">
        <v>44491</v>
      </c>
      <c r="T9" s="4" t="s">
        <v>33</v>
      </c>
      <c r="U9" s="4">
        <v>271.72</v>
      </c>
      <c r="V9" s="4">
        <v>0</v>
      </c>
      <c r="W9" s="4">
        <v>0</v>
      </c>
      <c r="X9" s="4"/>
      <c r="Y9" s="4">
        <v>3192583733</v>
      </c>
    </row>
    <row r="10" s="4" customFormat="1" spans="1:25">
      <c r="A10" s="4">
        <v>16423090296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44475</v>
      </c>
      <c r="G10" s="5">
        <v>44476</v>
      </c>
      <c r="H10" s="4">
        <v>1</v>
      </c>
      <c r="I10" s="4">
        <v>1</v>
      </c>
      <c r="J10" s="4">
        <v>1</v>
      </c>
      <c r="K10" s="4" t="s">
        <v>29</v>
      </c>
      <c r="L10" s="4">
        <v>796.62</v>
      </c>
      <c r="M10" s="4">
        <v>796.62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44470</v>
      </c>
      <c r="S10" s="5">
        <v>44491</v>
      </c>
      <c r="T10" s="4" t="s">
        <v>33</v>
      </c>
      <c r="U10" s="4">
        <v>796.62</v>
      </c>
      <c r="V10" s="4">
        <v>0</v>
      </c>
      <c r="W10" s="4">
        <v>0</v>
      </c>
      <c r="X10" s="4"/>
      <c r="Y10" s="4">
        <v>1837108251</v>
      </c>
    </row>
    <row r="11" s="4" customFormat="1" spans="1:25">
      <c r="A11" s="4">
        <v>16424480025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44475</v>
      </c>
      <c r="G11" s="5">
        <v>44476</v>
      </c>
      <c r="H11" s="4">
        <v>1</v>
      </c>
      <c r="I11" s="4">
        <v>1</v>
      </c>
      <c r="J11" s="4">
        <v>1</v>
      </c>
      <c r="K11" s="4" t="s">
        <v>29</v>
      </c>
      <c r="L11" s="4">
        <v>3557.1</v>
      </c>
      <c r="M11" s="4">
        <v>3557.1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44470</v>
      </c>
      <c r="S11" s="5">
        <v>44491</v>
      </c>
      <c r="T11" s="4" t="s">
        <v>33</v>
      </c>
      <c r="U11" s="4">
        <v>3557.1</v>
      </c>
      <c r="V11" s="4">
        <v>0</v>
      </c>
      <c r="W11" s="4">
        <v>0</v>
      </c>
      <c r="X11" s="4"/>
      <c r="Y11" s="4">
        <v>22452366</v>
      </c>
    </row>
    <row r="12" s="4" customFormat="1" spans="1:25">
      <c r="A12" s="4">
        <v>16448606566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44474</v>
      </c>
      <c r="G12" s="5">
        <v>44476</v>
      </c>
      <c r="H12" s="4">
        <v>1</v>
      </c>
      <c r="I12" s="4">
        <v>2</v>
      </c>
      <c r="J12" s="4">
        <v>2</v>
      </c>
      <c r="K12" s="4" t="s">
        <v>29</v>
      </c>
      <c r="L12" s="4">
        <v>539.66</v>
      </c>
      <c r="M12" s="4">
        <v>539.66</v>
      </c>
      <c r="N12" s="4" t="s">
        <v>61</v>
      </c>
      <c r="O12" s="4" t="s">
        <v>31</v>
      </c>
      <c r="P12" s="4" t="s">
        <v>32</v>
      </c>
      <c r="Q12" s="4">
        <v>0</v>
      </c>
      <c r="R12" s="6">
        <v>44472</v>
      </c>
      <c r="S12" s="5">
        <v>44491</v>
      </c>
      <c r="T12" s="4" t="s">
        <v>33</v>
      </c>
      <c r="U12" s="4">
        <v>539.66</v>
      </c>
      <c r="V12" s="4">
        <v>0</v>
      </c>
      <c r="W12" s="4">
        <v>0</v>
      </c>
      <c r="X12" s="4"/>
      <c r="Y12" s="4">
        <v>3191893620</v>
      </c>
    </row>
    <row r="13" s="4" customFormat="1" spans="1:25">
      <c r="A13" s="4">
        <v>16454643354</v>
      </c>
      <c r="B13" s="4" t="s">
        <v>25</v>
      </c>
      <c r="C13" s="4" t="s">
        <v>26</v>
      </c>
      <c r="D13" s="4" t="s">
        <v>62</v>
      </c>
      <c r="E13" s="4" t="s">
        <v>63</v>
      </c>
      <c r="F13" s="5">
        <v>44475</v>
      </c>
      <c r="G13" s="5">
        <v>44476</v>
      </c>
      <c r="H13" s="4">
        <v>1</v>
      </c>
      <c r="I13" s="4">
        <v>1</v>
      </c>
      <c r="J13" s="4">
        <v>1</v>
      </c>
      <c r="K13" s="4" t="s">
        <v>29</v>
      </c>
      <c r="L13" s="4">
        <v>282.75</v>
      </c>
      <c r="M13" s="4">
        <v>282.75</v>
      </c>
      <c r="N13" s="4" t="s">
        <v>64</v>
      </c>
      <c r="O13" s="4" t="s">
        <v>31</v>
      </c>
      <c r="P13" s="4" t="s">
        <v>32</v>
      </c>
      <c r="Q13" s="4">
        <v>0</v>
      </c>
      <c r="R13" s="6">
        <v>44472</v>
      </c>
      <c r="S13" s="5">
        <v>44491</v>
      </c>
      <c r="T13" s="4" t="s">
        <v>33</v>
      </c>
      <c r="U13" s="4">
        <v>282.75</v>
      </c>
      <c r="V13" s="4">
        <v>0</v>
      </c>
      <c r="W13" s="4">
        <v>0</v>
      </c>
      <c r="X13" s="4"/>
      <c r="Y13" s="4" t="s">
        <v>65</v>
      </c>
    </row>
    <row r="14" s="4" customFormat="1" spans="1:23">
      <c r="A14" s="4">
        <v>16465203958</v>
      </c>
      <c r="B14" s="4" t="s">
        <v>25</v>
      </c>
      <c r="C14" s="4" t="s">
        <v>26</v>
      </c>
      <c r="D14" s="4" t="s">
        <v>66</v>
      </c>
      <c r="E14" s="4" t="s">
        <v>67</v>
      </c>
      <c r="F14" s="5">
        <v>44475</v>
      </c>
      <c r="G14" s="5">
        <v>44476</v>
      </c>
      <c r="H14" s="4">
        <v>1</v>
      </c>
      <c r="I14" s="4">
        <v>1</v>
      </c>
      <c r="J14" s="4">
        <v>1</v>
      </c>
      <c r="K14" s="4" t="s">
        <v>29</v>
      </c>
      <c r="L14" s="4">
        <v>278.47</v>
      </c>
      <c r="M14" s="4">
        <v>278.47</v>
      </c>
      <c r="N14" s="4" t="s">
        <v>68</v>
      </c>
      <c r="O14" s="4" t="s">
        <v>31</v>
      </c>
      <c r="P14" s="4" t="s">
        <v>32</v>
      </c>
      <c r="Q14" s="4">
        <v>0</v>
      </c>
      <c r="R14" s="6">
        <v>44473</v>
      </c>
      <c r="S14" s="5">
        <v>44491</v>
      </c>
      <c r="T14" s="4" t="s">
        <v>33</v>
      </c>
      <c r="U14" s="4">
        <v>278.47</v>
      </c>
      <c r="V14" s="4">
        <v>0</v>
      </c>
      <c r="W14" s="4">
        <v>0</v>
      </c>
    </row>
    <row r="15" s="4" customFormat="1" spans="1:23">
      <c r="A15" s="4">
        <v>16469740099</v>
      </c>
      <c r="B15" s="4" t="s">
        <v>25</v>
      </c>
      <c r="C15" s="4" t="s">
        <v>26</v>
      </c>
      <c r="D15" s="4" t="s">
        <v>35</v>
      </c>
      <c r="E15" s="4" t="s">
        <v>36</v>
      </c>
      <c r="F15" s="5">
        <v>44475</v>
      </c>
      <c r="G15" s="5">
        <v>44476</v>
      </c>
      <c r="H15" s="4">
        <v>1</v>
      </c>
      <c r="I15" s="4">
        <v>1</v>
      </c>
      <c r="J15" s="4">
        <v>1</v>
      </c>
      <c r="K15" s="4" t="s">
        <v>29</v>
      </c>
      <c r="L15" s="4">
        <v>116.1</v>
      </c>
      <c r="M15" s="4">
        <v>116.1</v>
      </c>
      <c r="N15" s="4" t="s">
        <v>69</v>
      </c>
      <c r="O15" s="4" t="s">
        <v>31</v>
      </c>
      <c r="P15" s="4" t="s">
        <v>32</v>
      </c>
      <c r="Q15" s="4">
        <v>0</v>
      </c>
      <c r="R15" s="6">
        <v>44474</v>
      </c>
      <c r="S15" s="5">
        <v>44491</v>
      </c>
      <c r="T15" s="4" t="s">
        <v>33</v>
      </c>
      <c r="U15" s="4">
        <v>116.1</v>
      </c>
      <c r="V15" s="4">
        <v>0</v>
      </c>
      <c r="W15" s="4">
        <v>0</v>
      </c>
    </row>
    <row r="16" s="4" customFormat="1" spans="1:25">
      <c r="A16" s="4">
        <v>16469978301</v>
      </c>
      <c r="B16" s="4" t="s">
        <v>25</v>
      </c>
      <c r="C16" s="4" t="s">
        <v>26</v>
      </c>
      <c r="D16" s="4" t="s">
        <v>70</v>
      </c>
      <c r="E16" s="4" t="s">
        <v>71</v>
      </c>
      <c r="F16" s="5">
        <v>44474</v>
      </c>
      <c r="G16" s="5">
        <v>44476</v>
      </c>
      <c r="H16" s="4">
        <v>1</v>
      </c>
      <c r="I16" s="4">
        <v>2</v>
      </c>
      <c r="J16" s="4">
        <v>2</v>
      </c>
      <c r="K16" s="4" t="s">
        <v>29</v>
      </c>
      <c r="L16" s="4">
        <v>347.96</v>
      </c>
      <c r="M16" s="4">
        <v>347.96</v>
      </c>
      <c r="N16" s="4" t="s">
        <v>72</v>
      </c>
      <c r="O16" s="4" t="s">
        <v>31</v>
      </c>
      <c r="P16" s="4" t="s">
        <v>32</v>
      </c>
      <c r="Q16" s="4">
        <v>0</v>
      </c>
      <c r="R16" s="6">
        <v>44474</v>
      </c>
      <c r="S16" s="5">
        <v>44491</v>
      </c>
      <c r="T16" s="4" t="s">
        <v>33</v>
      </c>
      <c r="U16" s="4">
        <v>347.96</v>
      </c>
      <c r="V16" s="4">
        <v>0</v>
      </c>
      <c r="W16" s="4">
        <v>0</v>
      </c>
      <c r="X16" s="4"/>
      <c r="Y16" s="4" t="s">
        <v>73</v>
      </c>
    </row>
    <row r="17" s="4" customFormat="1" spans="1:23">
      <c r="A17" s="4">
        <v>16470787252</v>
      </c>
      <c r="B17" s="4" t="s">
        <v>25</v>
      </c>
      <c r="C17" s="4" t="s">
        <v>26</v>
      </c>
      <c r="D17" s="4" t="s">
        <v>74</v>
      </c>
      <c r="E17" s="4" t="s">
        <v>75</v>
      </c>
      <c r="F17" s="5">
        <v>44475</v>
      </c>
      <c r="G17" s="5">
        <v>44476</v>
      </c>
      <c r="H17" s="4">
        <v>1</v>
      </c>
      <c r="I17" s="4">
        <v>1</v>
      </c>
      <c r="J17" s="4">
        <v>1</v>
      </c>
      <c r="K17" s="4" t="s">
        <v>29</v>
      </c>
      <c r="L17" s="4">
        <v>311.6</v>
      </c>
      <c r="M17" s="4">
        <v>311.6</v>
      </c>
      <c r="N17" s="4" t="s">
        <v>76</v>
      </c>
      <c r="O17" s="4" t="s">
        <v>31</v>
      </c>
      <c r="P17" s="4" t="s">
        <v>32</v>
      </c>
      <c r="Q17" s="4">
        <v>0</v>
      </c>
      <c r="R17" s="6">
        <v>44474</v>
      </c>
      <c r="S17" s="5">
        <v>44491</v>
      </c>
      <c r="T17" s="4" t="s">
        <v>33</v>
      </c>
      <c r="U17" s="4">
        <v>311.6</v>
      </c>
      <c r="V17" s="4">
        <v>0</v>
      </c>
      <c r="W17" s="4">
        <v>0</v>
      </c>
    </row>
    <row r="18" s="4" customFormat="1" spans="1:25">
      <c r="A18" s="4">
        <v>16471241062</v>
      </c>
      <c r="B18" s="4" t="s">
        <v>25</v>
      </c>
      <c r="C18" s="4" t="s">
        <v>26</v>
      </c>
      <c r="D18" s="4" t="s">
        <v>77</v>
      </c>
      <c r="E18" s="4" t="s">
        <v>78</v>
      </c>
      <c r="F18" s="5">
        <v>44475</v>
      </c>
      <c r="G18" s="5">
        <v>44476</v>
      </c>
      <c r="H18" s="4">
        <v>1</v>
      </c>
      <c r="I18" s="4">
        <v>1</v>
      </c>
      <c r="J18" s="4">
        <v>1</v>
      </c>
      <c r="K18" s="4" t="s">
        <v>29</v>
      </c>
      <c r="L18" s="4">
        <v>149.85</v>
      </c>
      <c r="M18" s="4">
        <v>149.85</v>
      </c>
      <c r="N18" s="4" t="s">
        <v>79</v>
      </c>
      <c r="O18" s="4" t="s">
        <v>31</v>
      </c>
      <c r="P18" s="4" t="s">
        <v>32</v>
      </c>
      <c r="Q18" s="4">
        <v>0</v>
      </c>
      <c r="R18" s="6">
        <v>44474</v>
      </c>
      <c r="S18" s="5">
        <v>44491</v>
      </c>
      <c r="T18" s="4" t="s">
        <v>33</v>
      </c>
      <c r="U18" s="4">
        <v>149.85</v>
      </c>
      <c r="V18" s="4">
        <v>0</v>
      </c>
      <c r="W18" s="4">
        <v>0</v>
      </c>
      <c r="X18" s="4"/>
      <c r="Y18" s="4">
        <v>103920703164</v>
      </c>
    </row>
    <row r="19" s="4" customFormat="1" spans="1:25">
      <c r="A19" s="4">
        <v>16471636867</v>
      </c>
      <c r="B19" s="4" t="s">
        <v>25</v>
      </c>
      <c r="C19" s="4" t="s">
        <v>26</v>
      </c>
      <c r="D19" s="4" t="s">
        <v>80</v>
      </c>
      <c r="E19" s="4" t="s">
        <v>81</v>
      </c>
      <c r="F19" s="5">
        <v>44475</v>
      </c>
      <c r="G19" s="5">
        <v>44476</v>
      </c>
      <c r="H19" s="4">
        <v>1</v>
      </c>
      <c r="I19" s="4">
        <v>1</v>
      </c>
      <c r="J19" s="4">
        <v>1</v>
      </c>
      <c r="K19" s="4" t="s">
        <v>29</v>
      </c>
      <c r="L19" s="4">
        <v>205.14</v>
      </c>
      <c r="M19" s="4">
        <v>205.14</v>
      </c>
      <c r="N19" s="4" t="s">
        <v>82</v>
      </c>
      <c r="O19" s="4" t="s">
        <v>31</v>
      </c>
      <c r="P19" s="4" t="s">
        <v>32</v>
      </c>
      <c r="Q19" s="4">
        <v>0</v>
      </c>
      <c r="R19" s="6">
        <v>44474</v>
      </c>
      <c r="S19" s="5">
        <v>44491</v>
      </c>
      <c r="T19" s="4" t="s">
        <v>33</v>
      </c>
      <c r="U19" s="4">
        <v>205.14</v>
      </c>
      <c r="V19" s="4">
        <v>0</v>
      </c>
      <c r="W19" s="4">
        <v>0</v>
      </c>
      <c r="X19" s="4"/>
      <c r="Y19" s="4">
        <v>14619</v>
      </c>
    </row>
    <row r="20" s="4" customFormat="1" spans="1:23">
      <c r="A20" s="4">
        <v>16472108861</v>
      </c>
      <c r="B20" s="4" t="s">
        <v>25</v>
      </c>
      <c r="C20" s="4" t="s">
        <v>26</v>
      </c>
      <c r="D20" s="4" t="s">
        <v>83</v>
      </c>
      <c r="E20" s="4"/>
      <c r="F20" s="5">
        <v>44474</v>
      </c>
      <c r="G20" s="5">
        <v>44476</v>
      </c>
      <c r="H20" s="4">
        <v>0</v>
      </c>
      <c r="I20" s="4">
        <v>2</v>
      </c>
      <c r="J20" s="4">
        <v>0</v>
      </c>
      <c r="K20" s="4" t="s">
        <v>29</v>
      </c>
      <c r="L20" s="4">
        <v>328.44</v>
      </c>
      <c r="M20" s="4">
        <v>328.44</v>
      </c>
      <c r="N20" s="4"/>
      <c r="O20" s="4" t="s">
        <v>31</v>
      </c>
      <c r="P20" s="4" t="s">
        <v>32</v>
      </c>
      <c r="Q20" s="4">
        <v>0</v>
      </c>
      <c r="R20" s="6">
        <v>44474</v>
      </c>
      <c r="S20" s="5">
        <v>44491</v>
      </c>
      <c r="T20" s="4" t="s">
        <v>33</v>
      </c>
      <c r="U20" s="4">
        <v>328.44</v>
      </c>
      <c r="V20" s="4">
        <v>0</v>
      </c>
      <c r="W20" s="4">
        <v>0</v>
      </c>
    </row>
    <row r="21" s="4" customFormat="1" spans="1:23">
      <c r="A21" s="4">
        <v>16472119703</v>
      </c>
      <c r="B21" s="4" t="s">
        <v>25</v>
      </c>
      <c r="C21" s="4" t="s">
        <v>26</v>
      </c>
      <c r="D21" s="4" t="s">
        <v>84</v>
      </c>
      <c r="E21" s="4"/>
      <c r="F21" s="5">
        <v>44474</v>
      </c>
      <c r="G21" s="5">
        <v>44476</v>
      </c>
      <c r="H21" s="4">
        <v>0</v>
      </c>
      <c r="I21" s="4">
        <v>2</v>
      </c>
      <c r="J21" s="4">
        <v>0</v>
      </c>
      <c r="K21" s="4" t="s">
        <v>29</v>
      </c>
      <c r="L21" s="4">
        <v>298.64</v>
      </c>
      <c r="M21" s="4">
        <v>298.64</v>
      </c>
      <c r="N21" s="4"/>
      <c r="O21" s="4" t="s">
        <v>31</v>
      </c>
      <c r="P21" s="4" t="s">
        <v>32</v>
      </c>
      <c r="Q21" s="4">
        <v>0</v>
      </c>
      <c r="R21" s="6">
        <v>44474</v>
      </c>
      <c r="S21" s="5">
        <v>44491</v>
      </c>
      <c r="T21" s="4" t="s">
        <v>33</v>
      </c>
      <c r="U21" s="4">
        <v>298.64</v>
      </c>
      <c r="V21" s="4">
        <v>0</v>
      </c>
      <c r="W21" s="4">
        <v>0</v>
      </c>
    </row>
    <row r="22" s="4" customFormat="1" spans="1:25">
      <c r="A22" s="4">
        <v>16472446016</v>
      </c>
      <c r="B22" s="4" t="s">
        <v>25</v>
      </c>
      <c r="C22" s="4" t="s">
        <v>26</v>
      </c>
      <c r="D22" s="4" t="s">
        <v>85</v>
      </c>
      <c r="E22" s="4" t="s">
        <v>86</v>
      </c>
      <c r="F22" s="5">
        <v>44475</v>
      </c>
      <c r="G22" s="5">
        <v>44476</v>
      </c>
      <c r="H22" s="4">
        <v>1</v>
      </c>
      <c r="I22" s="4">
        <v>1</v>
      </c>
      <c r="J22" s="4">
        <v>1</v>
      </c>
      <c r="K22" s="4" t="s">
        <v>29</v>
      </c>
      <c r="L22" s="4">
        <v>281.89</v>
      </c>
      <c r="M22" s="4">
        <v>281.89</v>
      </c>
      <c r="N22" s="4" t="s">
        <v>87</v>
      </c>
      <c r="O22" s="4" t="s">
        <v>31</v>
      </c>
      <c r="P22" s="4" t="s">
        <v>32</v>
      </c>
      <c r="Q22" s="4">
        <v>0</v>
      </c>
      <c r="R22" s="6">
        <v>44474</v>
      </c>
      <c r="S22" s="5">
        <v>44491</v>
      </c>
      <c r="T22" s="4" t="s">
        <v>33</v>
      </c>
      <c r="U22" s="4">
        <v>281.89</v>
      </c>
      <c r="V22" s="4">
        <v>0</v>
      </c>
      <c r="W22" s="4">
        <v>0</v>
      </c>
      <c r="X22" s="4">
        <v>2273230</v>
      </c>
      <c r="Y22" s="4" t="s">
        <v>88</v>
      </c>
    </row>
    <row r="23" s="4" customFormat="1" spans="1:23">
      <c r="A23" s="4">
        <v>16477262895</v>
      </c>
      <c r="B23" s="4" t="s">
        <v>25</v>
      </c>
      <c r="C23" s="4" t="s">
        <v>26</v>
      </c>
      <c r="D23" s="4" t="s">
        <v>89</v>
      </c>
      <c r="E23" s="4" t="s">
        <v>90</v>
      </c>
      <c r="F23" s="5">
        <v>44474</v>
      </c>
      <c r="G23" s="5">
        <v>44476</v>
      </c>
      <c r="H23" s="4">
        <v>1</v>
      </c>
      <c r="I23" s="4">
        <v>2</v>
      </c>
      <c r="J23" s="4">
        <v>2</v>
      </c>
      <c r="K23" s="4" t="s">
        <v>29</v>
      </c>
      <c r="L23" s="4">
        <v>439.73</v>
      </c>
      <c r="M23" s="4">
        <v>439.73</v>
      </c>
      <c r="N23" s="4" t="s">
        <v>91</v>
      </c>
      <c r="O23" s="4" t="s">
        <v>31</v>
      </c>
      <c r="P23" s="4" t="s">
        <v>32</v>
      </c>
      <c r="Q23" s="4">
        <v>0</v>
      </c>
      <c r="R23" s="6">
        <v>44474</v>
      </c>
      <c r="S23" s="5">
        <v>44491</v>
      </c>
      <c r="T23" s="4" t="s">
        <v>33</v>
      </c>
      <c r="U23" s="4">
        <v>439.73</v>
      </c>
      <c r="V23" s="4">
        <v>0</v>
      </c>
      <c r="W23" s="4">
        <v>0</v>
      </c>
    </row>
    <row r="24" s="4" customFormat="1" spans="1:25">
      <c r="A24" s="4">
        <v>16477448033</v>
      </c>
      <c r="B24" s="4" t="s">
        <v>25</v>
      </c>
      <c r="C24" s="4" t="s">
        <v>26</v>
      </c>
      <c r="D24" s="4" t="s">
        <v>55</v>
      </c>
      <c r="E24" s="4" t="s">
        <v>92</v>
      </c>
      <c r="F24" s="5">
        <v>44475</v>
      </c>
      <c r="G24" s="5">
        <v>44476</v>
      </c>
      <c r="H24" s="4">
        <v>1</v>
      </c>
      <c r="I24" s="4">
        <v>1</v>
      </c>
      <c r="J24" s="4">
        <v>1</v>
      </c>
      <c r="K24" s="4" t="s">
        <v>29</v>
      </c>
      <c r="L24" s="4">
        <v>1211.8</v>
      </c>
      <c r="M24" s="4">
        <v>1211.8</v>
      </c>
      <c r="N24" s="4" t="s">
        <v>93</v>
      </c>
      <c r="O24" s="4" t="s">
        <v>31</v>
      </c>
      <c r="P24" s="4" t="s">
        <v>32</v>
      </c>
      <c r="Q24" s="4">
        <v>0</v>
      </c>
      <c r="R24" s="6">
        <v>44474</v>
      </c>
      <c r="S24" s="5">
        <v>44491</v>
      </c>
      <c r="T24" s="4" t="s">
        <v>33</v>
      </c>
      <c r="U24" s="4">
        <v>1211.8</v>
      </c>
      <c r="V24" s="4">
        <v>0</v>
      </c>
      <c r="W24" s="4">
        <v>0</v>
      </c>
      <c r="X24" s="4"/>
      <c r="Y24" s="4">
        <v>68014</v>
      </c>
    </row>
    <row r="25" s="4" customFormat="1" spans="1:23">
      <c r="A25" s="4">
        <v>16477539279</v>
      </c>
      <c r="B25" s="4" t="s">
        <v>25</v>
      </c>
      <c r="C25" s="4" t="s">
        <v>26</v>
      </c>
      <c r="D25" s="4" t="s">
        <v>94</v>
      </c>
      <c r="E25" s="4"/>
      <c r="F25" s="5">
        <v>44475</v>
      </c>
      <c r="G25" s="5">
        <v>44476</v>
      </c>
      <c r="H25" s="4">
        <v>0</v>
      </c>
      <c r="I25" s="4">
        <v>1</v>
      </c>
      <c r="J25" s="4">
        <v>0</v>
      </c>
      <c r="K25" s="4" t="s">
        <v>29</v>
      </c>
      <c r="L25" s="4">
        <v>133.25</v>
      </c>
      <c r="M25" s="4">
        <v>133.25</v>
      </c>
      <c r="N25" s="4"/>
      <c r="O25" s="4" t="s">
        <v>31</v>
      </c>
      <c r="P25" s="4" t="s">
        <v>32</v>
      </c>
      <c r="Q25" s="4">
        <v>0</v>
      </c>
      <c r="R25" s="6">
        <v>44474</v>
      </c>
      <c r="S25" s="5">
        <v>44491</v>
      </c>
      <c r="T25" s="4" t="s">
        <v>33</v>
      </c>
      <c r="U25" s="4">
        <v>133.25</v>
      </c>
      <c r="V25" s="4">
        <v>0</v>
      </c>
      <c r="W25" s="4">
        <v>0</v>
      </c>
    </row>
    <row r="26" s="4" customFormat="1" spans="1:23">
      <c r="A26" s="4">
        <v>16478412825</v>
      </c>
      <c r="B26" s="4" t="s">
        <v>25</v>
      </c>
      <c r="C26" s="4" t="s">
        <v>26</v>
      </c>
      <c r="D26" s="4" t="s">
        <v>95</v>
      </c>
      <c r="E26" s="4" t="s">
        <v>96</v>
      </c>
      <c r="F26" s="5">
        <v>44475</v>
      </c>
      <c r="G26" s="5">
        <v>44476</v>
      </c>
      <c r="H26" s="4">
        <v>1</v>
      </c>
      <c r="I26" s="4">
        <v>1</v>
      </c>
      <c r="J26" s="4">
        <v>1</v>
      </c>
      <c r="K26" s="4" t="s">
        <v>29</v>
      </c>
      <c r="L26" s="4">
        <v>567.28</v>
      </c>
      <c r="M26" s="4">
        <v>567.28</v>
      </c>
      <c r="N26" s="4" t="s">
        <v>97</v>
      </c>
      <c r="O26" s="4" t="s">
        <v>31</v>
      </c>
      <c r="P26" s="4" t="s">
        <v>32</v>
      </c>
      <c r="Q26" s="4">
        <v>0</v>
      </c>
      <c r="R26" s="6">
        <v>44475</v>
      </c>
      <c r="S26" s="5">
        <v>44491</v>
      </c>
      <c r="T26" s="4" t="s">
        <v>33</v>
      </c>
      <c r="U26" s="4">
        <v>567.28</v>
      </c>
      <c r="V26" s="4">
        <v>0</v>
      </c>
      <c r="W26" s="4">
        <v>0</v>
      </c>
    </row>
    <row r="27" s="4" customFormat="1" spans="1:23">
      <c r="A27" s="4">
        <v>16478514810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44475</v>
      </c>
      <c r="G27" s="5">
        <v>44476</v>
      </c>
      <c r="H27" s="4">
        <v>1</v>
      </c>
      <c r="I27" s="4">
        <v>1</v>
      </c>
      <c r="J27" s="4">
        <v>1</v>
      </c>
      <c r="K27" s="4" t="s">
        <v>29</v>
      </c>
      <c r="L27" s="4">
        <v>246.18</v>
      </c>
      <c r="M27" s="4">
        <v>246.18</v>
      </c>
      <c r="N27" s="4" t="s">
        <v>100</v>
      </c>
      <c r="O27" s="4" t="s">
        <v>31</v>
      </c>
      <c r="P27" s="4" t="s">
        <v>32</v>
      </c>
      <c r="Q27" s="4">
        <v>0</v>
      </c>
      <c r="R27" s="6">
        <v>44475</v>
      </c>
      <c r="S27" s="5">
        <v>44491</v>
      </c>
      <c r="T27" s="4" t="s">
        <v>33</v>
      </c>
      <c r="U27" s="4">
        <v>246.18</v>
      </c>
      <c r="V27" s="4">
        <v>0</v>
      </c>
      <c r="W27" s="4">
        <v>0</v>
      </c>
    </row>
    <row r="28" s="4" customFormat="1" spans="1:23">
      <c r="A28" s="4">
        <v>16478514808</v>
      </c>
      <c r="B28" s="4" t="s">
        <v>25</v>
      </c>
      <c r="C28" s="4" t="s">
        <v>26</v>
      </c>
      <c r="D28" s="4" t="s">
        <v>98</v>
      </c>
      <c r="E28" s="4" t="s">
        <v>101</v>
      </c>
      <c r="F28" s="5">
        <v>44475</v>
      </c>
      <c r="G28" s="5">
        <v>44476</v>
      </c>
      <c r="H28" s="4">
        <v>1</v>
      </c>
      <c r="I28" s="4">
        <v>1</v>
      </c>
      <c r="J28" s="4">
        <v>1</v>
      </c>
      <c r="K28" s="4" t="s">
        <v>29</v>
      </c>
      <c r="L28" s="4">
        <v>290.25</v>
      </c>
      <c r="M28" s="4">
        <v>290.25</v>
      </c>
      <c r="N28" s="4" t="s">
        <v>102</v>
      </c>
      <c r="O28" s="4" t="s">
        <v>31</v>
      </c>
      <c r="P28" s="4" t="s">
        <v>32</v>
      </c>
      <c r="Q28" s="4">
        <v>0</v>
      </c>
      <c r="R28" s="6">
        <v>44475</v>
      </c>
      <c r="S28" s="5">
        <v>44491</v>
      </c>
      <c r="T28" s="4" t="s">
        <v>33</v>
      </c>
      <c r="U28" s="4">
        <v>290.25</v>
      </c>
      <c r="V28" s="4">
        <v>0</v>
      </c>
      <c r="W28" s="4">
        <v>0</v>
      </c>
    </row>
    <row r="29" s="4" customFormat="1" spans="1:23">
      <c r="A29" s="4">
        <v>16478681772</v>
      </c>
      <c r="B29" s="4" t="s">
        <v>25</v>
      </c>
      <c r="C29" s="4" t="s">
        <v>26</v>
      </c>
      <c r="D29" s="4" t="s">
        <v>35</v>
      </c>
      <c r="E29" s="4" t="s">
        <v>36</v>
      </c>
      <c r="F29" s="5">
        <v>44475</v>
      </c>
      <c r="G29" s="5">
        <v>44476</v>
      </c>
      <c r="H29" s="4">
        <v>1</v>
      </c>
      <c r="I29" s="4">
        <v>1</v>
      </c>
      <c r="J29" s="4">
        <v>1</v>
      </c>
      <c r="K29" s="4" t="s">
        <v>29</v>
      </c>
      <c r="L29" s="4">
        <v>116.1</v>
      </c>
      <c r="M29" s="4">
        <v>116.1</v>
      </c>
      <c r="N29" s="4" t="s">
        <v>103</v>
      </c>
      <c r="O29" s="4" t="s">
        <v>31</v>
      </c>
      <c r="P29" s="4" t="s">
        <v>32</v>
      </c>
      <c r="Q29" s="4">
        <v>0</v>
      </c>
      <c r="R29" s="6">
        <v>44475</v>
      </c>
      <c r="S29" s="5">
        <v>44491</v>
      </c>
      <c r="T29" s="4" t="s">
        <v>33</v>
      </c>
      <c r="U29" s="4">
        <v>116.1</v>
      </c>
      <c r="V29" s="4">
        <v>0</v>
      </c>
      <c r="W29" s="4">
        <v>0</v>
      </c>
    </row>
    <row r="30" s="4" customFormat="1" spans="1:23">
      <c r="A30" s="4">
        <v>16478728415</v>
      </c>
      <c r="B30" s="4" t="s">
        <v>25</v>
      </c>
      <c r="C30" s="4" t="s">
        <v>26</v>
      </c>
      <c r="D30" s="4" t="s">
        <v>104</v>
      </c>
      <c r="E30" s="4" t="s">
        <v>36</v>
      </c>
      <c r="F30" s="5">
        <v>44475</v>
      </c>
      <c r="G30" s="5">
        <v>44476</v>
      </c>
      <c r="H30" s="4">
        <v>1</v>
      </c>
      <c r="I30" s="4">
        <v>1</v>
      </c>
      <c r="J30" s="4">
        <v>1</v>
      </c>
      <c r="K30" s="4" t="s">
        <v>29</v>
      </c>
      <c r="L30" s="4">
        <v>96.75</v>
      </c>
      <c r="M30" s="4">
        <v>96.75</v>
      </c>
      <c r="N30" s="4" t="s">
        <v>105</v>
      </c>
      <c r="O30" s="4" t="s">
        <v>31</v>
      </c>
      <c r="P30" s="4" t="s">
        <v>32</v>
      </c>
      <c r="Q30" s="4">
        <v>0</v>
      </c>
      <c r="R30" s="6">
        <v>44475</v>
      </c>
      <c r="S30" s="5">
        <v>44491</v>
      </c>
      <c r="T30" s="4" t="s">
        <v>33</v>
      </c>
      <c r="U30" s="4">
        <v>96.75</v>
      </c>
      <c r="V30" s="4">
        <v>0</v>
      </c>
      <c r="W30" s="4">
        <v>0</v>
      </c>
    </row>
    <row r="31" s="4" customFormat="1" spans="1:23">
      <c r="A31" s="4">
        <v>16478728415</v>
      </c>
      <c r="B31" s="4" t="s">
        <v>25</v>
      </c>
      <c r="C31" s="4" t="s">
        <v>51</v>
      </c>
      <c r="D31" s="4" t="s">
        <v>104</v>
      </c>
      <c r="E31" s="4" t="s">
        <v>36</v>
      </c>
      <c r="F31" s="5">
        <v>44475</v>
      </c>
      <c r="G31" s="5">
        <v>44476</v>
      </c>
      <c r="H31" s="4">
        <v>1</v>
      </c>
      <c r="I31" s="4">
        <v>1</v>
      </c>
      <c r="J31" s="4">
        <v>1</v>
      </c>
      <c r="K31" s="4" t="s">
        <v>29</v>
      </c>
      <c r="L31" s="4">
        <v>-96.75</v>
      </c>
      <c r="M31" s="4">
        <v>-96.75</v>
      </c>
      <c r="N31" s="4" t="s">
        <v>105</v>
      </c>
      <c r="O31" s="4" t="s">
        <v>31</v>
      </c>
      <c r="P31" s="4" t="s">
        <v>32</v>
      </c>
      <c r="Q31" s="4">
        <v>0</v>
      </c>
      <c r="R31" s="6">
        <v>44475</v>
      </c>
      <c r="S31" s="5">
        <v>44491</v>
      </c>
      <c r="T31" s="4" t="s">
        <v>33</v>
      </c>
      <c r="U31" s="4">
        <v>-96.75</v>
      </c>
      <c r="V31" s="4">
        <v>0</v>
      </c>
      <c r="W31" s="4">
        <v>0</v>
      </c>
    </row>
    <row r="32" s="4" customFormat="1" spans="1:25">
      <c r="A32" s="4">
        <v>16478791800</v>
      </c>
      <c r="B32" s="4" t="s">
        <v>25</v>
      </c>
      <c r="C32" s="4" t="s">
        <v>26</v>
      </c>
      <c r="D32" s="4" t="s">
        <v>95</v>
      </c>
      <c r="E32" s="4" t="s">
        <v>96</v>
      </c>
      <c r="F32" s="5">
        <v>44475</v>
      </c>
      <c r="G32" s="5">
        <v>44476</v>
      </c>
      <c r="H32" s="4">
        <v>1</v>
      </c>
      <c r="I32" s="4">
        <v>1</v>
      </c>
      <c r="J32" s="4">
        <v>1</v>
      </c>
      <c r="K32" s="4" t="s">
        <v>29</v>
      </c>
      <c r="L32" s="4">
        <v>567.28</v>
      </c>
      <c r="M32" s="4">
        <v>567.28</v>
      </c>
      <c r="N32" s="4" t="s">
        <v>106</v>
      </c>
      <c r="O32" s="4" t="s">
        <v>31</v>
      </c>
      <c r="P32" s="4" t="s">
        <v>32</v>
      </c>
      <c r="Q32" s="4">
        <v>0</v>
      </c>
      <c r="R32" s="6">
        <v>44475</v>
      </c>
      <c r="S32" s="5">
        <v>44491</v>
      </c>
      <c r="T32" s="4" t="s">
        <v>33</v>
      </c>
      <c r="U32" s="4">
        <v>567.28</v>
      </c>
      <c r="V32" s="4">
        <v>0</v>
      </c>
      <c r="W32" s="4">
        <v>0</v>
      </c>
      <c r="X32" s="4"/>
      <c r="Y32" s="4">
        <v>549013</v>
      </c>
    </row>
    <row r="33" s="4" customFormat="1" spans="1:23">
      <c r="A33" s="4">
        <v>16478681772</v>
      </c>
      <c r="B33" s="4" t="s">
        <v>25</v>
      </c>
      <c r="C33" s="4" t="s">
        <v>51</v>
      </c>
      <c r="D33" s="4" t="s">
        <v>35</v>
      </c>
      <c r="E33" s="4" t="s">
        <v>36</v>
      </c>
      <c r="F33" s="5">
        <v>44475</v>
      </c>
      <c r="G33" s="5">
        <v>44476</v>
      </c>
      <c r="H33" s="4">
        <v>1</v>
      </c>
      <c r="I33" s="4">
        <v>1</v>
      </c>
      <c r="J33" s="4">
        <v>1</v>
      </c>
      <c r="K33" s="4" t="s">
        <v>29</v>
      </c>
      <c r="L33" s="4">
        <v>-116.1</v>
      </c>
      <c r="M33" s="4">
        <v>-116.1</v>
      </c>
      <c r="N33" s="4" t="s">
        <v>103</v>
      </c>
      <c r="O33" s="4" t="s">
        <v>31</v>
      </c>
      <c r="P33" s="4" t="s">
        <v>32</v>
      </c>
      <c r="Q33" s="4">
        <v>0</v>
      </c>
      <c r="R33" s="6">
        <v>44475</v>
      </c>
      <c r="S33" s="5">
        <v>44491</v>
      </c>
      <c r="T33" s="4" t="s">
        <v>33</v>
      </c>
      <c r="U33" s="4">
        <v>-116.1</v>
      </c>
      <c r="V33" s="4">
        <v>0</v>
      </c>
      <c r="W33" s="4">
        <v>0</v>
      </c>
    </row>
    <row r="34" s="4" customFormat="1" spans="1:23">
      <c r="A34" s="4">
        <v>16478412825</v>
      </c>
      <c r="B34" s="4" t="s">
        <v>25</v>
      </c>
      <c r="C34" s="4" t="s">
        <v>51</v>
      </c>
      <c r="D34" s="4" t="s">
        <v>95</v>
      </c>
      <c r="E34" s="4" t="s">
        <v>96</v>
      </c>
      <c r="F34" s="5">
        <v>44475</v>
      </c>
      <c r="G34" s="5">
        <v>44476</v>
      </c>
      <c r="H34" s="4">
        <v>1</v>
      </c>
      <c r="I34" s="4">
        <v>1</v>
      </c>
      <c r="J34" s="4">
        <v>1</v>
      </c>
      <c r="K34" s="4" t="s">
        <v>29</v>
      </c>
      <c r="L34" s="4">
        <v>-567.28</v>
      </c>
      <c r="M34" s="4">
        <v>-567.28</v>
      </c>
      <c r="N34" s="4" t="s">
        <v>97</v>
      </c>
      <c r="O34" s="4" t="s">
        <v>31</v>
      </c>
      <c r="P34" s="4" t="s">
        <v>32</v>
      </c>
      <c r="Q34" s="4">
        <v>0</v>
      </c>
      <c r="R34" s="6">
        <v>44475</v>
      </c>
      <c r="S34" s="5">
        <v>44491</v>
      </c>
      <c r="T34" s="4" t="s">
        <v>33</v>
      </c>
      <c r="U34" s="4">
        <v>-567.28</v>
      </c>
      <c r="V34" s="4">
        <v>0</v>
      </c>
      <c r="W34" s="4">
        <v>0</v>
      </c>
    </row>
    <row r="35" s="4" customFormat="1" spans="1:25">
      <c r="A35" s="4">
        <v>16479528943</v>
      </c>
      <c r="B35" s="4" t="s">
        <v>25</v>
      </c>
      <c r="C35" s="4" t="s">
        <v>26</v>
      </c>
      <c r="D35" s="4" t="s">
        <v>107</v>
      </c>
      <c r="E35" s="4" t="s">
        <v>108</v>
      </c>
      <c r="F35" s="5">
        <v>44475</v>
      </c>
      <c r="G35" s="5">
        <v>44476</v>
      </c>
      <c r="H35" s="4">
        <v>1</v>
      </c>
      <c r="I35" s="4">
        <v>1</v>
      </c>
      <c r="J35" s="4">
        <v>1</v>
      </c>
      <c r="K35" s="4" t="s">
        <v>29</v>
      </c>
      <c r="L35" s="4">
        <v>388.6</v>
      </c>
      <c r="M35" s="4">
        <v>388.6</v>
      </c>
      <c r="N35" s="4" t="s">
        <v>109</v>
      </c>
      <c r="O35" s="4" t="s">
        <v>31</v>
      </c>
      <c r="P35" s="4" t="s">
        <v>32</v>
      </c>
      <c r="Q35" s="4">
        <v>0</v>
      </c>
      <c r="R35" s="6">
        <v>44475</v>
      </c>
      <c r="S35" s="5">
        <v>44491</v>
      </c>
      <c r="T35" s="4" t="s">
        <v>33</v>
      </c>
      <c r="U35" s="4">
        <v>388.6</v>
      </c>
      <c r="V35" s="4">
        <v>0</v>
      </c>
      <c r="W35" s="4">
        <v>0</v>
      </c>
      <c r="X35" s="4">
        <v>2273581</v>
      </c>
      <c r="Y35" s="4" t="s">
        <v>110</v>
      </c>
    </row>
    <row r="36" s="4" customFormat="1" spans="1:23">
      <c r="A36" s="4">
        <v>16478514808</v>
      </c>
      <c r="B36" s="4" t="s">
        <v>25</v>
      </c>
      <c r="C36" s="4" t="s">
        <v>51</v>
      </c>
      <c r="D36" s="4" t="s">
        <v>98</v>
      </c>
      <c r="E36" s="4" t="s">
        <v>101</v>
      </c>
      <c r="F36" s="5">
        <v>44475</v>
      </c>
      <c r="G36" s="5">
        <v>44476</v>
      </c>
      <c r="H36" s="4">
        <v>1</v>
      </c>
      <c r="I36" s="4">
        <v>1</v>
      </c>
      <c r="J36" s="4">
        <v>1</v>
      </c>
      <c r="K36" s="4" t="s">
        <v>29</v>
      </c>
      <c r="L36" s="4">
        <v>-290.25</v>
      </c>
      <c r="M36" s="4">
        <v>-290.25</v>
      </c>
      <c r="N36" s="4" t="s">
        <v>102</v>
      </c>
      <c r="O36" s="4" t="s">
        <v>31</v>
      </c>
      <c r="P36" s="4" t="s">
        <v>32</v>
      </c>
      <c r="Q36" s="4">
        <v>0</v>
      </c>
      <c r="R36" s="6">
        <v>44475</v>
      </c>
      <c r="S36" s="5">
        <v>44491</v>
      </c>
      <c r="T36" s="4" t="s">
        <v>33</v>
      </c>
      <c r="U36" s="4">
        <v>-290.25</v>
      </c>
      <c r="V36" s="4">
        <v>0</v>
      </c>
      <c r="W36" s="4">
        <v>0</v>
      </c>
    </row>
    <row r="37" s="4" customFormat="1" spans="1:23">
      <c r="A37" s="4">
        <v>16478514810</v>
      </c>
      <c r="B37" s="4" t="s">
        <v>25</v>
      </c>
      <c r="C37" s="4" t="s">
        <v>51</v>
      </c>
      <c r="D37" s="4" t="s">
        <v>98</v>
      </c>
      <c r="E37" s="4" t="s">
        <v>99</v>
      </c>
      <c r="F37" s="5">
        <v>44475</v>
      </c>
      <c r="G37" s="5">
        <v>44476</v>
      </c>
      <c r="H37" s="4">
        <v>1</v>
      </c>
      <c r="I37" s="4">
        <v>1</v>
      </c>
      <c r="J37" s="4">
        <v>1</v>
      </c>
      <c r="K37" s="4" t="s">
        <v>29</v>
      </c>
      <c r="L37" s="4">
        <v>-246.18</v>
      </c>
      <c r="M37" s="4">
        <v>-246.18</v>
      </c>
      <c r="N37" s="4" t="s">
        <v>100</v>
      </c>
      <c r="O37" s="4" t="s">
        <v>31</v>
      </c>
      <c r="P37" s="4" t="s">
        <v>32</v>
      </c>
      <c r="Q37" s="4">
        <v>0</v>
      </c>
      <c r="R37" s="6">
        <v>44475</v>
      </c>
      <c r="S37" s="5">
        <v>44491</v>
      </c>
      <c r="T37" s="4" t="s">
        <v>33</v>
      </c>
      <c r="U37" s="4">
        <v>-246.18</v>
      </c>
      <c r="V37" s="4">
        <v>0</v>
      </c>
      <c r="W37" s="4">
        <v>0</v>
      </c>
    </row>
    <row r="38" s="4" customFormat="1" spans="1:25">
      <c r="A38" s="4">
        <v>16479842277</v>
      </c>
      <c r="B38" s="4" t="s">
        <v>25</v>
      </c>
      <c r="C38" s="4" t="s">
        <v>26</v>
      </c>
      <c r="D38" s="4" t="s">
        <v>52</v>
      </c>
      <c r="E38" s="4" t="s">
        <v>53</v>
      </c>
      <c r="F38" s="5">
        <v>44475</v>
      </c>
      <c r="G38" s="5">
        <v>44476</v>
      </c>
      <c r="H38" s="4">
        <v>1</v>
      </c>
      <c r="I38" s="4">
        <v>1</v>
      </c>
      <c r="J38" s="4">
        <v>1</v>
      </c>
      <c r="K38" s="4" t="s">
        <v>29</v>
      </c>
      <c r="L38" s="4">
        <v>271.94</v>
      </c>
      <c r="M38" s="4">
        <v>271.94</v>
      </c>
      <c r="N38" s="4" t="s">
        <v>111</v>
      </c>
      <c r="O38" s="4" t="s">
        <v>31</v>
      </c>
      <c r="P38" s="4" t="s">
        <v>32</v>
      </c>
      <c r="Q38" s="4">
        <v>0</v>
      </c>
      <c r="R38" s="6">
        <v>44475</v>
      </c>
      <c r="S38" s="5">
        <v>44491</v>
      </c>
      <c r="T38" s="4" t="s">
        <v>33</v>
      </c>
      <c r="U38" s="4">
        <v>271.94</v>
      </c>
      <c r="V38" s="4">
        <v>0</v>
      </c>
      <c r="W38" s="4">
        <v>0</v>
      </c>
      <c r="X38" s="4"/>
      <c r="Y38" s="4">
        <v>3194336200</v>
      </c>
    </row>
    <row r="39" s="4" customFormat="1" spans="1:25">
      <c r="A39" s="4">
        <v>16480027275</v>
      </c>
      <c r="B39" s="4" t="s">
        <v>25</v>
      </c>
      <c r="C39" s="4" t="s">
        <v>26</v>
      </c>
      <c r="D39" s="4" t="s">
        <v>112</v>
      </c>
      <c r="E39" s="4" t="s">
        <v>113</v>
      </c>
      <c r="F39" s="5">
        <v>44475</v>
      </c>
      <c r="G39" s="5">
        <v>44476</v>
      </c>
      <c r="H39" s="4">
        <v>1</v>
      </c>
      <c r="I39" s="4">
        <v>1</v>
      </c>
      <c r="J39" s="4">
        <v>1</v>
      </c>
      <c r="K39" s="4" t="s">
        <v>29</v>
      </c>
      <c r="L39" s="4">
        <v>301.54</v>
      </c>
      <c r="M39" s="4">
        <v>301.54</v>
      </c>
      <c r="N39" s="4" t="s">
        <v>114</v>
      </c>
      <c r="O39" s="4" t="s">
        <v>31</v>
      </c>
      <c r="P39" s="4" t="s">
        <v>32</v>
      </c>
      <c r="Q39" s="4">
        <v>0</v>
      </c>
      <c r="R39" s="6">
        <v>44475</v>
      </c>
      <c r="S39" s="5">
        <v>44491</v>
      </c>
      <c r="T39" s="4" t="s">
        <v>33</v>
      </c>
      <c r="U39" s="4">
        <v>301.54</v>
      </c>
      <c r="V39" s="4">
        <v>0</v>
      </c>
      <c r="W39" s="4">
        <v>326</v>
      </c>
      <c r="X39" s="4"/>
      <c r="Y39" s="4">
        <v>103923505434</v>
      </c>
    </row>
    <row r="40" s="4" customFormat="1" spans="1:25">
      <c r="A40" s="4">
        <v>16480372118</v>
      </c>
      <c r="B40" s="4" t="s">
        <v>25</v>
      </c>
      <c r="C40" s="4" t="s">
        <v>26</v>
      </c>
      <c r="D40" s="4" t="s">
        <v>52</v>
      </c>
      <c r="E40" s="4" t="s">
        <v>113</v>
      </c>
      <c r="F40" s="5">
        <v>44475</v>
      </c>
      <c r="G40" s="5">
        <v>44476</v>
      </c>
      <c r="H40" s="4">
        <v>1</v>
      </c>
      <c r="I40" s="4">
        <v>1</v>
      </c>
      <c r="J40" s="4">
        <v>1</v>
      </c>
      <c r="K40" s="4" t="s">
        <v>29</v>
      </c>
      <c r="L40" s="4">
        <v>378.61</v>
      </c>
      <c r="M40" s="4">
        <v>378.61</v>
      </c>
      <c r="N40" s="4" t="s">
        <v>115</v>
      </c>
      <c r="O40" s="4" t="s">
        <v>31</v>
      </c>
      <c r="P40" s="4" t="s">
        <v>32</v>
      </c>
      <c r="Q40" s="4">
        <v>0</v>
      </c>
      <c r="R40" s="6">
        <v>44475</v>
      </c>
      <c r="S40" s="5">
        <v>44491</v>
      </c>
      <c r="T40" s="4" t="s">
        <v>33</v>
      </c>
      <c r="U40" s="4">
        <v>378.61</v>
      </c>
      <c r="V40" s="4">
        <v>0</v>
      </c>
      <c r="W40" s="4">
        <v>0</v>
      </c>
      <c r="X40" s="4"/>
      <c r="Y40" s="4">
        <v>3188406395</v>
      </c>
    </row>
    <row r="41" s="4" customFormat="1" spans="1:25">
      <c r="A41" s="4">
        <v>16480689190</v>
      </c>
      <c r="B41" s="4" t="s">
        <v>25</v>
      </c>
      <c r="C41" s="4" t="s">
        <v>26</v>
      </c>
      <c r="D41" s="4" t="s">
        <v>58</v>
      </c>
      <c r="E41" s="4" t="s">
        <v>116</v>
      </c>
      <c r="F41" s="5">
        <v>44475</v>
      </c>
      <c r="G41" s="5">
        <v>44476</v>
      </c>
      <c r="H41" s="4">
        <v>1</v>
      </c>
      <c r="I41" s="4">
        <v>1</v>
      </c>
      <c r="J41" s="4">
        <v>1</v>
      </c>
      <c r="K41" s="4" t="s">
        <v>29</v>
      </c>
      <c r="L41" s="4">
        <v>4528.23</v>
      </c>
      <c r="M41" s="4">
        <v>4528.23</v>
      </c>
      <c r="N41" s="4" t="s">
        <v>117</v>
      </c>
      <c r="O41" s="4" t="s">
        <v>31</v>
      </c>
      <c r="P41" s="4" t="s">
        <v>32</v>
      </c>
      <c r="Q41" s="4">
        <v>0</v>
      </c>
      <c r="R41" s="6">
        <v>44475</v>
      </c>
      <c r="S41" s="5">
        <v>44491</v>
      </c>
      <c r="T41" s="4" t="s">
        <v>33</v>
      </c>
      <c r="U41" s="4">
        <v>4528.23</v>
      </c>
      <c r="V41" s="4">
        <v>0</v>
      </c>
      <c r="W41" s="4">
        <v>0</v>
      </c>
      <c r="X41" s="4">
        <v>2273671</v>
      </c>
      <c r="Y41" s="4">
        <v>48554058</v>
      </c>
    </row>
    <row r="42" s="4" customFormat="1" spans="1:25">
      <c r="A42" s="4">
        <v>16481071025</v>
      </c>
      <c r="B42" s="4" t="s">
        <v>25</v>
      </c>
      <c r="C42" s="4" t="s">
        <v>26</v>
      </c>
      <c r="D42" s="4" t="s">
        <v>118</v>
      </c>
      <c r="E42" s="4" t="s">
        <v>119</v>
      </c>
      <c r="F42" s="5">
        <v>44475</v>
      </c>
      <c r="G42" s="5">
        <v>44476</v>
      </c>
      <c r="H42" s="4">
        <v>1</v>
      </c>
      <c r="I42" s="4">
        <v>1</v>
      </c>
      <c r="J42" s="4">
        <v>1</v>
      </c>
      <c r="K42" s="4" t="s">
        <v>29</v>
      </c>
      <c r="L42" s="4">
        <v>398.43</v>
      </c>
      <c r="M42" s="4">
        <v>398.43</v>
      </c>
      <c r="N42" s="4" t="s">
        <v>120</v>
      </c>
      <c r="O42" s="4" t="s">
        <v>31</v>
      </c>
      <c r="P42" s="4" t="s">
        <v>32</v>
      </c>
      <c r="Q42" s="4">
        <v>0</v>
      </c>
      <c r="R42" s="6">
        <v>44475</v>
      </c>
      <c r="S42" s="5">
        <v>44491</v>
      </c>
      <c r="T42" s="4" t="s">
        <v>33</v>
      </c>
      <c r="U42" s="4">
        <v>398.43</v>
      </c>
      <c r="V42" s="4">
        <v>0</v>
      </c>
      <c r="W42" s="4">
        <v>0</v>
      </c>
      <c r="X42" s="4"/>
      <c r="Y42" s="4" t="s">
        <v>121</v>
      </c>
    </row>
    <row r="43" s="4" customFormat="1" spans="1:25">
      <c r="A43" s="4">
        <v>16481339664</v>
      </c>
      <c r="B43" s="4" t="s">
        <v>25</v>
      </c>
      <c r="C43" s="4" t="s">
        <v>26</v>
      </c>
      <c r="D43" s="4" t="s">
        <v>52</v>
      </c>
      <c r="E43" s="4" t="s">
        <v>53</v>
      </c>
      <c r="F43" s="5">
        <v>44475</v>
      </c>
      <c r="G43" s="5">
        <v>44476</v>
      </c>
      <c r="H43" s="4">
        <v>1</v>
      </c>
      <c r="I43" s="4">
        <v>1</v>
      </c>
      <c r="J43" s="4">
        <v>1</v>
      </c>
      <c r="K43" s="4" t="s">
        <v>29</v>
      </c>
      <c r="L43" s="4">
        <v>271.94</v>
      </c>
      <c r="M43" s="4">
        <v>271.94</v>
      </c>
      <c r="N43" s="4" t="s">
        <v>122</v>
      </c>
      <c r="O43" s="4" t="s">
        <v>31</v>
      </c>
      <c r="P43" s="4" t="s">
        <v>32</v>
      </c>
      <c r="Q43" s="4">
        <v>0</v>
      </c>
      <c r="R43" s="6">
        <v>44475</v>
      </c>
      <c r="S43" s="5">
        <v>44491</v>
      </c>
      <c r="T43" s="4" t="s">
        <v>33</v>
      </c>
      <c r="U43" s="4">
        <v>271.94</v>
      </c>
      <c r="V43" s="4">
        <v>0</v>
      </c>
      <c r="W43" s="4">
        <v>0</v>
      </c>
      <c r="X43" s="4"/>
      <c r="Y43" s="4">
        <v>3194599876</v>
      </c>
    </row>
    <row r="44" s="4" customFormat="1" spans="1:23">
      <c r="A44" s="4">
        <v>16481518589</v>
      </c>
      <c r="B44" s="4" t="s">
        <v>25</v>
      </c>
      <c r="C44" s="4" t="s">
        <v>26</v>
      </c>
      <c r="D44" s="4" t="s">
        <v>123</v>
      </c>
      <c r="E44" s="4" t="s">
        <v>124</v>
      </c>
      <c r="F44" s="5">
        <v>44475</v>
      </c>
      <c r="G44" s="5">
        <v>44476</v>
      </c>
      <c r="H44" s="4">
        <v>1</v>
      </c>
      <c r="I44" s="4">
        <v>1</v>
      </c>
      <c r="J44" s="4">
        <v>1</v>
      </c>
      <c r="K44" s="4" t="s">
        <v>29</v>
      </c>
      <c r="L44" s="4">
        <v>356.7</v>
      </c>
      <c r="M44" s="4">
        <v>356.7</v>
      </c>
      <c r="N44" s="4" t="s">
        <v>125</v>
      </c>
      <c r="O44" s="4" t="s">
        <v>31</v>
      </c>
      <c r="P44" s="4" t="s">
        <v>32</v>
      </c>
      <c r="Q44" s="4">
        <v>0</v>
      </c>
      <c r="R44" s="6">
        <v>44475</v>
      </c>
      <c r="S44" s="5">
        <v>44491</v>
      </c>
      <c r="T44" s="4" t="s">
        <v>33</v>
      </c>
      <c r="U44" s="4">
        <v>356.7</v>
      </c>
      <c r="V44" s="4">
        <v>0</v>
      </c>
      <c r="W44" s="4">
        <v>0</v>
      </c>
    </row>
    <row r="45" s="4" customFormat="1" spans="1:25">
      <c r="A45" s="4">
        <v>16481771166</v>
      </c>
      <c r="B45" s="4" t="s">
        <v>25</v>
      </c>
      <c r="C45" s="4" t="s">
        <v>26</v>
      </c>
      <c r="D45" s="4" t="s">
        <v>95</v>
      </c>
      <c r="E45" s="4" t="s">
        <v>96</v>
      </c>
      <c r="F45" s="5">
        <v>44475</v>
      </c>
      <c r="G45" s="5">
        <v>44476</v>
      </c>
      <c r="H45" s="4">
        <v>1</v>
      </c>
      <c r="I45" s="4">
        <v>1</v>
      </c>
      <c r="J45" s="4">
        <v>1</v>
      </c>
      <c r="K45" s="4" t="s">
        <v>29</v>
      </c>
      <c r="L45" s="4">
        <v>567.28</v>
      </c>
      <c r="M45" s="4">
        <v>567.28</v>
      </c>
      <c r="N45" s="4" t="s">
        <v>126</v>
      </c>
      <c r="O45" s="4" t="s">
        <v>31</v>
      </c>
      <c r="P45" s="4" t="s">
        <v>32</v>
      </c>
      <c r="Q45" s="4">
        <v>0</v>
      </c>
      <c r="R45" s="6">
        <v>44475</v>
      </c>
      <c r="S45" s="5">
        <v>44491</v>
      </c>
      <c r="T45" s="4" t="s">
        <v>33</v>
      </c>
      <c r="U45" s="4">
        <v>567.28</v>
      </c>
      <c r="V45" s="4">
        <v>0</v>
      </c>
      <c r="W45" s="4">
        <v>0</v>
      </c>
      <c r="X45" s="4"/>
      <c r="Y45" s="4">
        <v>549161</v>
      </c>
    </row>
    <row r="46" s="4" customFormat="1" spans="1:25">
      <c r="A46" s="4">
        <v>16485330867</v>
      </c>
      <c r="B46" s="4" t="s">
        <v>25</v>
      </c>
      <c r="C46" s="4" t="s">
        <v>26</v>
      </c>
      <c r="D46" s="4" t="s">
        <v>52</v>
      </c>
      <c r="E46" s="4" t="s">
        <v>53</v>
      </c>
      <c r="F46" s="5">
        <v>44475</v>
      </c>
      <c r="G46" s="5">
        <v>44476</v>
      </c>
      <c r="H46" s="4">
        <v>1</v>
      </c>
      <c r="I46" s="4">
        <v>1</v>
      </c>
      <c r="J46" s="4">
        <v>1</v>
      </c>
      <c r="K46" s="4" t="s">
        <v>29</v>
      </c>
      <c r="L46" s="4">
        <v>271.94</v>
      </c>
      <c r="M46" s="4">
        <v>271.94</v>
      </c>
      <c r="N46" s="4" t="s">
        <v>127</v>
      </c>
      <c r="O46" s="4" t="s">
        <v>31</v>
      </c>
      <c r="P46" s="4" t="s">
        <v>32</v>
      </c>
      <c r="Q46" s="4">
        <v>0</v>
      </c>
      <c r="R46" s="6">
        <v>44475</v>
      </c>
      <c r="S46" s="5">
        <v>44491</v>
      </c>
      <c r="T46" s="4" t="s">
        <v>33</v>
      </c>
      <c r="U46" s="4">
        <v>271.94</v>
      </c>
      <c r="V46" s="4">
        <v>0</v>
      </c>
      <c r="W46" s="4">
        <v>0</v>
      </c>
      <c r="X46" s="4"/>
      <c r="Y46" s="4">
        <v>3187753960</v>
      </c>
    </row>
    <row r="47" s="4" customFormat="1" spans="1:25">
      <c r="A47" s="4">
        <v>16485512176</v>
      </c>
      <c r="B47" s="4" t="s">
        <v>25</v>
      </c>
      <c r="C47" s="4" t="s">
        <v>26</v>
      </c>
      <c r="D47" s="4" t="s">
        <v>128</v>
      </c>
      <c r="E47" s="4" t="s">
        <v>129</v>
      </c>
      <c r="F47" s="5">
        <v>44475</v>
      </c>
      <c r="G47" s="5">
        <v>44476</v>
      </c>
      <c r="H47" s="4">
        <v>1</v>
      </c>
      <c r="I47" s="4">
        <v>1</v>
      </c>
      <c r="J47" s="4">
        <v>1</v>
      </c>
      <c r="K47" s="4" t="s">
        <v>29</v>
      </c>
      <c r="L47" s="4">
        <v>368.85</v>
      </c>
      <c r="M47" s="4">
        <v>368.85</v>
      </c>
      <c r="N47" s="4" t="s">
        <v>130</v>
      </c>
      <c r="O47" s="4" t="s">
        <v>31</v>
      </c>
      <c r="P47" s="4" t="s">
        <v>32</v>
      </c>
      <c r="Q47" s="4">
        <v>0</v>
      </c>
      <c r="R47" s="6">
        <v>44475</v>
      </c>
      <c r="S47" s="5">
        <v>44491</v>
      </c>
      <c r="T47" s="4" t="s">
        <v>33</v>
      </c>
      <c r="U47" s="4">
        <v>368.85</v>
      </c>
      <c r="V47" s="4">
        <v>0</v>
      </c>
      <c r="W47" s="4">
        <v>0</v>
      </c>
      <c r="X47" s="4"/>
      <c r="Y47" s="4" t="s">
        <v>131</v>
      </c>
    </row>
    <row r="48" s="4" customFormat="1" spans="1:25">
      <c r="A48" s="4">
        <v>16485685711</v>
      </c>
      <c r="B48" s="4" t="s">
        <v>25</v>
      </c>
      <c r="C48" s="4" t="s">
        <v>26</v>
      </c>
      <c r="D48" s="4" t="s">
        <v>132</v>
      </c>
      <c r="E48" s="4" t="s">
        <v>113</v>
      </c>
      <c r="F48" s="5">
        <v>44475</v>
      </c>
      <c r="G48" s="5">
        <v>44476</v>
      </c>
      <c r="H48" s="4">
        <v>1</v>
      </c>
      <c r="I48" s="4">
        <v>1</v>
      </c>
      <c r="J48" s="4">
        <v>1</v>
      </c>
      <c r="K48" s="4" t="s">
        <v>29</v>
      </c>
      <c r="L48" s="4">
        <v>278.93</v>
      </c>
      <c r="M48" s="4">
        <v>278.93</v>
      </c>
      <c r="N48" s="4" t="s">
        <v>133</v>
      </c>
      <c r="O48" s="4" t="s">
        <v>31</v>
      </c>
      <c r="P48" s="4" t="s">
        <v>32</v>
      </c>
      <c r="Q48" s="4">
        <v>0</v>
      </c>
      <c r="R48" s="6">
        <v>44475</v>
      </c>
      <c r="S48" s="5">
        <v>44491</v>
      </c>
      <c r="T48" s="4" t="s">
        <v>33</v>
      </c>
      <c r="U48" s="4">
        <v>278.93</v>
      </c>
      <c r="V48" s="4">
        <v>0</v>
      </c>
      <c r="W48" s="4">
        <v>0</v>
      </c>
      <c r="X48" s="4">
        <v>2273787</v>
      </c>
      <c r="Y48" s="4">
        <v>103924811644</v>
      </c>
    </row>
    <row r="49" s="4" customFormat="1" spans="1:23">
      <c r="A49" s="4">
        <v>16485745590</v>
      </c>
      <c r="B49" s="4" t="s">
        <v>25</v>
      </c>
      <c r="C49" s="4" t="s">
        <v>26</v>
      </c>
      <c r="D49" s="4" t="s">
        <v>123</v>
      </c>
      <c r="E49" s="4" t="s">
        <v>124</v>
      </c>
      <c r="F49" s="5">
        <v>44475</v>
      </c>
      <c r="G49" s="5">
        <v>44476</v>
      </c>
      <c r="H49" s="4">
        <v>1</v>
      </c>
      <c r="I49" s="4">
        <v>1</v>
      </c>
      <c r="J49" s="4">
        <v>1</v>
      </c>
      <c r="K49" s="4" t="s">
        <v>29</v>
      </c>
      <c r="L49" s="4">
        <v>356.7</v>
      </c>
      <c r="M49" s="4">
        <v>356.7</v>
      </c>
      <c r="N49" s="4" t="s">
        <v>134</v>
      </c>
      <c r="O49" s="4" t="s">
        <v>31</v>
      </c>
      <c r="P49" s="4" t="s">
        <v>32</v>
      </c>
      <c r="Q49" s="4">
        <v>0</v>
      </c>
      <c r="R49" s="6">
        <v>44475</v>
      </c>
      <c r="S49" s="5">
        <v>44491</v>
      </c>
      <c r="T49" s="4" t="s">
        <v>33</v>
      </c>
      <c r="U49" s="4">
        <v>356.7</v>
      </c>
      <c r="V49" s="4">
        <v>0</v>
      </c>
      <c r="W49" s="4">
        <v>0</v>
      </c>
    </row>
    <row r="50" s="4" customFormat="1" spans="1:25">
      <c r="A50" s="4">
        <v>16485946701</v>
      </c>
      <c r="B50" s="4" t="s">
        <v>25</v>
      </c>
      <c r="C50" s="4" t="s">
        <v>26</v>
      </c>
      <c r="D50" s="4" t="s">
        <v>135</v>
      </c>
      <c r="E50" s="4" t="s">
        <v>136</v>
      </c>
      <c r="F50" s="5">
        <v>44475</v>
      </c>
      <c r="G50" s="5">
        <v>44476</v>
      </c>
      <c r="H50" s="4">
        <v>1</v>
      </c>
      <c r="I50" s="4">
        <v>1</v>
      </c>
      <c r="J50" s="4">
        <v>1</v>
      </c>
      <c r="K50" s="4" t="s">
        <v>29</v>
      </c>
      <c r="L50" s="4">
        <v>261.57</v>
      </c>
      <c r="M50" s="4">
        <v>261.57</v>
      </c>
      <c r="N50" s="4" t="s">
        <v>137</v>
      </c>
      <c r="O50" s="4" t="s">
        <v>31</v>
      </c>
      <c r="P50" s="4" t="s">
        <v>32</v>
      </c>
      <c r="Q50" s="4">
        <v>0</v>
      </c>
      <c r="R50" s="6">
        <v>44475</v>
      </c>
      <c r="S50" s="5">
        <v>44491</v>
      </c>
      <c r="T50" s="4" t="s">
        <v>33</v>
      </c>
      <c r="U50" s="4">
        <v>261.57</v>
      </c>
      <c r="V50" s="4">
        <v>0</v>
      </c>
      <c r="W50" s="4">
        <v>0</v>
      </c>
      <c r="X50" s="4"/>
      <c r="Y50" s="4" t="s">
        <v>138</v>
      </c>
    </row>
    <row r="51" s="4" customFormat="1" spans="1:23">
      <c r="A51" s="4">
        <v>16486132753</v>
      </c>
      <c r="B51" s="4" t="s">
        <v>25</v>
      </c>
      <c r="C51" s="4" t="s">
        <v>26</v>
      </c>
      <c r="D51" s="4" t="s">
        <v>123</v>
      </c>
      <c r="E51" s="4" t="s">
        <v>124</v>
      </c>
      <c r="F51" s="5">
        <v>44475</v>
      </c>
      <c r="G51" s="5">
        <v>44476</v>
      </c>
      <c r="H51" s="4">
        <v>1</v>
      </c>
      <c r="I51" s="4">
        <v>1</v>
      </c>
      <c r="J51" s="4">
        <v>1</v>
      </c>
      <c r="K51" s="4" t="s">
        <v>29</v>
      </c>
      <c r="L51" s="4">
        <v>356.7</v>
      </c>
      <c r="M51" s="4">
        <v>356.7</v>
      </c>
      <c r="N51" s="4" t="s">
        <v>139</v>
      </c>
      <c r="O51" s="4" t="s">
        <v>31</v>
      </c>
      <c r="P51" s="4" t="s">
        <v>32</v>
      </c>
      <c r="Q51" s="4">
        <v>0</v>
      </c>
      <c r="R51" s="6">
        <v>44475</v>
      </c>
      <c r="S51" s="5">
        <v>44491</v>
      </c>
      <c r="T51" s="4" t="s">
        <v>33</v>
      </c>
      <c r="U51" s="4">
        <v>356.7</v>
      </c>
      <c r="V51" s="4">
        <v>0</v>
      </c>
      <c r="W51" s="4">
        <v>0</v>
      </c>
    </row>
    <row r="52" s="4" customFormat="1" spans="1:25">
      <c r="A52" s="4">
        <v>16486249588</v>
      </c>
      <c r="B52" s="4" t="s">
        <v>25</v>
      </c>
      <c r="C52" s="4" t="s">
        <v>26</v>
      </c>
      <c r="D52" s="4" t="s">
        <v>140</v>
      </c>
      <c r="E52" s="4" t="s">
        <v>141</v>
      </c>
      <c r="F52" s="5">
        <v>44475</v>
      </c>
      <c r="G52" s="5">
        <v>44476</v>
      </c>
      <c r="H52" s="4">
        <v>1</v>
      </c>
      <c r="I52" s="4">
        <v>1</v>
      </c>
      <c r="J52" s="4">
        <v>1</v>
      </c>
      <c r="K52" s="4" t="s">
        <v>29</v>
      </c>
      <c r="L52" s="4">
        <v>144.18</v>
      </c>
      <c r="M52" s="4">
        <v>144.18</v>
      </c>
      <c r="N52" s="4" t="s">
        <v>142</v>
      </c>
      <c r="O52" s="4" t="s">
        <v>31</v>
      </c>
      <c r="P52" s="4" t="s">
        <v>32</v>
      </c>
      <c r="Q52" s="4">
        <v>0</v>
      </c>
      <c r="R52" s="6">
        <v>44475</v>
      </c>
      <c r="S52" s="5">
        <v>44491</v>
      </c>
      <c r="T52" s="4" t="s">
        <v>33</v>
      </c>
      <c r="U52" s="4">
        <v>144.18</v>
      </c>
      <c r="V52" s="4">
        <v>0</v>
      </c>
      <c r="W52" s="4">
        <v>0</v>
      </c>
      <c r="X52" s="4"/>
      <c r="Y52" s="4">
        <v>103925110724</v>
      </c>
    </row>
    <row r="53" s="4" customFormat="1" spans="1:23">
      <c r="A53" s="4">
        <v>16469754090</v>
      </c>
      <c r="B53" s="4" t="s">
        <v>25</v>
      </c>
      <c r="C53" s="4" t="s">
        <v>143</v>
      </c>
      <c r="D53" s="4" t="s">
        <v>144</v>
      </c>
      <c r="E53" s="4" t="s">
        <v>145</v>
      </c>
      <c r="F53" s="5">
        <v>44474</v>
      </c>
      <c r="G53" s="5">
        <v>44475</v>
      </c>
      <c r="H53" s="4">
        <v>1</v>
      </c>
      <c r="I53" s="4">
        <v>1</v>
      </c>
      <c r="J53" s="4">
        <v>1</v>
      </c>
      <c r="K53" s="4" t="s">
        <v>29</v>
      </c>
      <c r="L53" s="4">
        <v>-245.1</v>
      </c>
      <c r="M53" s="4">
        <v>-245.1</v>
      </c>
      <c r="N53" s="4" t="s">
        <v>146</v>
      </c>
      <c r="O53" s="4" t="s">
        <v>31</v>
      </c>
      <c r="P53" s="4" t="s">
        <v>32</v>
      </c>
      <c r="Q53" s="4">
        <v>0</v>
      </c>
      <c r="R53" s="6">
        <v>44474</v>
      </c>
      <c r="S53" s="5">
        <v>44491</v>
      </c>
      <c r="T53" s="4" t="s">
        <v>33</v>
      </c>
      <c r="U53" s="4">
        <v>-245.1</v>
      </c>
      <c r="V53" s="4">
        <v>0</v>
      </c>
      <c r="W53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6"/>
  <sheetViews>
    <sheetView tabSelected="1" workbookViewId="0">
      <selection activeCell="A54" sqref="A54:C56"/>
    </sheetView>
  </sheetViews>
  <sheetFormatPr defaultColWidth="9" defaultRowHeight="13.5"/>
  <cols>
    <col min="1" max="1" width="15" style="4" customWidth="1"/>
    <col min="2" max="3" width="10.375" style="4"/>
    <col min="4" max="4" width="9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147</v>
      </c>
    </row>
    <row r="2" s="4" customFormat="1" hidden="1" spans="1:9">
      <c r="A2" s="4">
        <v>16342409791</v>
      </c>
      <c r="B2" s="5">
        <v>44475</v>
      </c>
      <c r="C2" s="5">
        <v>44476</v>
      </c>
      <c r="D2" s="4">
        <v>173.95</v>
      </c>
      <c r="E2" s="4" t="str">
        <f>VLOOKUP(A2,HOP!A:L,12,0)</f>
        <v>173.95</v>
      </c>
      <c r="F2" s="4" t="str">
        <f>VLOOKUP(A2,HOP!A:C,3,0)</f>
        <v>2261539</v>
      </c>
      <c r="G2" s="4">
        <f>D2-E2</f>
        <v>0</v>
      </c>
      <c r="H2" s="4" t="str">
        <f>$H$1&amp;F2</f>
        <v>，2261539</v>
      </c>
      <c r="I2" s="4" t="str">
        <f>VLOOKUP(A2,HOP!A:T,20,0)</f>
        <v>直连</v>
      </c>
    </row>
    <row r="3" s="4" customFormat="1" hidden="1" spans="1:9">
      <c r="A3" s="4">
        <v>16353265297</v>
      </c>
      <c r="B3" s="5">
        <v>44475</v>
      </c>
      <c r="C3" s="5">
        <v>44476</v>
      </c>
      <c r="D3" s="4">
        <v>116.1</v>
      </c>
      <c r="E3" s="4" t="str">
        <f>VLOOKUP(A3,HOP!A:L,12,0)</f>
        <v>116.10</v>
      </c>
      <c r="F3" s="4" t="str">
        <f>VLOOKUP(A3,HOP!A:C,3,0)</f>
        <v>2262661</v>
      </c>
      <c r="G3" s="4">
        <f t="shared" ref="G3:G47" si="0">D3-E3</f>
        <v>0</v>
      </c>
      <c r="H3" s="4" t="str">
        <f t="shared" ref="H3:H47" si="1">$H$1&amp;F3</f>
        <v>，2262661</v>
      </c>
      <c r="I3" s="4" t="str">
        <f>VLOOKUP(A3,HOP!A:T,20,0)</f>
        <v>直连</v>
      </c>
    </row>
    <row r="4" s="4" customFormat="1" hidden="1" spans="1:9">
      <c r="A4" s="4">
        <v>16367129998</v>
      </c>
      <c r="B4" s="5">
        <v>44474</v>
      </c>
      <c r="C4" s="5">
        <v>44476</v>
      </c>
      <c r="D4" s="4">
        <v>737.92</v>
      </c>
      <c r="E4" s="4" t="str">
        <f>VLOOKUP(A4,HOP!A:L,12,0)</f>
        <v>737.92</v>
      </c>
      <c r="F4" s="4" t="str">
        <f>VLOOKUP(A4,HOP!A:C,3,0)</f>
        <v>2264561</v>
      </c>
      <c r="G4" s="4">
        <f t="shared" si="0"/>
        <v>0</v>
      </c>
      <c r="H4" s="4" t="str">
        <f t="shared" si="1"/>
        <v>，2264561</v>
      </c>
      <c r="I4" s="4" t="str">
        <f>VLOOKUP(A4,HOP!A:T,20,0)</f>
        <v>直连</v>
      </c>
    </row>
    <row r="5" s="4" customFormat="1" spans="1:9">
      <c r="A5" s="4">
        <v>16369753146</v>
      </c>
      <c r="B5" s="5">
        <v>44471</v>
      </c>
      <c r="C5" s="5">
        <v>44476</v>
      </c>
      <c r="D5" s="4">
        <v>3004.88</v>
      </c>
      <c r="E5" s="4" t="str">
        <f>VLOOKUP(A5,HOP!A:L,12,0)</f>
        <v>3004.90</v>
      </c>
      <c r="F5" s="4" t="str">
        <f>VLOOKUP(A5,HOP!A:C,3,0)</f>
        <v>2264641</v>
      </c>
      <c r="G5" s="4">
        <f t="shared" si="0"/>
        <v>-0.0199999999999818</v>
      </c>
      <c r="H5" s="4" t="str">
        <f t="shared" si="1"/>
        <v>，2264641</v>
      </c>
      <c r="I5" s="4" t="str">
        <f>VLOOKUP(A5,HOP!A:T,20,0)</f>
        <v>直连</v>
      </c>
    </row>
    <row r="6" s="4" customFormat="1" hidden="1" spans="1:9">
      <c r="A6" s="4">
        <v>16411650112</v>
      </c>
      <c r="B6" s="5">
        <v>44475</v>
      </c>
      <c r="C6" s="5">
        <v>44476</v>
      </c>
      <c r="D6" s="4">
        <v>304.52</v>
      </c>
      <c r="E6" s="4" t="str">
        <f>VLOOKUP(A6,HOP!A:L,12,0)</f>
        <v>304.52</v>
      </c>
      <c r="F6" s="4" t="str">
        <f>VLOOKUP(A6,HOP!A:C,3,0)</f>
        <v>2269349</v>
      </c>
      <c r="G6" s="4">
        <f t="shared" si="0"/>
        <v>0</v>
      </c>
      <c r="H6" s="4" t="str">
        <f t="shared" si="1"/>
        <v>，2269349</v>
      </c>
      <c r="I6" s="4" t="str">
        <f>VLOOKUP(A6,HOP!A:T,20,0)</f>
        <v>直连</v>
      </c>
    </row>
    <row r="7" s="4" customFormat="1" hidden="1" spans="1:9">
      <c r="A7" s="4">
        <v>16412715230</v>
      </c>
      <c r="B7" s="5">
        <v>44469</v>
      </c>
      <c r="C7" s="5">
        <v>44476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16413511075</v>
      </c>
      <c r="B8" s="5">
        <v>44475</v>
      </c>
      <c r="C8" s="5">
        <v>44476</v>
      </c>
      <c r="D8" s="4">
        <v>271.72</v>
      </c>
      <c r="E8" s="4" t="str">
        <f>VLOOKUP(A8,HOP!A:L,12,0)</f>
        <v>271.72</v>
      </c>
      <c r="F8" s="4" t="str">
        <f>VLOOKUP(A8,HOP!A:C,3,0)</f>
        <v>2269612</v>
      </c>
      <c r="G8" s="4">
        <f t="shared" si="0"/>
        <v>0</v>
      </c>
      <c r="H8" s="4" t="str">
        <f t="shared" si="1"/>
        <v>，2269612</v>
      </c>
      <c r="I8" s="4" t="str">
        <f>VLOOKUP(A8,HOP!A:T,20,0)</f>
        <v>直连</v>
      </c>
    </row>
    <row r="9" s="4" customFormat="1" hidden="1" spans="1:9">
      <c r="A9" s="4">
        <v>16423090296</v>
      </c>
      <c r="B9" s="5">
        <v>44475</v>
      </c>
      <c r="C9" s="5">
        <v>44476</v>
      </c>
      <c r="D9" s="4">
        <v>796.62</v>
      </c>
      <c r="E9" s="4" t="str">
        <f>VLOOKUP(A9,HOP!A:L,12,0)</f>
        <v>796.62</v>
      </c>
      <c r="F9" s="4" t="str">
        <f>VLOOKUP(A9,HOP!A:C,3,0)</f>
        <v>2270211</v>
      </c>
      <c r="G9" s="4">
        <f t="shared" si="0"/>
        <v>0</v>
      </c>
      <c r="H9" s="4" t="str">
        <f t="shared" si="1"/>
        <v>，2270211</v>
      </c>
      <c r="I9" s="4" t="str">
        <f>VLOOKUP(A9,HOP!A:T,20,0)</f>
        <v>直连</v>
      </c>
    </row>
    <row r="10" s="4" customFormat="1" hidden="1" spans="1:9">
      <c r="A10" s="4">
        <v>16424480025</v>
      </c>
      <c r="B10" s="5">
        <v>44475</v>
      </c>
      <c r="C10" s="5">
        <v>44476</v>
      </c>
      <c r="D10" s="4">
        <v>3557.1</v>
      </c>
      <c r="E10" s="4" t="str">
        <f>VLOOKUP(A10,HOP!A:L,12,0)</f>
        <v>3557.10</v>
      </c>
      <c r="F10" s="4" t="str">
        <f>VLOOKUP(A10,HOP!A:C,3,0)</f>
        <v>2270351</v>
      </c>
      <c r="G10" s="4">
        <f t="shared" si="0"/>
        <v>0</v>
      </c>
      <c r="H10" s="4" t="str">
        <f t="shared" si="1"/>
        <v>，2270351</v>
      </c>
      <c r="I10" s="4" t="str">
        <f>VLOOKUP(A10,HOP!A:T,20,0)</f>
        <v>直连</v>
      </c>
    </row>
    <row r="11" s="4" customFormat="1" hidden="1" spans="1:9">
      <c r="A11" s="4">
        <v>16448606566</v>
      </c>
      <c r="B11" s="5">
        <v>44474</v>
      </c>
      <c r="C11" s="5">
        <v>44476</v>
      </c>
      <c r="D11" s="4">
        <v>539.66</v>
      </c>
      <c r="E11" s="4" t="str">
        <f>VLOOKUP(A11,HOP!A:L,12,0)</f>
        <v>539.66</v>
      </c>
      <c r="F11" s="4" t="str">
        <f>VLOOKUP(A11,HOP!A:C,3,0)</f>
        <v>2271884</v>
      </c>
      <c r="G11" s="4">
        <f t="shared" si="0"/>
        <v>0</v>
      </c>
      <c r="H11" s="4" t="str">
        <f t="shared" si="1"/>
        <v>，2271884</v>
      </c>
      <c r="I11" s="4" t="str">
        <f>VLOOKUP(A11,HOP!A:T,20,0)</f>
        <v>直连</v>
      </c>
    </row>
    <row r="12" s="4" customFormat="1" hidden="1" spans="1:9">
      <c r="A12" s="4">
        <v>16454643354</v>
      </c>
      <c r="B12" s="5">
        <v>44475</v>
      </c>
      <c r="C12" s="5">
        <v>44476</v>
      </c>
      <c r="D12" s="4">
        <v>282.75</v>
      </c>
      <c r="E12" s="4" t="str">
        <f>VLOOKUP(A12,HOP!A:L,12,0)</f>
        <v>282.75</v>
      </c>
      <c r="F12" s="4" t="str">
        <f>VLOOKUP(A12,HOP!A:C,3,0)</f>
        <v>2272162</v>
      </c>
      <c r="G12" s="4">
        <f t="shared" si="0"/>
        <v>0</v>
      </c>
      <c r="H12" s="4" t="str">
        <f t="shared" si="1"/>
        <v>，2272162</v>
      </c>
      <c r="I12" s="4" t="str">
        <f>VLOOKUP(A12,HOP!A:T,20,0)</f>
        <v>直连</v>
      </c>
    </row>
    <row r="13" s="4" customFormat="1" hidden="1" spans="1:9">
      <c r="A13" s="4">
        <v>16465203958</v>
      </c>
      <c r="B13" s="5">
        <v>44475</v>
      </c>
      <c r="C13" s="5">
        <v>44476</v>
      </c>
      <c r="D13" s="4">
        <v>278.47</v>
      </c>
      <c r="E13" s="4" t="str">
        <f>VLOOKUP(A13,HOP!A:L,12,0)</f>
        <v>278.47</v>
      </c>
      <c r="F13" s="4" t="str">
        <f>VLOOKUP(A13,HOP!A:C,3,0)</f>
        <v>2272737</v>
      </c>
      <c r="G13" s="4">
        <f t="shared" si="0"/>
        <v>0</v>
      </c>
      <c r="H13" s="4" t="str">
        <f t="shared" si="1"/>
        <v>，2272737</v>
      </c>
      <c r="I13" s="4" t="str">
        <f>VLOOKUP(A13,HOP!A:T,20,0)</f>
        <v>直连</v>
      </c>
    </row>
    <row r="14" s="4" customFormat="1" hidden="1" spans="1:9">
      <c r="A14" s="4">
        <v>16469740099</v>
      </c>
      <c r="B14" s="5">
        <v>44475</v>
      </c>
      <c r="C14" s="5">
        <v>44476</v>
      </c>
      <c r="D14" s="4">
        <v>116.1</v>
      </c>
      <c r="E14" s="4" t="str">
        <f>VLOOKUP(A14,HOP!A:L,12,0)</f>
        <v>116.10</v>
      </c>
      <c r="F14" s="4" t="str">
        <f>VLOOKUP(A14,HOP!A:C,3,0)</f>
        <v>2272926</v>
      </c>
      <c r="G14" s="4">
        <f t="shared" si="0"/>
        <v>0</v>
      </c>
      <c r="H14" s="4" t="str">
        <f t="shared" si="1"/>
        <v>，2272926</v>
      </c>
      <c r="I14" s="4" t="str">
        <f>VLOOKUP(A14,HOP!A:T,20,0)</f>
        <v>直连</v>
      </c>
    </row>
    <row r="15" s="4" customFormat="1" hidden="1" spans="1:9">
      <c r="A15" s="4">
        <v>16469978301</v>
      </c>
      <c r="B15" s="5">
        <v>44474</v>
      </c>
      <c r="C15" s="5">
        <v>44476</v>
      </c>
      <c r="D15" s="4">
        <v>347.96</v>
      </c>
      <c r="E15" s="4" t="str">
        <f>VLOOKUP(A15,HOP!A:L,12,0)</f>
        <v>347.96</v>
      </c>
      <c r="F15" s="4" t="str">
        <f>VLOOKUP(A15,HOP!A:C,3,0)</f>
        <v>2272993</v>
      </c>
      <c r="G15" s="4">
        <f t="shared" si="0"/>
        <v>0</v>
      </c>
      <c r="H15" s="4" t="str">
        <f t="shared" si="1"/>
        <v>，2272993</v>
      </c>
      <c r="I15" s="4" t="str">
        <f>VLOOKUP(A15,HOP!A:T,20,0)</f>
        <v>直连</v>
      </c>
    </row>
    <row r="16" s="4" customFormat="1" hidden="1" spans="1:9">
      <c r="A16" s="4">
        <v>16470787252</v>
      </c>
      <c r="B16" s="5">
        <v>44475</v>
      </c>
      <c r="C16" s="5">
        <v>44476</v>
      </c>
      <c r="D16" s="4">
        <v>311.6</v>
      </c>
      <c r="E16" s="4" t="str">
        <f>VLOOKUP(A16,HOP!A:L,12,0)</f>
        <v>311.60</v>
      </c>
      <c r="F16" s="4" t="str">
        <f>VLOOKUP(A16,HOP!A:C,3,0)</f>
        <v>2273076</v>
      </c>
      <c r="G16" s="4">
        <f t="shared" si="0"/>
        <v>0</v>
      </c>
      <c r="H16" s="4" t="str">
        <f t="shared" si="1"/>
        <v>，2273076</v>
      </c>
      <c r="I16" s="4" t="str">
        <f>VLOOKUP(A16,HOP!A:T,20,0)</f>
        <v>直连</v>
      </c>
    </row>
    <row r="17" s="4" customFormat="1" hidden="1" spans="1:9">
      <c r="A17" s="4">
        <v>16471241062</v>
      </c>
      <c r="B17" s="5">
        <v>44475</v>
      </c>
      <c r="C17" s="5">
        <v>44476</v>
      </c>
      <c r="D17" s="4">
        <v>149.85</v>
      </c>
      <c r="E17" s="4" t="str">
        <f>VLOOKUP(A17,HOP!A:L,12,0)</f>
        <v>149.85</v>
      </c>
      <c r="F17" s="4" t="str">
        <f>VLOOKUP(A17,HOP!A:C,3,0)</f>
        <v>2273124</v>
      </c>
      <c r="G17" s="4">
        <f t="shared" si="0"/>
        <v>0</v>
      </c>
      <c r="H17" s="4" t="str">
        <f t="shared" si="1"/>
        <v>，2273124</v>
      </c>
      <c r="I17" s="4" t="str">
        <f>VLOOKUP(A17,HOP!A:T,20,0)</f>
        <v>直连</v>
      </c>
    </row>
    <row r="18" s="4" customFormat="1" hidden="1" spans="1:9">
      <c r="A18" s="4">
        <v>16471636867</v>
      </c>
      <c r="B18" s="5">
        <v>44475</v>
      </c>
      <c r="C18" s="5">
        <v>44476</v>
      </c>
      <c r="D18" s="4">
        <v>205.14</v>
      </c>
      <c r="E18" s="4" t="str">
        <f>VLOOKUP(A18,HOP!A:L,12,0)</f>
        <v>205.14</v>
      </c>
      <c r="F18" s="4" t="str">
        <f>VLOOKUP(A18,HOP!A:C,3,0)</f>
        <v>2273158</v>
      </c>
      <c r="G18" s="4">
        <f t="shared" si="0"/>
        <v>0</v>
      </c>
      <c r="H18" s="4" t="str">
        <f t="shared" si="1"/>
        <v>，2273158</v>
      </c>
      <c r="I18" s="4" t="str">
        <f>VLOOKUP(A18,HOP!A:T,20,0)</f>
        <v>直连</v>
      </c>
    </row>
    <row r="19" s="4" customFormat="1" hidden="1" spans="1:9">
      <c r="A19" s="4">
        <v>16472108861</v>
      </c>
      <c r="B19" s="5">
        <v>44474</v>
      </c>
      <c r="C19" s="5">
        <v>44476</v>
      </c>
      <c r="D19" s="4">
        <v>328.44</v>
      </c>
      <c r="E19" s="4" t="str">
        <f>VLOOKUP(A19,HOP!A:L,12,0)</f>
        <v>328.44</v>
      </c>
      <c r="F19" s="4" t="str">
        <f>VLOOKUP(A19,HOP!A:C,3,0)</f>
        <v>2273198</v>
      </c>
      <c r="G19" s="4">
        <f t="shared" si="0"/>
        <v>0</v>
      </c>
      <c r="H19" s="4" t="str">
        <f t="shared" si="1"/>
        <v>，2273198</v>
      </c>
      <c r="I19" s="4" t="str">
        <f>VLOOKUP(A19,HOP!A:T,20,0)</f>
        <v>直连</v>
      </c>
    </row>
    <row r="20" s="4" customFormat="1" hidden="1" spans="1:9">
      <c r="A20" s="4">
        <v>16472119703</v>
      </c>
      <c r="B20" s="5">
        <v>44474</v>
      </c>
      <c r="C20" s="5">
        <v>44476</v>
      </c>
      <c r="D20" s="4">
        <v>298.64</v>
      </c>
      <c r="E20" s="4" t="str">
        <f>VLOOKUP(A20,HOP!A:L,12,0)</f>
        <v>298.64</v>
      </c>
      <c r="F20" s="4" t="str">
        <f>VLOOKUP(A20,HOP!A:C,3,0)</f>
        <v>2273199</v>
      </c>
      <c r="G20" s="4">
        <f t="shared" si="0"/>
        <v>0</v>
      </c>
      <c r="H20" s="4" t="str">
        <f t="shared" si="1"/>
        <v>，2273199</v>
      </c>
      <c r="I20" s="4" t="str">
        <f>VLOOKUP(A20,HOP!A:T,20,0)</f>
        <v>直连</v>
      </c>
    </row>
    <row r="21" s="4" customFormat="1" hidden="1" spans="1:9">
      <c r="A21" s="4">
        <v>16472446016</v>
      </c>
      <c r="B21" s="5">
        <v>44475</v>
      </c>
      <c r="C21" s="5">
        <v>44476</v>
      </c>
      <c r="D21" s="4">
        <v>281.89</v>
      </c>
      <c r="E21" s="4" t="str">
        <f>VLOOKUP(A21,HOP!A:L,12,0)</f>
        <v>281.89</v>
      </c>
      <c r="F21" s="4" t="str">
        <f>VLOOKUP(A21,HOP!A:C,3,0)</f>
        <v>2273230</v>
      </c>
      <c r="G21" s="4">
        <f t="shared" si="0"/>
        <v>0</v>
      </c>
      <c r="H21" s="4" t="str">
        <f t="shared" si="1"/>
        <v>，2273230</v>
      </c>
      <c r="I21" s="4" t="str">
        <f>VLOOKUP(A21,HOP!A:T,20,0)</f>
        <v>直连</v>
      </c>
    </row>
    <row r="22" s="4" customFormat="1" spans="1:9">
      <c r="A22" s="4">
        <v>16477262895</v>
      </c>
      <c r="B22" s="5">
        <v>44474</v>
      </c>
      <c r="C22" s="5">
        <v>44476</v>
      </c>
      <c r="D22" s="4">
        <v>439.73</v>
      </c>
      <c r="E22" s="4" t="str">
        <f>VLOOKUP(A22,HOP!A:L,12,0)</f>
        <v>439.72</v>
      </c>
      <c r="F22" s="4" t="str">
        <f>VLOOKUP(A22,HOP!A:C,3,0)</f>
        <v>2273344</v>
      </c>
      <c r="G22" s="4">
        <f t="shared" si="0"/>
        <v>0.00999999999999091</v>
      </c>
      <c r="H22" s="4" t="str">
        <f t="shared" si="1"/>
        <v>，2273344</v>
      </c>
      <c r="I22" s="4" t="str">
        <f>VLOOKUP(A22,HOP!A:T,20,0)</f>
        <v>直连</v>
      </c>
    </row>
    <row r="23" s="4" customFormat="1" hidden="1" spans="1:9">
      <c r="A23" s="4">
        <v>16477448033</v>
      </c>
      <c r="B23" s="5">
        <v>44475</v>
      </c>
      <c r="C23" s="5">
        <v>44476</v>
      </c>
      <c r="D23" s="4">
        <v>1211.8</v>
      </c>
      <c r="E23" s="4" t="str">
        <f>VLOOKUP(A23,HOP!A:L,12,0)</f>
        <v>1211.80</v>
      </c>
      <c r="F23" s="4" t="str">
        <f>VLOOKUP(A23,HOP!A:C,3,0)</f>
        <v>2273350</v>
      </c>
      <c r="G23" s="4">
        <f t="shared" si="0"/>
        <v>0</v>
      </c>
      <c r="H23" s="4" t="str">
        <f t="shared" si="1"/>
        <v>，2273350</v>
      </c>
      <c r="I23" s="4" t="str">
        <f>VLOOKUP(A23,HOP!A:T,20,0)</f>
        <v>直连</v>
      </c>
    </row>
    <row r="24" s="4" customFormat="1" hidden="1" spans="1:9">
      <c r="A24" s="4">
        <v>16477539279</v>
      </c>
      <c r="B24" s="5">
        <v>44475</v>
      </c>
      <c r="C24" s="5">
        <v>44476</v>
      </c>
      <c r="D24" s="4">
        <v>133.25</v>
      </c>
      <c r="E24" s="4" t="str">
        <f>VLOOKUP(A24,HOP!A:L,12,0)</f>
        <v>133.25</v>
      </c>
      <c r="F24" s="4" t="str">
        <f>VLOOKUP(A24,HOP!A:C,3,0)</f>
        <v>2273355</v>
      </c>
      <c r="G24" s="4">
        <f t="shared" si="0"/>
        <v>0</v>
      </c>
      <c r="H24" s="4" t="str">
        <f t="shared" si="1"/>
        <v>，2273355</v>
      </c>
      <c r="I24" s="4" t="str">
        <f>VLOOKUP(A24,HOP!A:T,20,0)</f>
        <v>直连</v>
      </c>
    </row>
    <row r="25" s="4" customFormat="1" hidden="1" spans="1:9">
      <c r="A25" s="4">
        <v>16478412825</v>
      </c>
      <c r="B25" s="5">
        <v>44475</v>
      </c>
      <c r="C25" s="5">
        <v>44476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VLOOKUP(A25,HOP!A:T,20,0)</f>
        <v>#N/A</v>
      </c>
    </row>
    <row r="26" s="4" customFormat="1" hidden="1" spans="1:9">
      <c r="A26" s="4">
        <v>16478514810</v>
      </c>
      <c r="B26" s="5">
        <v>44475</v>
      </c>
      <c r="C26" s="5">
        <v>44476</v>
      </c>
      <c r="D26" s="4">
        <v>0</v>
      </c>
      <c r="E26" s="4" t="str">
        <f>VLOOKUP(A26,HOP!A:L,12,0)</f>
        <v>0.00</v>
      </c>
      <c r="F26" s="4" t="str">
        <f>VLOOKUP(A26,HOP!A:C,3,0)</f>
        <v>2273450</v>
      </c>
      <c r="G26" s="4">
        <f t="shared" si="0"/>
        <v>0</v>
      </c>
      <c r="H26" s="4" t="str">
        <f t="shared" si="1"/>
        <v>，2273450</v>
      </c>
      <c r="I26" s="4" t="str">
        <f>VLOOKUP(A26,HOP!A:T,20,0)</f>
        <v>直连</v>
      </c>
    </row>
    <row r="27" s="4" customFormat="1" hidden="1" spans="1:9">
      <c r="A27" s="4">
        <v>16478514808</v>
      </c>
      <c r="B27" s="5">
        <v>44475</v>
      </c>
      <c r="C27" s="5">
        <v>44476</v>
      </c>
      <c r="D27" s="4">
        <v>0</v>
      </c>
      <c r="E27" s="4" t="str">
        <f>VLOOKUP(A27,HOP!A:L,12,0)</f>
        <v>0.00</v>
      </c>
      <c r="F27" s="4" t="str">
        <f>VLOOKUP(A27,HOP!A:C,3,0)</f>
        <v>2273451</v>
      </c>
      <c r="G27" s="4">
        <f t="shared" si="0"/>
        <v>0</v>
      </c>
      <c r="H27" s="4" t="str">
        <f t="shared" si="1"/>
        <v>，2273451</v>
      </c>
      <c r="I27" s="4" t="str">
        <f>VLOOKUP(A27,HOP!A:T,20,0)</f>
        <v>直连</v>
      </c>
    </row>
    <row r="28" s="4" customFormat="1" hidden="1" spans="1:9">
      <c r="A28" s="4">
        <v>16478681772</v>
      </c>
      <c r="B28" s="5">
        <v>44475</v>
      </c>
      <c r="C28" s="5">
        <v>44476</v>
      </c>
      <c r="D28" s="4">
        <v>0</v>
      </c>
      <c r="E28" s="4" t="str">
        <f>VLOOKUP(A28,HOP!A:L,12,0)</f>
        <v>0.00</v>
      </c>
      <c r="F28" s="4" t="str">
        <f>VLOOKUP(A28,HOP!A:C,3,0)</f>
        <v>2273490</v>
      </c>
      <c r="G28" s="4">
        <f t="shared" si="0"/>
        <v>0</v>
      </c>
      <c r="H28" s="4" t="str">
        <f t="shared" si="1"/>
        <v>，2273490</v>
      </c>
      <c r="I28" s="4" t="str">
        <f>VLOOKUP(A28,HOP!A:T,20,0)</f>
        <v>直连</v>
      </c>
    </row>
    <row r="29" s="4" customFormat="1" hidden="1" spans="1:9">
      <c r="A29" s="4">
        <v>16478728415</v>
      </c>
      <c r="B29" s="5">
        <v>44475</v>
      </c>
      <c r="C29" s="5">
        <v>44476</v>
      </c>
      <c r="D29" s="4">
        <v>0</v>
      </c>
      <c r="E29" s="4" t="str">
        <f>VLOOKUP(A29,HOP!A:L,12,0)</f>
        <v>0.00</v>
      </c>
      <c r="F29" s="4" t="str">
        <f>VLOOKUP(A29,HOP!A:C,3,0)</f>
        <v>2273503</v>
      </c>
      <c r="G29" s="4">
        <f t="shared" si="0"/>
        <v>0</v>
      </c>
      <c r="H29" s="4" t="str">
        <f t="shared" si="1"/>
        <v>，2273503</v>
      </c>
      <c r="I29" s="4" t="str">
        <f>VLOOKUP(A29,HOP!A:T,20,0)</f>
        <v>直连</v>
      </c>
    </row>
    <row r="30" s="4" customFormat="1" hidden="1" spans="1:9">
      <c r="A30" s="4">
        <v>16478791800</v>
      </c>
      <c r="B30" s="5">
        <v>44475</v>
      </c>
      <c r="C30" s="5">
        <v>44476</v>
      </c>
      <c r="D30" s="4">
        <v>567.28</v>
      </c>
      <c r="E30" s="4" t="str">
        <f>VLOOKUP(A30,HOP!A:L,12,0)</f>
        <v>567.28</v>
      </c>
      <c r="F30" s="4" t="str">
        <f>VLOOKUP(A30,HOP!A:C,3,0)</f>
        <v>2273518</v>
      </c>
      <c r="G30" s="4">
        <f t="shared" si="0"/>
        <v>0</v>
      </c>
      <c r="H30" s="4" t="str">
        <f t="shared" si="1"/>
        <v>，2273518</v>
      </c>
      <c r="I30" s="4" t="str">
        <f>VLOOKUP(A30,HOP!A:T,20,0)</f>
        <v>直连</v>
      </c>
    </row>
    <row r="31" s="4" customFormat="1" hidden="1" spans="1:9">
      <c r="A31" s="4">
        <v>16479528943</v>
      </c>
      <c r="B31" s="5">
        <v>44475</v>
      </c>
      <c r="C31" s="5">
        <v>44476</v>
      </c>
      <c r="D31" s="4">
        <v>388.6</v>
      </c>
      <c r="E31" s="4" t="str">
        <f>VLOOKUP(A31,HOP!A:L,12,0)</f>
        <v>388.60</v>
      </c>
      <c r="F31" s="4" t="str">
        <f>VLOOKUP(A31,HOP!A:C,3,0)</f>
        <v>2273581</v>
      </c>
      <c r="G31" s="4">
        <f t="shared" si="0"/>
        <v>0</v>
      </c>
      <c r="H31" s="4" t="str">
        <f t="shared" si="1"/>
        <v>，2273581</v>
      </c>
      <c r="I31" s="4" t="str">
        <f>VLOOKUP(A31,HOP!A:T,20,0)</f>
        <v>直连</v>
      </c>
    </row>
    <row r="32" s="4" customFormat="1" hidden="1" spans="1:9">
      <c r="A32" s="4">
        <v>16479842277</v>
      </c>
      <c r="B32" s="5">
        <v>44475</v>
      </c>
      <c r="C32" s="5">
        <v>44476</v>
      </c>
      <c r="D32" s="4">
        <v>271.94</v>
      </c>
      <c r="E32" s="4" t="str">
        <f>VLOOKUP(A32,HOP!A:L,12,0)</f>
        <v>271.94</v>
      </c>
      <c r="F32" s="4" t="str">
        <f>VLOOKUP(A32,HOP!A:C,3,0)</f>
        <v>2273607</v>
      </c>
      <c r="G32" s="4">
        <f t="shared" si="0"/>
        <v>0</v>
      </c>
      <c r="H32" s="4" t="str">
        <f t="shared" si="1"/>
        <v>，2273607</v>
      </c>
      <c r="I32" s="4" t="str">
        <f>VLOOKUP(A32,HOP!A:T,20,0)</f>
        <v>直连</v>
      </c>
    </row>
    <row r="33" s="4" customFormat="1" hidden="1" spans="1:9">
      <c r="A33" s="4">
        <v>16480027275</v>
      </c>
      <c r="B33" s="5">
        <v>44475</v>
      </c>
      <c r="C33" s="5">
        <v>44476</v>
      </c>
      <c r="D33" s="4">
        <v>301.54</v>
      </c>
      <c r="E33" s="4" t="str">
        <f>VLOOKUP(A33,HOP!A:L,12,0)</f>
        <v>301.54</v>
      </c>
      <c r="F33" s="4" t="str">
        <f>VLOOKUP(A33,HOP!A:C,3,0)</f>
        <v>2273620</v>
      </c>
      <c r="G33" s="4">
        <f t="shared" si="0"/>
        <v>0</v>
      </c>
      <c r="H33" s="4" t="str">
        <f t="shared" si="1"/>
        <v>，2273620</v>
      </c>
      <c r="I33" s="4" t="str">
        <f>VLOOKUP(A33,HOP!A:T,20,0)</f>
        <v>直连</v>
      </c>
    </row>
    <row r="34" s="4" customFormat="1" hidden="1" spans="1:9">
      <c r="A34" s="4">
        <v>16480372118</v>
      </c>
      <c r="B34" s="5">
        <v>44475</v>
      </c>
      <c r="C34" s="5">
        <v>44476</v>
      </c>
      <c r="D34" s="4">
        <v>378.61</v>
      </c>
      <c r="E34" s="4" t="str">
        <f>VLOOKUP(A34,HOP!A:L,12,0)</f>
        <v>378.61</v>
      </c>
      <c r="F34" s="4" t="str">
        <f>VLOOKUP(A34,HOP!A:C,3,0)</f>
        <v>2273646</v>
      </c>
      <c r="G34" s="4">
        <f t="shared" si="0"/>
        <v>0</v>
      </c>
      <c r="H34" s="4" t="str">
        <f t="shared" si="1"/>
        <v>，2273646</v>
      </c>
      <c r="I34" s="4" t="str">
        <f>VLOOKUP(A34,HOP!A:T,20,0)</f>
        <v>直连</v>
      </c>
    </row>
    <row r="35" s="4" customFormat="1" hidden="1" spans="1:9">
      <c r="A35" s="4">
        <v>16480689190</v>
      </c>
      <c r="B35" s="5">
        <v>44475</v>
      </c>
      <c r="C35" s="5">
        <v>44476</v>
      </c>
      <c r="D35" s="4">
        <v>4528.23</v>
      </c>
      <c r="E35" s="4" t="str">
        <f>VLOOKUP(A35,HOP!A:L,12,0)</f>
        <v>4528.23</v>
      </c>
      <c r="F35" s="4" t="str">
        <f>VLOOKUP(A35,HOP!A:C,3,0)</f>
        <v>2273671</v>
      </c>
      <c r="G35" s="4">
        <f t="shared" si="0"/>
        <v>0</v>
      </c>
      <c r="H35" s="4" t="str">
        <f t="shared" si="1"/>
        <v>，2273671</v>
      </c>
      <c r="I35" s="4" t="str">
        <f>VLOOKUP(A35,HOP!A:T,20,0)</f>
        <v>直连</v>
      </c>
    </row>
    <row r="36" s="4" customFormat="1" hidden="1" spans="1:9">
      <c r="A36" s="4">
        <v>16481071025</v>
      </c>
      <c r="B36" s="5">
        <v>44475</v>
      </c>
      <c r="C36" s="5">
        <v>44476</v>
      </c>
      <c r="D36" s="4">
        <v>398.43</v>
      </c>
      <c r="E36" s="4" t="str">
        <f>VLOOKUP(A36,HOP!A:L,12,0)</f>
        <v>398.43</v>
      </c>
      <c r="F36" s="4" t="str">
        <f>VLOOKUP(A36,HOP!A:C,3,0)</f>
        <v>2273689</v>
      </c>
      <c r="G36" s="4">
        <f t="shared" si="0"/>
        <v>0</v>
      </c>
      <c r="H36" s="4" t="str">
        <f t="shared" si="1"/>
        <v>，2273689</v>
      </c>
      <c r="I36" s="4" t="str">
        <f>VLOOKUP(A36,HOP!A:T,20,0)</f>
        <v>直连</v>
      </c>
    </row>
    <row r="37" s="4" customFormat="1" hidden="1" spans="1:9">
      <c r="A37" s="4">
        <v>16481339664</v>
      </c>
      <c r="B37" s="5">
        <v>44475</v>
      </c>
      <c r="C37" s="5">
        <v>44476</v>
      </c>
      <c r="D37" s="4">
        <v>271.94</v>
      </c>
      <c r="E37" s="4" t="str">
        <f>VLOOKUP(A37,HOP!A:L,12,0)</f>
        <v>271.94</v>
      </c>
      <c r="F37" s="4" t="str">
        <f>VLOOKUP(A37,HOP!A:C,3,0)</f>
        <v>2273703</v>
      </c>
      <c r="G37" s="4">
        <f t="shared" si="0"/>
        <v>0</v>
      </c>
      <c r="H37" s="4" t="str">
        <f t="shared" si="1"/>
        <v>，2273703</v>
      </c>
      <c r="I37" s="4" t="str">
        <f>VLOOKUP(A37,HOP!A:T,20,0)</f>
        <v>直连</v>
      </c>
    </row>
    <row r="38" s="4" customFormat="1" hidden="1" spans="1:9">
      <c r="A38" s="4">
        <v>16481518589</v>
      </c>
      <c r="B38" s="5">
        <v>44475</v>
      </c>
      <c r="C38" s="5">
        <v>44476</v>
      </c>
      <c r="D38" s="4">
        <v>356.7</v>
      </c>
      <c r="E38" s="4" t="str">
        <f>VLOOKUP(A38,HOP!A:L,12,0)</f>
        <v>356.70</v>
      </c>
      <c r="F38" s="4" t="str">
        <f>VLOOKUP(A38,HOP!A:C,3,0)</f>
        <v>2273718</v>
      </c>
      <c r="G38" s="4">
        <f t="shared" si="0"/>
        <v>0</v>
      </c>
      <c r="H38" s="4" t="str">
        <f t="shared" si="1"/>
        <v>，2273718</v>
      </c>
      <c r="I38" s="4" t="str">
        <f>VLOOKUP(A38,HOP!A:T,20,0)</f>
        <v>直连</v>
      </c>
    </row>
    <row r="39" s="4" customFormat="1" hidden="1" spans="1:9">
      <c r="A39" s="4">
        <v>16481771166</v>
      </c>
      <c r="B39" s="5">
        <v>44475</v>
      </c>
      <c r="C39" s="5">
        <v>44476</v>
      </c>
      <c r="D39" s="4">
        <v>567.28</v>
      </c>
      <c r="E39" s="4" t="str">
        <f>VLOOKUP(A39,HOP!A:L,12,0)</f>
        <v>567.28</v>
      </c>
      <c r="F39" s="4" t="str">
        <f>VLOOKUP(A39,HOP!A:C,3,0)</f>
        <v>2273735</v>
      </c>
      <c r="G39" s="4">
        <f t="shared" si="0"/>
        <v>0</v>
      </c>
      <c r="H39" s="4" t="str">
        <f t="shared" si="1"/>
        <v>，2273735</v>
      </c>
      <c r="I39" s="4" t="str">
        <f>VLOOKUP(A39,HOP!A:T,20,0)</f>
        <v>直连</v>
      </c>
    </row>
    <row r="40" s="4" customFormat="1" hidden="1" spans="1:9">
      <c r="A40" s="4">
        <v>16485330867</v>
      </c>
      <c r="B40" s="5">
        <v>44475</v>
      </c>
      <c r="C40" s="5">
        <v>44476</v>
      </c>
      <c r="D40" s="4">
        <v>271.94</v>
      </c>
      <c r="E40" s="4" t="str">
        <f>VLOOKUP(A40,HOP!A:L,12,0)</f>
        <v>271.94</v>
      </c>
      <c r="F40" s="4" t="str">
        <f>VLOOKUP(A40,HOP!A:C,3,0)</f>
        <v>2273764</v>
      </c>
      <c r="G40" s="4">
        <f t="shared" si="0"/>
        <v>0</v>
      </c>
      <c r="H40" s="4" t="str">
        <f t="shared" si="1"/>
        <v>，2273764</v>
      </c>
      <c r="I40" s="4" t="str">
        <f>VLOOKUP(A40,HOP!A:T,20,0)</f>
        <v>直连</v>
      </c>
    </row>
    <row r="41" s="4" customFormat="1" hidden="1" spans="1:9">
      <c r="A41" s="4">
        <v>16485512176</v>
      </c>
      <c r="B41" s="5">
        <v>44475</v>
      </c>
      <c r="C41" s="5">
        <v>44476</v>
      </c>
      <c r="D41" s="4">
        <v>368.85</v>
      </c>
      <c r="E41" s="4" t="str">
        <f>VLOOKUP(A41,HOP!A:L,12,0)</f>
        <v>368.85</v>
      </c>
      <c r="F41" s="4" t="str">
        <f>VLOOKUP(A41,HOP!A:C,3,0)</f>
        <v>2273773</v>
      </c>
      <c r="G41" s="4">
        <f t="shared" si="0"/>
        <v>0</v>
      </c>
      <c r="H41" s="4" t="str">
        <f t="shared" si="1"/>
        <v>，2273773</v>
      </c>
      <c r="I41" s="4" t="str">
        <f>VLOOKUP(A41,HOP!A:T,20,0)</f>
        <v>直连</v>
      </c>
    </row>
    <row r="42" s="4" customFormat="1" hidden="1" spans="1:9">
      <c r="A42" s="4">
        <v>16485685711</v>
      </c>
      <c r="B42" s="5">
        <v>44475</v>
      </c>
      <c r="C42" s="5">
        <v>44476</v>
      </c>
      <c r="D42" s="4">
        <v>278.93</v>
      </c>
      <c r="E42" s="4" t="str">
        <f>VLOOKUP(A42,HOP!A:L,12,0)</f>
        <v>278.93</v>
      </c>
      <c r="F42" s="4" t="str">
        <f>VLOOKUP(A42,HOP!A:C,3,0)</f>
        <v>2273787</v>
      </c>
      <c r="G42" s="4">
        <f t="shared" si="0"/>
        <v>0</v>
      </c>
      <c r="H42" s="4" t="str">
        <f t="shared" si="1"/>
        <v>，2273787</v>
      </c>
      <c r="I42" s="4" t="str">
        <f>VLOOKUP(A42,HOP!A:T,20,0)</f>
        <v>直连</v>
      </c>
    </row>
    <row r="43" s="4" customFormat="1" hidden="1" spans="1:9">
      <c r="A43" s="4">
        <v>16485745590</v>
      </c>
      <c r="B43" s="5">
        <v>44475</v>
      </c>
      <c r="C43" s="5">
        <v>44476</v>
      </c>
      <c r="D43" s="4">
        <v>356.7</v>
      </c>
      <c r="E43" s="4" t="str">
        <f>VLOOKUP(A43,HOP!A:L,12,0)</f>
        <v>356.70</v>
      </c>
      <c r="F43" s="4" t="str">
        <f>VLOOKUP(A43,HOP!A:C,3,0)</f>
        <v>2273792</v>
      </c>
      <c r="G43" s="4">
        <f t="shared" si="0"/>
        <v>0</v>
      </c>
      <c r="H43" s="4" t="str">
        <f t="shared" si="1"/>
        <v>，2273792</v>
      </c>
      <c r="I43" s="4" t="str">
        <f>VLOOKUP(A43,HOP!A:T,20,0)</f>
        <v>直连</v>
      </c>
    </row>
    <row r="44" s="4" customFormat="1" hidden="1" spans="1:9">
      <c r="A44" s="4">
        <v>16485946701</v>
      </c>
      <c r="B44" s="5">
        <v>44475</v>
      </c>
      <c r="C44" s="5">
        <v>44476</v>
      </c>
      <c r="D44" s="4">
        <v>261.57</v>
      </c>
      <c r="E44" s="4" t="str">
        <f>VLOOKUP(A44,HOP!A:L,12,0)</f>
        <v>261.57</v>
      </c>
      <c r="F44" s="4" t="str">
        <f>VLOOKUP(A44,HOP!A:C,3,0)</f>
        <v>2273808</v>
      </c>
      <c r="G44" s="4">
        <f t="shared" si="0"/>
        <v>0</v>
      </c>
      <c r="H44" s="4" t="str">
        <f t="shared" si="1"/>
        <v>，2273808</v>
      </c>
      <c r="I44" s="4" t="str">
        <f>VLOOKUP(A44,HOP!A:T,20,0)</f>
        <v>直连</v>
      </c>
    </row>
    <row r="45" s="4" customFormat="1" hidden="1" spans="1:9">
      <c r="A45" s="4">
        <v>16486132753</v>
      </c>
      <c r="B45" s="5">
        <v>44475</v>
      </c>
      <c r="C45" s="5">
        <v>44476</v>
      </c>
      <c r="D45" s="4">
        <v>356.7</v>
      </c>
      <c r="E45" s="4" t="str">
        <f>VLOOKUP(A45,HOP!A:L,12,0)</f>
        <v>356.70</v>
      </c>
      <c r="F45" s="4" t="str">
        <f>VLOOKUP(A45,HOP!A:C,3,0)</f>
        <v>2273826</v>
      </c>
      <c r="G45" s="4">
        <f t="shared" si="0"/>
        <v>0</v>
      </c>
      <c r="H45" s="4" t="str">
        <f t="shared" si="1"/>
        <v>，2273826</v>
      </c>
      <c r="I45" s="4" t="str">
        <f>VLOOKUP(A45,HOP!A:T,20,0)</f>
        <v>直连</v>
      </c>
    </row>
    <row r="46" s="4" customFormat="1" hidden="1" spans="1:9">
      <c r="A46" s="4">
        <v>16486249588</v>
      </c>
      <c r="B46" s="5">
        <v>44475</v>
      </c>
      <c r="C46" s="5">
        <v>44476</v>
      </c>
      <c r="D46" s="4">
        <v>144.18</v>
      </c>
      <c r="E46" s="4" t="str">
        <f>VLOOKUP(A46,HOP!A:L,12,0)</f>
        <v>144.18</v>
      </c>
      <c r="F46" s="4" t="str">
        <f>VLOOKUP(A46,HOP!A:C,3,0)</f>
        <v>2273838</v>
      </c>
      <c r="G46" s="4">
        <f t="shared" si="0"/>
        <v>0</v>
      </c>
      <c r="H46" s="4" t="str">
        <f t="shared" si="1"/>
        <v>，2273838</v>
      </c>
      <c r="I46" s="4" t="str">
        <f>VLOOKUP(A46,HOP!A:T,20,0)</f>
        <v>直连</v>
      </c>
    </row>
    <row r="47" s="4" customFormat="1" spans="1:10">
      <c r="A47" s="4">
        <v>16469754090</v>
      </c>
      <c r="B47" s="5">
        <v>44474</v>
      </c>
      <c r="C47" s="5">
        <v>44475</v>
      </c>
      <c r="D47" s="4">
        <v>-245.1</v>
      </c>
      <c r="E47" s="4" t="e">
        <f>VLOOKUP(A47,HOP!A:L,12,0)</f>
        <v>#N/A</v>
      </c>
      <c r="F47" s="4">
        <v>2272936</v>
      </c>
      <c r="G47" s="4" t="e">
        <f t="shared" si="0"/>
        <v>#N/A</v>
      </c>
      <c r="H47" s="4" t="str">
        <f t="shared" si="1"/>
        <v>，2272936</v>
      </c>
      <c r="I47" s="4" t="e">
        <f>VLOOKUP(A47,HOP!A:T,20,0)</f>
        <v>#N/A</v>
      </c>
      <c r="J47" s="4" t="s">
        <v>148</v>
      </c>
    </row>
    <row r="49" spans="4:4">
      <c r="D49" s="4">
        <f>SUM(D2:D48)</f>
        <v>23712.41</v>
      </c>
    </row>
    <row r="50" spans="4:4">
      <c r="D50" s="4" t="s">
        <v>149</v>
      </c>
    </row>
    <row r="54" spans="1:3">
      <c r="A54" s="4" t="s">
        <v>150</v>
      </c>
      <c r="C54" s="4">
        <v>23957.51</v>
      </c>
    </row>
    <row r="55" spans="1:3">
      <c r="A55" s="4" t="s">
        <v>151</v>
      </c>
      <c r="C55" s="4">
        <v>-245.1</v>
      </c>
    </row>
    <row r="56" spans="1:3">
      <c r="A56" s="4" t="s">
        <v>152</v>
      </c>
      <c r="C56" s="4">
        <f>SUBTOTAL(9,C54:C55)</f>
        <v>23712.41</v>
      </c>
    </row>
  </sheetData>
  <autoFilter ref="A1:XFD50">
    <filterColumn colId="3">
      <filters blank="1">
        <filter val="304.52"/>
        <filter val="737.92"/>
        <filter val="278.93"/>
        <filter val="205.14"/>
        <filter val="271.94"/>
        <filter val="301.54"/>
        <filter val="173.95"/>
        <filter val="347.96"/>
        <filter val="261.57"/>
        <filter val="144.18"/>
        <filter val="3004.88"/>
        <filter val="116.1"/>
        <filter val="-245.1"/>
        <filter val="3557.1"/>
        <filter val="378.61"/>
        <filter val="796.62"/>
        <filter val="298.64"/>
        <filter val="133.25"/>
        <filter val="311.6"/>
        <filter val="388.6"/>
        <filter val="539.66"/>
        <filter val="356.7"/>
        <filter val="1211.8"/>
        <filter val="567.28"/>
        <filter val="23712.41"/>
        <filter val="271.72"/>
        <filter val="439.73"/>
        <filter val="4528.23"/>
        <filter val="282.75"/>
        <filter val="23712.41 CNY"/>
        <filter val="398.43"/>
        <filter val="328.44"/>
        <filter val="149.85"/>
        <filter val="368.85"/>
        <filter val="278.47"/>
        <filter val="281.89"/>
      </filters>
    </filterColumn>
    <filterColumn colId="6">
      <filters blank="1">
        <filter val="#N/A"/>
        <filter val="0.01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153</v>
      </c>
      <c r="B1" s="2" t="s">
        <v>154</v>
      </c>
      <c r="C1" s="2" t="s">
        <v>155</v>
      </c>
      <c r="D1" s="2" t="s">
        <v>156</v>
      </c>
      <c r="E1" s="2" t="s">
        <v>13</v>
      </c>
      <c r="F1" s="2" t="s">
        <v>5</v>
      </c>
      <c r="G1" s="2" t="s">
        <v>6</v>
      </c>
      <c r="H1" s="2" t="s">
        <v>157</v>
      </c>
      <c r="I1" s="2" t="s">
        <v>158</v>
      </c>
      <c r="J1" s="2" t="s">
        <v>159</v>
      </c>
      <c r="K1" s="2" t="s">
        <v>160</v>
      </c>
      <c r="L1" s="2" t="s">
        <v>161</v>
      </c>
      <c r="M1" s="2" t="s">
        <v>162</v>
      </c>
      <c r="N1" s="2" t="s">
        <v>163</v>
      </c>
      <c r="O1" s="2" t="s">
        <v>164</v>
      </c>
      <c r="P1" s="2" t="s">
        <v>165</v>
      </c>
      <c r="Q1" s="2" t="s">
        <v>166</v>
      </c>
      <c r="R1" s="2" t="s">
        <v>167</v>
      </c>
      <c r="S1" s="2" t="s">
        <v>168</v>
      </c>
      <c r="T1" s="2" t="s">
        <v>169</v>
      </c>
    </row>
    <row r="2" s="1" customFormat="1" spans="1:20">
      <c r="A2" s="3">
        <v>16486249588</v>
      </c>
      <c r="B2" s="1" t="s">
        <v>170</v>
      </c>
      <c r="C2" s="1" t="s">
        <v>171</v>
      </c>
      <c r="D2" s="1" t="s">
        <v>172</v>
      </c>
      <c r="E2" s="1" t="s">
        <v>142</v>
      </c>
      <c r="F2" s="1" t="s">
        <v>170</v>
      </c>
      <c r="G2" s="1" t="s">
        <v>173</v>
      </c>
      <c r="H2" s="1" t="s">
        <v>174</v>
      </c>
      <c r="I2" s="1" t="s">
        <v>175</v>
      </c>
      <c r="J2" s="1" t="s">
        <v>176</v>
      </c>
      <c r="K2" s="1" t="s">
        <v>175</v>
      </c>
      <c r="L2" s="1" t="s">
        <v>175</v>
      </c>
      <c r="M2" s="1" t="s">
        <v>177</v>
      </c>
      <c r="N2" s="1" t="s">
        <v>177</v>
      </c>
      <c r="O2" s="1" t="s">
        <v>178</v>
      </c>
      <c r="P2" s="1" t="s">
        <v>179</v>
      </c>
      <c r="Q2" s="1" t="s">
        <v>180</v>
      </c>
      <c r="R2" s="1" t="s">
        <v>181</v>
      </c>
      <c r="S2" s="1" t="s">
        <v>182</v>
      </c>
      <c r="T2" s="1" t="s">
        <v>183</v>
      </c>
    </row>
    <row r="3" s="1" customFormat="1" spans="1:20">
      <c r="A3" s="3">
        <v>16486132753</v>
      </c>
      <c r="B3" s="1" t="s">
        <v>170</v>
      </c>
      <c r="C3" s="1" t="s">
        <v>184</v>
      </c>
      <c r="D3" s="1" t="s">
        <v>185</v>
      </c>
      <c r="E3" s="1" t="s">
        <v>186</v>
      </c>
      <c r="F3" s="1" t="s">
        <v>170</v>
      </c>
      <c r="G3" s="1" t="s">
        <v>173</v>
      </c>
      <c r="H3" s="1" t="s">
        <v>174</v>
      </c>
      <c r="I3" s="1" t="s">
        <v>187</v>
      </c>
      <c r="J3" s="1" t="s">
        <v>176</v>
      </c>
      <c r="K3" s="1" t="s">
        <v>187</v>
      </c>
      <c r="L3" s="1" t="s">
        <v>187</v>
      </c>
      <c r="M3" s="1" t="s">
        <v>177</v>
      </c>
      <c r="N3" s="1" t="s">
        <v>177</v>
      </c>
      <c r="O3" s="1" t="s">
        <v>178</v>
      </c>
      <c r="P3" s="1" t="s">
        <v>179</v>
      </c>
      <c r="Q3" s="1" t="s">
        <v>188</v>
      </c>
      <c r="R3" s="1" t="s">
        <v>181</v>
      </c>
      <c r="S3" s="1" t="s">
        <v>182</v>
      </c>
      <c r="T3" s="1" t="s">
        <v>183</v>
      </c>
    </row>
    <row r="4" s="1" customFormat="1" spans="1:20">
      <c r="A4" s="3">
        <v>16485946701</v>
      </c>
      <c r="B4" s="1" t="s">
        <v>170</v>
      </c>
      <c r="C4" s="1" t="s">
        <v>189</v>
      </c>
      <c r="D4" s="1" t="s">
        <v>190</v>
      </c>
      <c r="E4" s="1" t="s">
        <v>191</v>
      </c>
      <c r="F4" s="1" t="s">
        <v>170</v>
      </c>
      <c r="G4" s="1" t="s">
        <v>173</v>
      </c>
      <c r="H4" s="1" t="s">
        <v>174</v>
      </c>
      <c r="I4" s="1" t="s">
        <v>192</v>
      </c>
      <c r="J4" s="1" t="s">
        <v>176</v>
      </c>
      <c r="K4" s="1" t="s">
        <v>192</v>
      </c>
      <c r="L4" s="1" t="s">
        <v>192</v>
      </c>
      <c r="M4" s="1" t="s">
        <v>177</v>
      </c>
      <c r="N4" s="1" t="s">
        <v>177</v>
      </c>
      <c r="O4" s="1" t="s">
        <v>178</v>
      </c>
      <c r="P4" s="1" t="s">
        <v>179</v>
      </c>
      <c r="Q4" s="1" t="s">
        <v>193</v>
      </c>
      <c r="R4" s="1" t="s">
        <v>181</v>
      </c>
      <c r="S4" s="1" t="s">
        <v>182</v>
      </c>
      <c r="T4" s="1" t="s">
        <v>183</v>
      </c>
    </row>
    <row r="5" s="1" customFormat="1" spans="1:20">
      <c r="A5" s="3">
        <v>16485745590</v>
      </c>
      <c r="B5" s="1" t="s">
        <v>170</v>
      </c>
      <c r="C5" s="1" t="s">
        <v>194</v>
      </c>
      <c r="D5" s="1" t="s">
        <v>185</v>
      </c>
      <c r="E5" s="1" t="s">
        <v>195</v>
      </c>
      <c r="F5" s="1" t="s">
        <v>170</v>
      </c>
      <c r="G5" s="1" t="s">
        <v>173</v>
      </c>
      <c r="H5" s="1" t="s">
        <v>174</v>
      </c>
      <c r="I5" s="1" t="s">
        <v>187</v>
      </c>
      <c r="J5" s="1" t="s">
        <v>176</v>
      </c>
      <c r="K5" s="1" t="s">
        <v>187</v>
      </c>
      <c r="L5" s="1" t="s">
        <v>187</v>
      </c>
      <c r="M5" s="1" t="s">
        <v>177</v>
      </c>
      <c r="N5" s="1" t="s">
        <v>177</v>
      </c>
      <c r="O5" s="1" t="s">
        <v>178</v>
      </c>
      <c r="P5" s="1" t="s">
        <v>179</v>
      </c>
      <c r="Q5" s="1" t="s">
        <v>196</v>
      </c>
      <c r="R5" s="1" t="s">
        <v>181</v>
      </c>
      <c r="S5" s="1" t="s">
        <v>182</v>
      </c>
      <c r="T5" s="1" t="s">
        <v>183</v>
      </c>
    </row>
    <row r="6" s="1" customFormat="1" spans="1:20">
      <c r="A6" s="3">
        <v>16485685711</v>
      </c>
      <c r="B6" s="1" t="s">
        <v>170</v>
      </c>
      <c r="C6" s="1" t="s">
        <v>197</v>
      </c>
      <c r="D6" s="1" t="s">
        <v>198</v>
      </c>
      <c r="E6" s="1" t="s">
        <v>133</v>
      </c>
      <c r="F6" s="1" t="s">
        <v>170</v>
      </c>
      <c r="G6" s="1" t="s">
        <v>173</v>
      </c>
      <c r="H6" s="1" t="s">
        <v>174</v>
      </c>
      <c r="I6" s="1" t="s">
        <v>199</v>
      </c>
      <c r="J6" s="1" t="s">
        <v>176</v>
      </c>
      <c r="K6" s="1" t="s">
        <v>199</v>
      </c>
      <c r="L6" s="1" t="s">
        <v>199</v>
      </c>
      <c r="M6" s="1" t="s">
        <v>177</v>
      </c>
      <c r="N6" s="1" t="s">
        <v>177</v>
      </c>
      <c r="O6" s="1" t="s">
        <v>178</v>
      </c>
      <c r="P6" s="1" t="s">
        <v>179</v>
      </c>
      <c r="Q6" s="1" t="s">
        <v>200</v>
      </c>
      <c r="R6" s="1" t="s">
        <v>181</v>
      </c>
      <c r="S6" s="1" t="s">
        <v>182</v>
      </c>
      <c r="T6" s="1" t="s">
        <v>183</v>
      </c>
    </row>
    <row r="7" s="1" customFormat="1" spans="1:20">
      <c r="A7" s="3">
        <v>16485512176</v>
      </c>
      <c r="B7" s="1" t="s">
        <v>170</v>
      </c>
      <c r="C7" s="1" t="s">
        <v>201</v>
      </c>
      <c r="D7" s="1" t="s">
        <v>202</v>
      </c>
      <c r="E7" s="1" t="s">
        <v>130</v>
      </c>
      <c r="F7" s="1" t="s">
        <v>170</v>
      </c>
      <c r="G7" s="1" t="s">
        <v>173</v>
      </c>
      <c r="H7" s="1" t="s">
        <v>174</v>
      </c>
      <c r="I7" s="1" t="s">
        <v>203</v>
      </c>
      <c r="J7" s="1" t="s">
        <v>176</v>
      </c>
      <c r="K7" s="1" t="s">
        <v>203</v>
      </c>
      <c r="L7" s="1" t="s">
        <v>203</v>
      </c>
      <c r="M7" s="1" t="s">
        <v>177</v>
      </c>
      <c r="N7" s="1" t="s">
        <v>177</v>
      </c>
      <c r="O7" s="1" t="s">
        <v>178</v>
      </c>
      <c r="P7" s="1" t="s">
        <v>179</v>
      </c>
      <c r="Q7" s="1" t="s">
        <v>204</v>
      </c>
      <c r="R7" s="1" t="s">
        <v>181</v>
      </c>
      <c r="S7" s="1" t="s">
        <v>182</v>
      </c>
      <c r="T7" s="1" t="s">
        <v>183</v>
      </c>
    </row>
    <row r="8" s="1" customFormat="1" spans="1:20">
      <c r="A8" s="3">
        <v>16485330867</v>
      </c>
      <c r="B8" s="1" t="s">
        <v>170</v>
      </c>
      <c r="C8" s="1" t="s">
        <v>205</v>
      </c>
      <c r="D8" s="1" t="s">
        <v>206</v>
      </c>
      <c r="E8" s="1" t="s">
        <v>127</v>
      </c>
      <c r="F8" s="1" t="s">
        <v>170</v>
      </c>
      <c r="G8" s="1" t="s">
        <v>173</v>
      </c>
      <c r="H8" s="1" t="s">
        <v>174</v>
      </c>
      <c r="I8" s="1" t="s">
        <v>207</v>
      </c>
      <c r="J8" s="1" t="s">
        <v>176</v>
      </c>
      <c r="K8" s="1" t="s">
        <v>207</v>
      </c>
      <c r="L8" s="1" t="s">
        <v>207</v>
      </c>
      <c r="M8" s="1" t="s">
        <v>177</v>
      </c>
      <c r="N8" s="1" t="s">
        <v>177</v>
      </c>
      <c r="O8" s="1" t="s">
        <v>178</v>
      </c>
      <c r="P8" s="1" t="s">
        <v>179</v>
      </c>
      <c r="Q8" s="1" t="s">
        <v>208</v>
      </c>
      <c r="R8" s="1" t="s">
        <v>181</v>
      </c>
      <c r="S8" s="1" t="s">
        <v>182</v>
      </c>
      <c r="T8" s="1" t="s">
        <v>183</v>
      </c>
    </row>
    <row r="9" s="1" customFormat="1" spans="1:20">
      <c r="A9" s="3">
        <v>16481771166</v>
      </c>
      <c r="B9" s="1" t="s">
        <v>170</v>
      </c>
      <c r="C9" s="1" t="s">
        <v>209</v>
      </c>
      <c r="D9" s="1" t="s">
        <v>210</v>
      </c>
      <c r="E9" s="1" t="s">
        <v>126</v>
      </c>
      <c r="F9" s="1" t="s">
        <v>170</v>
      </c>
      <c r="G9" s="1" t="s">
        <v>173</v>
      </c>
      <c r="H9" s="1" t="s">
        <v>174</v>
      </c>
      <c r="I9" s="1" t="s">
        <v>211</v>
      </c>
      <c r="J9" s="1" t="s">
        <v>176</v>
      </c>
      <c r="K9" s="1" t="s">
        <v>211</v>
      </c>
      <c r="L9" s="1" t="s">
        <v>211</v>
      </c>
      <c r="M9" s="1" t="s">
        <v>177</v>
      </c>
      <c r="N9" s="1" t="s">
        <v>177</v>
      </c>
      <c r="O9" s="1" t="s">
        <v>178</v>
      </c>
      <c r="P9" s="1" t="s">
        <v>179</v>
      </c>
      <c r="Q9" s="1" t="s">
        <v>212</v>
      </c>
      <c r="R9" s="1" t="s">
        <v>181</v>
      </c>
      <c r="S9" s="1" t="s">
        <v>182</v>
      </c>
      <c r="T9" s="1" t="s">
        <v>183</v>
      </c>
    </row>
    <row r="10" s="1" customFormat="1" spans="1:20">
      <c r="A10" s="3">
        <v>16481518589</v>
      </c>
      <c r="B10" s="1" t="s">
        <v>170</v>
      </c>
      <c r="C10" s="1" t="s">
        <v>213</v>
      </c>
      <c r="D10" s="1" t="s">
        <v>185</v>
      </c>
      <c r="E10" s="1" t="s">
        <v>214</v>
      </c>
      <c r="F10" s="1" t="s">
        <v>170</v>
      </c>
      <c r="G10" s="1" t="s">
        <v>173</v>
      </c>
      <c r="H10" s="1" t="s">
        <v>174</v>
      </c>
      <c r="I10" s="1" t="s">
        <v>187</v>
      </c>
      <c r="J10" s="1" t="s">
        <v>176</v>
      </c>
      <c r="K10" s="1" t="s">
        <v>187</v>
      </c>
      <c r="L10" s="1" t="s">
        <v>187</v>
      </c>
      <c r="M10" s="1" t="s">
        <v>177</v>
      </c>
      <c r="N10" s="1" t="s">
        <v>177</v>
      </c>
      <c r="O10" s="1" t="s">
        <v>178</v>
      </c>
      <c r="P10" s="1" t="s">
        <v>179</v>
      </c>
      <c r="Q10" s="1" t="s">
        <v>215</v>
      </c>
      <c r="R10" s="1" t="s">
        <v>181</v>
      </c>
      <c r="S10" s="1" t="s">
        <v>182</v>
      </c>
      <c r="T10" s="1" t="s">
        <v>183</v>
      </c>
    </row>
    <row r="11" s="1" customFormat="1" spans="1:20">
      <c r="A11" s="3">
        <v>16481339664</v>
      </c>
      <c r="B11" s="1" t="s">
        <v>170</v>
      </c>
      <c r="C11" s="1" t="s">
        <v>216</v>
      </c>
      <c r="D11" s="1" t="s">
        <v>206</v>
      </c>
      <c r="E11" s="1" t="s">
        <v>122</v>
      </c>
      <c r="F11" s="1" t="s">
        <v>170</v>
      </c>
      <c r="G11" s="1" t="s">
        <v>173</v>
      </c>
      <c r="H11" s="1" t="s">
        <v>174</v>
      </c>
      <c r="I11" s="1" t="s">
        <v>207</v>
      </c>
      <c r="J11" s="1" t="s">
        <v>176</v>
      </c>
      <c r="K11" s="1" t="s">
        <v>207</v>
      </c>
      <c r="L11" s="1" t="s">
        <v>207</v>
      </c>
      <c r="M11" s="1" t="s">
        <v>177</v>
      </c>
      <c r="N11" s="1" t="s">
        <v>177</v>
      </c>
      <c r="O11" s="1" t="s">
        <v>178</v>
      </c>
      <c r="P11" s="1" t="s">
        <v>179</v>
      </c>
      <c r="Q11" s="1" t="s">
        <v>217</v>
      </c>
      <c r="R11" s="1" t="s">
        <v>181</v>
      </c>
      <c r="S11" s="1" t="s">
        <v>182</v>
      </c>
      <c r="T11" s="1" t="s">
        <v>183</v>
      </c>
    </row>
    <row r="12" s="1" customFormat="1" spans="1:20">
      <c r="A12" s="3">
        <v>16481071025</v>
      </c>
      <c r="B12" s="1" t="s">
        <v>170</v>
      </c>
      <c r="C12" s="1" t="s">
        <v>218</v>
      </c>
      <c r="D12" s="1" t="s">
        <v>219</v>
      </c>
      <c r="E12" s="1" t="s">
        <v>220</v>
      </c>
      <c r="F12" s="1" t="s">
        <v>170</v>
      </c>
      <c r="G12" s="1" t="s">
        <v>173</v>
      </c>
      <c r="H12" s="1" t="s">
        <v>174</v>
      </c>
      <c r="I12" s="1" t="s">
        <v>221</v>
      </c>
      <c r="J12" s="1" t="s">
        <v>176</v>
      </c>
      <c r="K12" s="1" t="s">
        <v>221</v>
      </c>
      <c r="L12" s="1" t="s">
        <v>221</v>
      </c>
      <c r="M12" s="1" t="s">
        <v>177</v>
      </c>
      <c r="N12" s="1" t="s">
        <v>177</v>
      </c>
      <c r="O12" s="1" t="s">
        <v>178</v>
      </c>
      <c r="P12" s="1" t="s">
        <v>179</v>
      </c>
      <c r="Q12" s="1" t="s">
        <v>222</v>
      </c>
      <c r="R12" s="1" t="s">
        <v>181</v>
      </c>
      <c r="S12" s="1" t="s">
        <v>182</v>
      </c>
      <c r="T12" s="1" t="s">
        <v>183</v>
      </c>
    </row>
    <row r="13" s="1" customFormat="1" spans="1:20">
      <c r="A13" s="3">
        <v>16480689190</v>
      </c>
      <c r="B13" s="1" t="s">
        <v>170</v>
      </c>
      <c r="C13" s="1" t="s">
        <v>223</v>
      </c>
      <c r="D13" s="1" t="s">
        <v>224</v>
      </c>
      <c r="E13" s="1" t="s">
        <v>117</v>
      </c>
      <c r="F13" s="1" t="s">
        <v>170</v>
      </c>
      <c r="G13" s="1" t="s">
        <v>173</v>
      </c>
      <c r="H13" s="1" t="s">
        <v>174</v>
      </c>
      <c r="I13" s="1" t="s">
        <v>225</v>
      </c>
      <c r="J13" s="1" t="s">
        <v>176</v>
      </c>
      <c r="K13" s="1" t="s">
        <v>225</v>
      </c>
      <c r="L13" s="1" t="s">
        <v>225</v>
      </c>
      <c r="M13" s="1" t="s">
        <v>177</v>
      </c>
      <c r="N13" s="1" t="s">
        <v>177</v>
      </c>
      <c r="O13" s="1" t="s">
        <v>178</v>
      </c>
      <c r="P13" s="1" t="s">
        <v>179</v>
      </c>
      <c r="Q13" s="1" t="s">
        <v>226</v>
      </c>
      <c r="R13" s="1" t="s">
        <v>181</v>
      </c>
      <c r="S13" s="1" t="s">
        <v>182</v>
      </c>
      <c r="T13" s="1" t="s">
        <v>183</v>
      </c>
    </row>
    <row r="14" s="1" customFormat="1" spans="1:20">
      <c r="A14" s="3">
        <v>16480372118</v>
      </c>
      <c r="B14" s="1" t="s">
        <v>170</v>
      </c>
      <c r="C14" s="1" t="s">
        <v>227</v>
      </c>
      <c r="D14" s="1" t="s">
        <v>206</v>
      </c>
      <c r="E14" s="1" t="s">
        <v>115</v>
      </c>
      <c r="F14" s="1" t="s">
        <v>170</v>
      </c>
      <c r="G14" s="1" t="s">
        <v>173</v>
      </c>
      <c r="H14" s="1" t="s">
        <v>174</v>
      </c>
      <c r="I14" s="1" t="s">
        <v>228</v>
      </c>
      <c r="J14" s="1" t="s">
        <v>176</v>
      </c>
      <c r="K14" s="1" t="s">
        <v>228</v>
      </c>
      <c r="L14" s="1" t="s">
        <v>228</v>
      </c>
      <c r="M14" s="1" t="s">
        <v>177</v>
      </c>
      <c r="N14" s="1" t="s">
        <v>177</v>
      </c>
      <c r="O14" s="1" t="s">
        <v>178</v>
      </c>
      <c r="P14" s="1" t="s">
        <v>179</v>
      </c>
      <c r="Q14" s="1" t="s">
        <v>229</v>
      </c>
      <c r="R14" s="1" t="s">
        <v>181</v>
      </c>
      <c r="S14" s="1" t="s">
        <v>182</v>
      </c>
      <c r="T14" s="1" t="s">
        <v>183</v>
      </c>
    </row>
    <row r="15" s="1" customFormat="1" spans="1:20">
      <c r="A15" s="3">
        <v>16480027275</v>
      </c>
      <c r="B15" s="1" t="s">
        <v>170</v>
      </c>
      <c r="C15" s="1" t="s">
        <v>230</v>
      </c>
      <c r="D15" s="1" t="s">
        <v>231</v>
      </c>
      <c r="E15" s="1" t="s">
        <v>114</v>
      </c>
      <c r="F15" s="1" t="s">
        <v>170</v>
      </c>
      <c r="G15" s="1" t="s">
        <v>173</v>
      </c>
      <c r="H15" s="1" t="s">
        <v>174</v>
      </c>
      <c r="I15" s="1" t="s">
        <v>232</v>
      </c>
      <c r="J15" s="1" t="s">
        <v>176</v>
      </c>
      <c r="K15" s="1" t="s">
        <v>232</v>
      </c>
      <c r="L15" s="1" t="s">
        <v>232</v>
      </c>
      <c r="M15" s="1" t="s">
        <v>177</v>
      </c>
      <c r="N15" s="1" t="s">
        <v>177</v>
      </c>
      <c r="O15" s="1" t="s">
        <v>178</v>
      </c>
      <c r="P15" s="1" t="s">
        <v>179</v>
      </c>
      <c r="Q15" s="1" t="s">
        <v>233</v>
      </c>
      <c r="R15" s="1" t="s">
        <v>181</v>
      </c>
      <c r="S15" s="1" t="s">
        <v>182</v>
      </c>
      <c r="T15" s="1" t="s">
        <v>183</v>
      </c>
    </row>
    <row r="16" s="1" customFormat="1" spans="1:20">
      <c r="A16" s="3">
        <v>16479842277</v>
      </c>
      <c r="B16" s="1" t="s">
        <v>170</v>
      </c>
      <c r="C16" s="1" t="s">
        <v>234</v>
      </c>
      <c r="D16" s="1" t="s">
        <v>206</v>
      </c>
      <c r="E16" s="1" t="s">
        <v>111</v>
      </c>
      <c r="F16" s="1" t="s">
        <v>170</v>
      </c>
      <c r="G16" s="1" t="s">
        <v>173</v>
      </c>
      <c r="H16" s="1" t="s">
        <v>174</v>
      </c>
      <c r="I16" s="1" t="s">
        <v>207</v>
      </c>
      <c r="J16" s="1" t="s">
        <v>176</v>
      </c>
      <c r="K16" s="1" t="s">
        <v>207</v>
      </c>
      <c r="L16" s="1" t="s">
        <v>207</v>
      </c>
      <c r="M16" s="1" t="s">
        <v>177</v>
      </c>
      <c r="N16" s="1" t="s">
        <v>177</v>
      </c>
      <c r="O16" s="1" t="s">
        <v>178</v>
      </c>
      <c r="P16" s="1" t="s">
        <v>179</v>
      </c>
      <c r="Q16" s="1" t="s">
        <v>235</v>
      </c>
      <c r="R16" s="1" t="s">
        <v>181</v>
      </c>
      <c r="S16" s="1" t="s">
        <v>182</v>
      </c>
      <c r="T16" s="1" t="s">
        <v>183</v>
      </c>
    </row>
    <row r="17" s="1" customFormat="1" spans="1:20">
      <c r="A17" s="3">
        <v>16479528943</v>
      </c>
      <c r="B17" s="1" t="s">
        <v>170</v>
      </c>
      <c r="C17" s="1" t="s">
        <v>236</v>
      </c>
      <c r="D17" s="1" t="s">
        <v>237</v>
      </c>
      <c r="E17" s="1" t="s">
        <v>238</v>
      </c>
      <c r="F17" s="1" t="s">
        <v>170</v>
      </c>
      <c r="G17" s="1" t="s">
        <v>173</v>
      </c>
      <c r="H17" s="1" t="s">
        <v>174</v>
      </c>
      <c r="I17" s="1" t="s">
        <v>239</v>
      </c>
      <c r="J17" s="1" t="s">
        <v>176</v>
      </c>
      <c r="K17" s="1" t="s">
        <v>239</v>
      </c>
      <c r="L17" s="1" t="s">
        <v>239</v>
      </c>
      <c r="M17" s="1" t="s">
        <v>177</v>
      </c>
      <c r="N17" s="1" t="s">
        <v>177</v>
      </c>
      <c r="O17" s="1" t="s">
        <v>178</v>
      </c>
      <c r="P17" s="1" t="s">
        <v>179</v>
      </c>
      <c r="Q17" s="1" t="s">
        <v>240</v>
      </c>
      <c r="R17" s="1" t="s">
        <v>181</v>
      </c>
      <c r="S17" s="1" t="s">
        <v>182</v>
      </c>
      <c r="T17" s="1" t="s">
        <v>183</v>
      </c>
    </row>
    <row r="18" s="1" customFormat="1" spans="1:20">
      <c r="A18" s="3">
        <v>16478791800</v>
      </c>
      <c r="B18" s="1" t="s">
        <v>170</v>
      </c>
      <c r="C18" s="1" t="s">
        <v>241</v>
      </c>
      <c r="D18" s="1" t="s">
        <v>210</v>
      </c>
      <c r="E18" s="1" t="s">
        <v>242</v>
      </c>
      <c r="F18" s="1" t="s">
        <v>170</v>
      </c>
      <c r="G18" s="1" t="s">
        <v>173</v>
      </c>
      <c r="H18" s="1" t="s">
        <v>174</v>
      </c>
      <c r="I18" s="1" t="s">
        <v>211</v>
      </c>
      <c r="J18" s="1" t="s">
        <v>176</v>
      </c>
      <c r="K18" s="1" t="s">
        <v>211</v>
      </c>
      <c r="L18" s="1" t="s">
        <v>211</v>
      </c>
      <c r="M18" s="1" t="s">
        <v>177</v>
      </c>
      <c r="N18" s="1" t="s">
        <v>177</v>
      </c>
      <c r="O18" s="1" t="s">
        <v>178</v>
      </c>
      <c r="P18" s="1" t="s">
        <v>179</v>
      </c>
      <c r="Q18" s="1" t="s">
        <v>243</v>
      </c>
      <c r="R18" s="1" t="s">
        <v>181</v>
      </c>
      <c r="S18" s="1" t="s">
        <v>182</v>
      </c>
      <c r="T18" s="1" t="s">
        <v>183</v>
      </c>
    </row>
    <row r="19" s="1" customFormat="1" spans="1:20">
      <c r="A19" s="3">
        <v>16478728415</v>
      </c>
      <c r="B19" s="1" t="s">
        <v>170</v>
      </c>
      <c r="C19" s="1" t="s">
        <v>244</v>
      </c>
      <c r="D19" s="1" t="s">
        <v>245</v>
      </c>
      <c r="E19" s="1" t="s">
        <v>105</v>
      </c>
      <c r="F19" s="1" t="s">
        <v>170</v>
      </c>
      <c r="G19" s="1" t="s">
        <v>173</v>
      </c>
      <c r="H19" s="1" t="s">
        <v>174</v>
      </c>
      <c r="I19" s="1" t="s">
        <v>178</v>
      </c>
      <c r="J19" s="1" t="s">
        <v>176</v>
      </c>
      <c r="K19" s="1" t="s">
        <v>178</v>
      </c>
      <c r="L19" s="1" t="s">
        <v>178</v>
      </c>
      <c r="M19" s="1" t="s">
        <v>177</v>
      </c>
      <c r="N19" s="1" t="s">
        <v>177</v>
      </c>
      <c r="O19" s="1" t="s">
        <v>178</v>
      </c>
      <c r="P19" s="1" t="s">
        <v>179</v>
      </c>
      <c r="Q19" s="1" t="s">
        <v>246</v>
      </c>
      <c r="R19" s="1" t="s">
        <v>181</v>
      </c>
      <c r="S19" s="1" t="s">
        <v>182</v>
      </c>
      <c r="T19" s="1" t="s">
        <v>183</v>
      </c>
    </row>
    <row r="20" s="1" customFormat="1" spans="1:20">
      <c r="A20" s="3">
        <v>16478681772</v>
      </c>
      <c r="B20" s="1" t="s">
        <v>170</v>
      </c>
      <c r="C20" s="1" t="s">
        <v>247</v>
      </c>
      <c r="D20" s="1" t="s">
        <v>248</v>
      </c>
      <c r="E20" s="1" t="s">
        <v>103</v>
      </c>
      <c r="F20" s="1" t="s">
        <v>170</v>
      </c>
      <c r="G20" s="1" t="s">
        <v>173</v>
      </c>
      <c r="H20" s="1" t="s">
        <v>174</v>
      </c>
      <c r="I20" s="1" t="s">
        <v>178</v>
      </c>
      <c r="J20" s="1" t="s">
        <v>176</v>
      </c>
      <c r="K20" s="1" t="s">
        <v>178</v>
      </c>
      <c r="L20" s="1" t="s">
        <v>178</v>
      </c>
      <c r="M20" s="1" t="s">
        <v>177</v>
      </c>
      <c r="N20" s="1" t="s">
        <v>177</v>
      </c>
      <c r="O20" s="1" t="s">
        <v>178</v>
      </c>
      <c r="P20" s="1" t="s">
        <v>179</v>
      </c>
      <c r="Q20" s="1" t="s">
        <v>249</v>
      </c>
      <c r="R20" s="1" t="s">
        <v>181</v>
      </c>
      <c r="S20" s="1" t="s">
        <v>182</v>
      </c>
      <c r="T20" s="1" t="s">
        <v>183</v>
      </c>
    </row>
    <row r="21" s="1" customFormat="1" spans="1:20">
      <c r="A21" s="3">
        <v>16478514808</v>
      </c>
      <c r="B21" s="1" t="s">
        <v>170</v>
      </c>
      <c r="C21" s="1" t="s">
        <v>250</v>
      </c>
      <c r="D21" s="1" t="s">
        <v>251</v>
      </c>
      <c r="E21" s="1" t="s">
        <v>102</v>
      </c>
      <c r="F21" s="1" t="s">
        <v>170</v>
      </c>
      <c r="G21" s="1" t="s">
        <v>173</v>
      </c>
      <c r="H21" s="1" t="s">
        <v>174</v>
      </c>
      <c r="I21" s="1" t="s">
        <v>178</v>
      </c>
      <c r="J21" s="1" t="s">
        <v>176</v>
      </c>
      <c r="K21" s="1" t="s">
        <v>178</v>
      </c>
      <c r="L21" s="1" t="s">
        <v>178</v>
      </c>
      <c r="M21" s="1" t="s">
        <v>177</v>
      </c>
      <c r="N21" s="1" t="s">
        <v>177</v>
      </c>
      <c r="O21" s="1" t="s">
        <v>178</v>
      </c>
      <c r="P21" s="1" t="s">
        <v>179</v>
      </c>
      <c r="Q21" s="1" t="s">
        <v>252</v>
      </c>
      <c r="R21" s="1" t="s">
        <v>181</v>
      </c>
      <c r="S21" s="1" t="s">
        <v>182</v>
      </c>
      <c r="T21" s="1" t="s">
        <v>183</v>
      </c>
    </row>
    <row r="22" s="1" customFormat="1" spans="1:20">
      <c r="A22" s="3">
        <v>16478514810</v>
      </c>
      <c r="B22" s="1" t="s">
        <v>170</v>
      </c>
      <c r="C22" s="1" t="s">
        <v>253</v>
      </c>
      <c r="D22" s="1" t="s">
        <v>251</v>
      </c>
      <c r="E22" s="1" t="s">
        <v>100</v>
      </c>
      <c r="F22" s="1" t="s">
        <v>170</v>
      </c>
      <c r="G22" s="1" t="s">
        <v>173</v>
      </c>
      <c r="H22" s="1" t="s">
        <v>174</v>
      </c>
      <c r="I22" s="1" t="s">
        <v>178</v>
      </c>
      <c r="J22" s="1" t="s">
        <v>176</v>
      </c>
      <c r="K22" s="1" t="s">
        <v>178</v>
      </c>
      <c r="L22" s="1" t="s">
        <v>178</v>
      </c>
      <c r="M22" s="1" t="s">
        <v>177</v>
      </c>
      <c r="N22" s="1" t="s">
        <v>177</v>
      </c>
      <c r="O22" s="1" t="s">
        <v>178</v>
      </c>
      <c r="P22" s="1" t="s">
        <v>179</v>
      </c>
      <c r="Q22" s="1" t="s">
        <v>254</v>
      </c>
      <c r="R22" s="1" t="s">
        <v>181</v>
      </c>
      <c r="S22" s="1" t="s">
        <v>182</v>
      </c>
      <c r="T22" s="1" t="s">
        <v>183</v>
      </c>
    </row>
    <row r="23" s="1" customFormat="1" spans="1:20">
      <c r="A23" s="3">
        <v>16477539279</v>
      </c>
      <c r="B23" s="1" t="s">
        <v>255</v>
      </c>
      <c r="C23" s="1" t="s">
        <v>256</v>
      </c>
      <c r="D23" s="1" t="s">
        <v>257</v>
      </c>
      <c r="E23" s="1" t="s">
        <v>258</v>
      </c>
      <c r="F23" s="1" t="s">
        <v>170</v>
      </c>
      <c r="G23" s="1" t="s">
        <v>173</v>
      </c>
      <c r="H23" s="1" t="s">
        <v>174</v>
      </c>
      <c r="I23" s="1" t="s">
        <v>259</v>
      </c>
      <c r="J23" s="1" t="s">
        <v>176</v>
      </c>
      <c r="K23" s="1" t="s">
        <v>259</v>
      </c>
      <c r="L23" s="1" t="s">
        <v>259</v>
      </c>
      <c r="M23" s="1" t="s">
        <v>177</v>
      </c>
      <c r="N23" s="1" t="s">
        <v>177</v>
      </c>
      <c r="O23" s="1" t="s">
        <v>178</v>
      </c>
      <c r="P23" s="1" t="s">
        <v>179</v>
      </c>
      <c r="Q23" s="1" t="s">
        <v>260</v>
      </c>
      <c r="R23" s="1" t="s">
        <v>181</v>
      </c>
      <c r="S23" s="1" t="s">
        <v>182</v>
      </c>
      <c r="T23" s="1" t="s">
        <v>183</v>
      </c>
    </row>
    <row r="24" s="1" customFormat="1" spans="1:20">
      <c r="A24" s="3">
        <v>16477448033</v>
      </c>
      <c r="B24" s="1" t="s">
        <v>255</v>
      </c>
      <c r="C24" s="1" t="s">
        <v>261</v>
      </c>
      <c r="D24" s="1" t="s">
        <v>262</v>
      </c>
      <c r="E24" s="1" t="s">
        <v>263</v>
      </c>
      <c r="F24" s="1" t="s">
        <v>170</v>
      </c>
      <c r="G24" s="1" t="s">
        <v>173</v>
      </c>
      <c r="H24" s="1" t="s">
        <v>174</v>
      </c>
      <c r="I24" s="1" t="s">
        <v>264</v>
      </c>
      <c r="J24" s="1" t="s">
        <v>176</v>
      </c>
      <c r="K24" s="1" t="s">
        <v>264</v>
      </c>
      <c r="L24" s="1" t="s">
        <v>264</v>
      </c>
      <c r="M24" s="1" t="s">
        <v>177</v>
      </c>
      <c r="N24" s="1" t="s">
        <v>177</v>
      </c>
      <c r="O24" s="1" t="s">
        <v>178</v>
      </c>
      <c r="P24" s="1" t="s">
        <v>179</v>
      </c>
      <c r="Q24" s="1" t="s">
        <v>265</v>
      </c>
      <c r="R24" s="1" t="s">
        <v>181</v>
      </c>
      <c r="S24" s="1" t="s">
        <v>182</v>
      </c>
      <c r="T24" s="1" t="s">
        <v>183</v>
      </c>
    </row>
    <row r="25" s="1" customFormat="1" spans="1:20">
      <c r="A25" s="3">
        <v>16477262895</v>
      </c>
      <c r="B25" s="1" t="s">
        <v>255</v>
      </c>
      <c r="C25" s="1" t="s">
        <v>266</v>
      </c>
      <c r="D25" s="1" t="s">
        <v>267</v>
      </c>
      <c r="E25" s="1" t="s">
        <v>91</v>
      </c>
      <c r="F25" s="1" t="s">
        <v>255</v>
      </c>
      <c r="G25" s="1" t="s">
        <v>173</v>
      </c>
      <c r="H25" s="1" t="s">
        <v>174</v>
      </c>
      <c r="I25" s="1" t="s">
        <v>268</v>
      </c>
      <c r="J25" s="1" t="s">
        <v>176</v>
      </c>
      <c r="K25" s="1" t="s">
        <v>268</v>
      </c>
      <c r="L25" s="1" t="s">
        <v>268</v>
      </c>
      <c r="M25" s="1" t="s">
        <v>177</v>
      </c>
      <c r="N25" s="1" t="s">
        <v>177</v>
      </c>
      <c r="O25" s="1" t="s">
        <v>178</v>
      </c>
      <c r="P25" s="1" t="s">
        <v>179</v>
      </c>
      <c r="Q25" s="1" t="s">
        <v>269</v>
      </c>
      <c r="R25" s="1" t="s">
        <v>181</v>
      </c>
      <c r="S25" s="1" t="s">
        <v>182</v>
      </c>
      <c r="T25" s="1" t="s">
        <v>183</v>
      </c>
    </row>
    <row r="26" s="1" customFormat="1" spans="1:20">
      <c r="A26" s="3">
        <v>16472446016</v>
      </c>
      <c r="B26" s="1" t="s">
        <v>255</v>
      </c>
      <c r="C26" s="1" t="s">
        <v>270</v>
      </c>
      <c r="D26" s="1" t="s">
        <v>271</v>
      </c>
      <c r="E26" s="1" t="s">
        <v>272</v>
      </c>
      <c r="F26" s="1" t="s">
        <v>170</v>
      </c>
      <c r="G26" s="1" t="s">
        <v>173</v>
      </c>
      <c r="H26" s="1" t="s">
        <v>174</v>
      </c>
      <c r="I26" s="1" t="s">
        <v>273</v>
      </c>
      <c r="J26" s="1" t="s">
        <v>176</v>
      </c>
      <c r="K26" s="1" t="s">
        <v>273</v>
      </c>
      <c r="L26" s="1" t="s">
        <v>273</v>
      </c>
      <c r="M26" s="1" t="s">
        <v>177</v>
      </c>
      <c r="N26" s="1" t="s">
        <v>177</v>
      </c>
      <c r="O26" s="1" t="s">
        <v>178</v>
      </c>
      <c r="P26" s="1" t="s">
        <v>179</v>
      </c>
      <c r="Q26" s="1" t="s">
        <v>274</v>
      </c>
      <c r="R26" s="1" t="s">
        <v>181</v>
      </c>
      <c r="S26" s="1" t="s">
        <v>182</v>
      </c>
      <c r="T26" s="1" t="s">
        <v>183</v>
      </c>
    </row>
    <row r="27" s="1" customFormat="1" spans="1:20">
      <c r="A27" s="3">
        <v>16472119703</v>
      </c>
      <c r="B27" s="1" t="s">
        <v>255</v>
      </c>
      <c r="C27" s="1" t="s">
        <v>275</v>
      </c>
      <c r="D27" s="1" t="s">
        <v>276</v>
      </c>
      <c r="E27" s="1" t="s">
        <v>277</v>
      </c>
      <c r="F27" s="1" t="s">
        <v>255</v>
      </c>
      <c r="G27" s="1" t="s">
        <v>173</v>
      </c>
      <c r="H27" s="1" t="s">
        <v>174</v>
      </c>
      <c r="I27" s="1" t="s">
        <v>278</v>
      </c>
      <c r="J27" s="1" t="s">
        <v>176</v>
      </c>
      <c r="K27" s="1" t="s">
        <v>278</v>
      </c>
      <c r="L27" s="1" t="s">
        <v>278</v>
      </c>
      <c r="M27" s="1" t="s">
        <v>177</v>
      </c>
      <c r="N27" s="1" t="s">
        <v>177</v>
      </c>
      <c r="O27" s="1" t="s">
        <v>178</v>
      </c>
      <c r="P27" s="1" t="s">
        <v>179</v>
      </c>
      <c r="Q27" s="1" t="s">
        <v>279</v>
      </c>
      <c r="R27" s="1" t="s">
        <v>181</v>
      </c>
      <c r="S27" s="1" t="s">
        <v>182</v>
      </c>
      <c r="T27" s="1" t="s">
        <v>183</v>
      </c>
    </row>
    <row r="28" s="1" customFormat="1" spans="1:20">
      <c r="A28" s="3">
        <v>16472108861</v>
      </c>
      <c r="B28" s="1" t="s">
        <v>255</v>
      </c>
      <c r="C28" s="1" t="s">
        <v>280</v>
      </c>
      <c r="D28" s="1" t="s">
        <v>281</v>
      </c>
      <c r="E28" s="1" t="s">
        <v>282</v>
      </c>
      <c r="F28" s="1" t="s">
        <v>255</v>
      </c>
      <c r="G28" s="1" t="s">
        <v>173</v>
      </c>
      <c r="H28" s="1" t="s">
        <v>174</v>
      </c>
      <c r="I28" s="1" t="s">
        <v>283</v>
      </c>
      <c r="J28" s="1" t="s">
        <v>176</v>
      </c>
      <c r="K28" s="1" t="s">
        <v>283</v>
      </c>
      <c r="L28" s="1" t="s">
        <v>283</v>
      </c>
      <c r="M28" s="1" t="s">
        <v>177</v>
      </c>
      <c r="N28" s="1" t="s">
        <v>177</v>
      </c>
      <c r="O28" s="1" t="s">
        <v>178</v>
      </c>
      <c r="P28" s="1" t="s">
        <v>179</v>
      </c>
      <c r="Q28" s="1" t="s">
        <v>284</v>
      </c>
      <c r="R28" s="1" t="s">
        <v>181</v>
      </c>
      <c r="S28" s="1" t="s">
        <v>182</v>
      </c>
      <c r="T28" s="1" t="s">
        <v>183</v>
      </c>
    </row>
    <row r="29" s="1" customFormat="1" spans="1:20">
      <c r="A29" s="3">
        <v>16471636867</v>
      </c>
      <c r="B29" s="1" t="s">
        <v>255</v>
      </c>
      <c r="C29" s="1" t="s">
        <v>285</v>
      </c>
      <c r="D29" s="1" t="s">
        <v>286</v>
      </c>
      <c r="E29" s="1" t="s">
        <v>287</v>
      </c>
      <c r="F29" s="1" t="s">
        <v>170</v>
      </c>
      <c r="G29" s="1" t="s">
        <v>173</v>
      </c>
      <c r="H29" s="1" t="s">
        <v>174</v>
      </c>
      <c r="I29" s="1" t="s">
        <v>288</v>
      </c>
      <c r="J29" s="1" t="s">
        <v>176</v>
      </c>
      <c r="K29" s="1" t="s">
        <v>288</v>
      </c>
      <c r="L29" s="1" t="s">
        <v>288</v>
      </c>
      <c r="M29" s="1" t="s">
        <v>177</v>
      </c>
      <c r="N29" s="1" t="s">
        <v>177</v>
      </c>
      <c r="O29" s="1" t="s">
        <v>178</v>
      </c>
      <c r="P29" s="1" t="s">
        <v>179</v>
      </c>
      <c r="Q29" s="1" t="s">
        <v>289</v>
      </c>
      <c r="R29" s="1" t="s">
        <v>181</v>
      </c>
      <c r="S29" s="1" t="s">
        <v>182</v>
      </c>
      <c r="T29" s="1" t="s">
        <v>183</v>
      </c>
    </row>
    <row r="30" s="1" customFormat="1" spans="1:20">
      <c r="A30" s="3">
        <v>16471241062</v>
      </c>
      <c r="B30" s="1" t="s">
        <v>255</v>
      </c>
      <c r="C30" s="1" t="s">
        <v>290</v>
      </c>
      <c r="D30" s="1" t="s">
        <v>291</v>
      </c>
      <c r="E30" s="1" t="s">
        <v>79</v>
      </c>
      <c r="F30" s="1" t="s">
        <v>170</v>
      </c>
      <c r="G30" s="1" t="s">
        <v>173</v>
      </c>
      <c r="H30" s="1" t="s">
        <v>174</v>
      </c>
      <c r="I30" s="1" t="s">
        <v>292</v>
      </c>
      <c r="J30" s="1" t="s">
        <v>176</v>
      </c>
      <c r="K30" s="1" t="s">
        <v>292</v>
      </c>
      <c r="L30" s="1" t="s">
        <v>292</v>
      </c>
      <c r="M30" s="1" t="s">
        <v>177</v>
      </c>
      <c r="N30" s="1" t="s">
        <v>177</v>
      </c>
      <c r="O30" s="1" t="s">
        <v>178</v>
      </c>
      <c r="P30" s="1" t="s">
        <v>179</v>
      </c>
      <c r="Q30" s="1" t="s">
        <v>293</v>
      </c>
      <c r="R30" s="1" t="s">
        <v>181</v>
      </c>
      <c r="S30" s="1" t="s">
        <v>182</v>
      </c>
      <c r="T30" s="1" t="s">
        <v>183</v>
      </c>
    </row>
    <row r="31" s="1" customFormat="1" spans="1:20">
      <c r="A31" s="3">
        <v>16470787252</v>
      </c>
      <c r="B31" s="1" t="s">
        <v>255</v>
      </c>
      <c r="C31" s="1" t="s">
        <v>294</v>
      </c>
      <c r="D31" s="1" t="s">
        <v>295</v>
      </c>
      <c r="E31" s="1" t="s">
        <v>76</v>
      </c>
      <c r="F31" s="1" t="s">
        <v>170</v>
      </c>
      <c r="G31" s="1" t="s">
        <v>173</v>
      </c>
      <c r="H31" s="1" t="s">
        <v>174</v>
      </c>
      <c r="I31" s="1" t="s">
        <v>296</v>
      </c>
      <c r="J31" s="1" t="s">
        <v>176</v>
      </c>
      <c r="K31" s="1" t="s">
        <v>296</v>
      </c>
      <c r="L31" s="1" t="s">
        <v>296</v>
      </c>
      <c r="M31" s="1" t="s">
        <v>177</v>
      </c>
      <c r="N31" s="1" t="s">
        <v>177</v>
      </c>
      <c r="O31" s="1" t="s">
        <v>178</v>
      </c>
      <c r="P31" s="1" t="s">
        <v>179</v>
      </c>
      <c r="Q31" s="1" t="s">
        <v>297</v>
      </c>
      <c r="R31" s="1" t="s">
        <v>181</v>
      </c>
      <c r="S31" s="1" t="s">
        <v>182</v>
      </c>
      <c r="T31" s="1" t="s">
        <v>183</v>
      </c>
    </row>
    <row r="32" s="1" customFormat="1" spans="1:20">
      <c r="A32" s="3">
        <v>16469978301</v>
      </c>
      <c r="B32" s="1" t="s">
        <v>255</v>
      </c>
      <c r="C32" s="1" t="s">
        <v>298</v>
      </c>
      <c r="D32" s="1" t="s">
        <v>299</v>
      </c>
      <c r="E32" s="1" t="s">
        <v>72</v>
      </c>
      <c r="F32" s="1" t="s">
        <v>255</v>
      </c>
      <c r="G32" s="1" t="s">
        <v>173</v>
      </c>
      <c r="H32" s="1" t="s">
        <v>174</v>
      </c>
      <c r="I32" s="1" t="s">
        <v>300</v>
      </c>
      <c r="J32" s="1" t="s">
        <v>176</v>
      </c>
      <c r="K32" s="1" t="s">
        <v>300</v>
      </c>
      <c r="L32" s="1" t="s">
        <v>300</v>
      </c>
      <c r="M32" s="1" t="s">
        <v>177</v>
      </c>
      <c r="N32" s="1" t="s">
        <v>177</v>
      </c>
      <c r="O32" s="1" t="s">
        <v>178</v>
      </c>
      <c r="P32" s="1" t="s">
        <v>179</v>
      </c>
      <c r="Q32" s="1" t="s">
        <v>301</v>
      </c>
      <c r="R32" s="1" t="s">
        <v>181</v>
      </c>
      <c r="S32" s="1" t="s">
        <v>182</v>
      </c>
      <c r="T32" s="1" t="s">
        <v>183</v>
      </c>
    </row>
    <row r="33" s="1" customFormat="1" spans="1:20">
      <c r="A33" s="3">
        <v>16469740099</v>
      </c>
      <c r="B33" s="1" t="s">
        <v>255</v>
      </c>
      <c r="C33" s="1" t="s">
        <v>302</v>
      </c>
      <c r="D33" s="1" t="s">
        <v>248</v>
      </c>
      <c r="E33" s="1" t="s">
        <v>69</v>
      </c>
      <c r="F33" s="1" t="s">
        <v>170</v>
      </c>
      <c r="G33" s="1" t="s">
        <v>173</v>
      </c>
      <c r="H33" s="1" t="s">
        <v>174</v>
      </c>
      <c r="I33" s="1" t="s">
        <v>303</v>
      </c>
      <c r="J33" s="1" t="s">
        <v>176</v>
      </c>
      <c r="K33" s="1" t="s">
        <v>303</v>
      </c>
      <c r="L33" s="1" t="s">
        <v>303</v>
      </c>
      <c r="M33" s="1" t="s">
        <v>177</v>
      </c>
      <c r="N33" s="1" t="s">
        <v>177</v>
      </c>
      <c r="O33" s="1" t="s">
        <v>178</v>
      </c>
      <c r="P33" s="1" t="s">
        <v>179</v>
      </c>
      <c r="Q33" s="1" t="s">
        <v>304</v>
      </c>
      <c r="R33" s="1" t="s">
        <v>181</v>
      </c>
      <c r="S33" s="1" t="s">
        <v>182</v>
      </c>
      <c r="T33" s="1" t="s">
        <v>183</v>
      </c>
    </row>
    <row r="34" s="1" customFormat="1" spans="1:20">
      <c r="A34" s="3">
        <v>16465203958</v>
      </c>
      <c r="B34" s="1" t="s">
        <v>305</v>
      </c>
      <c r="C34" s="1" t="s">
        <v>306</v>
      </c>
      <c r="D34" s="1" t="s">
        <v>307</v>
      </c>
      <c r="E34" s="1" t="s">
        <v>68</v>
      </c>
      <c r="F34" s="1" t="s">
        <v>170</v>
      </c>
      <c r="G34" s="1" t="s">
        <v>173</v>
      </c>
      <c r="H34" s="1" t="s">
        <v>174</v>
      </c>
      <c r="I34" s="1" t="s">
        <v>308</v>
      </c>
      <c r="J34" s="1" t="s">
        <v>176</v>
      </c>
      <c r="K34" s="1" t="s">
        <v>308</v>
      </c>
      <c r="L34" s="1" t="s">
        <v>308</v>
      </c>
      <c r="M34" s="1" t="s">
        <v>177</v>
      </c>
      <c r="N34" s="1" t="s">
        <v>177</v>
      </c>
      <c r="O34" s="1" t="s">
        <v>178</v>
      </c>
      <c r="P34" s="1" t="s">
        <v>179</v>
      </c>
      <c r="Q34" s="1" t="s">
        <v>309</v>
      </c>
      <c r="R34" s="1" t="s">
        <v>181</v>
      </c>
      <c r="S34" s="1" t="s">
        <v>182</v>
      </c>
      <c r="T34" s="1" t="s">
        <v>183</v>
      </c>
    </row>
    <row r="35" s="1" customFormat="1" spans="1:20">
      <c r="A35" s="3">
        <v>16454643354</v>
      </c>
      <c r="B35" s="1" t="s">
        <v>310</v>
      </c>
      <c r="C35" s="1" t="s">
        <v>311</v>
      </c>
      <c r="D35" s="1" t="s">
        <v>312</v>
      </c>
      <c r="E35" s="1" t="s">
        <v>313</v>
      </c>
      <c r="F35" s="1" t="s">
        <v>170</v>
      </c>
      <c r="G35" s="1" t="s">
        <v>173</v>
      </c>
      <c r="H35" s="1" t="s">
        <v>174</v>
      </c>
      <c r="I35" s="1" t="s">
        <v>314</v>
      </c>
      <c r="J35" s="1" t="s">
        <v>176</v>
      </c>
      <c r="K35" s="1" t="s">
        <v>314</v>
      </c>
      <c r="L35" s="1" t="s">
        <v>314</v>
      </c>
      <c r="M35" s="1" t="s">
        <v>177</v>
      </c>
      <c r="N35" s="1" t="s">
        <v>177</v>
      </c>
      <c r="O35" s="1" t="s">
        <v>178</v>
      </c>
      <c r="P35" s="1" t="s">
        <v>179</v>
      </c>
      <c r="Q35" s="1" t="s">
        <v>315</v>
      </c>
      <c r="R35" s="1" t="s">
        <v>181</v>
      </c>
      <c r="S35" s="1" t="s">
        <v>182</v>
      </c>
      <c r="T35" s="1" t="s">
        <v>183</v>
      </c>
    </row>
    <row r="36" s="1" customFormat="1" spans="1:20">
      <c r="A36" s="3">
        <v>16448606566</v>
      </c>
      <c r="B36" s="1" t="s">
        <v>310</v>
      </c>
      <c r="C36" s="1" t="s">
        <v>316</v>
      </c>
      <c r="D36" s="1" t="s">
        <v>206</v>
      </c>
      <c r="E36" s="1" t="s">
        <v>61</v>
      </c>
      <c r="F36" s="1" t="s">
        <v>255</v>
      </c>
      <c r="G36" s="1" t="s">
        <v>173</v>
      </c>
      <c r="H36" s="1" t="s">
        <v>174</v>
      </c>
      <c r="I36" s="1" t="s">
        <v>317</v>
      </c>
      <c r="J36" s="1" t="s">
        <v>176</v>
      </c>
      <c r="K36" s="1" t="s">
        <v>317</v>
      </c>
      <c r="L36" s="1" t="s">
        <v>317</v>
      </c>
      <c r="M36" s="1" t="s">
        <v>177</v>
      </c>
      <c r="N36" s="1" t="s">
        <v>177</v>
      </c>
      <c r="O36" s="1" t="s">
        <v>178</v>
      </c>
      <c r="P36" s="1" t="s">
        <v>179</v>
      </c>
      <c r="Q36" s="1" t="s">
        <v>318</v>
      </c>
      <c r="R36" s="1" t="s">
        <v>181</v>
      </c>
      <c r="S36" s="1" t="s">
        <v>182</v>
      </c>
      <c r="T36" s="1" t="s">
        <v>183</v>
      </c>
    </row>
    <row r="37" s="1" customFormat="1" spans="1:20">
      <c r="A37" s="3">
        <v>16424480025</v>
      </c>
      <c r="B37" s="1" t="s">
        <v>319</v>
      </c>
      <c r="C37" s="1" t="s">
        <v>320</v>
      </c>
      <c r="D37" s="1" t="s">
        <v>224</v>
      </c>
      <c r="E37" s="1" t="s">
        <v>60</v>
      </c>
      <c r="F37" s="1" t="s">
        <v>170</v>
      </c>
      <c r="G37" s="1" t="s">
        <v>173</v>
      </c>
      <c r="H37" s="1" t="s">
        <v>174</v>
      </c>
      <c r="I37" s="1" t="s">
        <v>321</v>
      </c>
      <c r="J37" s="1" t="s">
        <v>176</v>
      </c>
      <c r="K37" s="1" t="s">
        <v>321</v>
      </c>
      <c r="L37" s="1" t="s">
        <v>321</v>
      </c>
      <c r="M37" s="1" t="s">
        <v>177</v>
      </c>
      <c r="N37" s="1" t="s">
        <v>177</v>
      </c>
      <c r="O37" s="1" t="s">
        <v>178</v>
      </c>
      <c r="P37" s="1" t="s">
        <v>179</v>
      </c>
      <c r="Q37" s="1" t="s">
        <v>322</v>
      </c>
      <c r="R37" s="1" t="s">
        <v>181</v>
      </c>
      <c r="S37" s="1" t="s">
        <v>182</v>
      </c>
      <c r="T37" s="1" t="s">
        <v>183</v>
      </c>
    </row>
    <row r="38" s="1" customFormat="1" spans="1:20">
      <c r="A38" s="3">
        <v>16423090296</v>
      </c>
      <c r="B38" s="1" t="s">
        <v>319</v>
      </c>
      <c r="C38" s="1" t="s">
        <v>323</v>
      </c>
      <c r="D38" s="1" t="s">
        <v>262</v>
      </c>
      <c r="E38" s="1" t="s">
        <v>324</v>
      </c>
      <c r="F38" s="1" t="s">
        <v>170</v>
      </c>
      <c r="G38" s="1" t="s">
        <v>173</v>
      </c>
      <c r="H38" s="1" t="s">
        <v>174</v>
      </c>
      <c r="I38" s="1" t="s">
        <v>325</v>
      </c>
      <c r="J38" s="1" t="s">
        <v>176</v>
      </c>
      <c r="K38" s="1" t="s">
        <v>325</v>
      </c>
      <c r="L38" s="1" t="s">
        <v>325</v>
      </c>
      <c r="M38" s="1" t="s">
        <v>177</v>
      </c>
      <c r="N38" s="1" t="s">
        <v>177</v>
      </c>
      <c r="O38" s="1" t="s">
        <v>178</v>
      </c>
      <c r="P38" s="1" t="s">
        <v>179</v>
      </c>
      <c r="Q38" s="1" t="s">
        <v>326</v>
      </c>
      <c r="R38" s="1" t="s">
        <v>181</v>
      </c>
      <c r="S38" s="1" t="s">
        <v>182</v>
      </c>
      <c r="T38" s="1" t="s">
        <v>183</v>
      </c>
    </row>
    <row r="39" s="1" customFormat="1" spans="1:20">
      <c r="A39" s="3">
        <v>16413511075</v>
      </c>
      <c r="B39" s="1" t="s">
        <v>327</v>
      </c>
      <c r="C39" s="1" t="s">
        <v>328</v>
      </c>
      <c r="D39" s="1" t="s">
        <v>206</v>
      </c>
      <c r="E39" s="1" t="s">
        <v>54</v>
      </c>
      <c r="F39" s="1" t="s">
        <v>170</v>
      </c>
      <c r="G39" s="1" t="s">
        <v>173</v>
      </c>
      <c r="H39" s="1" t="s">
        <v>174</v>
      </c>
      <c r="I39" s="1" t="s">
        <v>329</v>
      </c>
      <c r="J39" s="1" t="s">
        <v>176</v>
      </c>
      <c r="K39" s="1" t="s">
        <v>329</v>
      </c>
      <c r="L39" s="1" t="s">
        <v>329</v>
      </c>
      <c r="M39" s="1" t="s">
        <v>177</v>
      </c>
      <c r="N39" s="1" t="s">
        <v>177</v>
      </c>
      <c r="O39" s="1" t="s">
        <v>178</v>
      </c>
      <c r="P39" s="1" t="s">
        <v>179</v>
      </c>
      <c r="Q39" s="1" t="s">
        <v>330</v>
      </c>
      <c r="R39" s="1" t="s">
        <v>181</v>
      </c>
      <c r="S39" s="1" t="s">
        <v>182</v>
      </c>
      <c r="T39" s="1" t="s">
        <v>183</v>
      </c>
    </row>
    <row r="40" s="1" customFormat="1" spans="1:20">
      <c r="A40" s="3">
        <v>16411650112</v>
      </c>
      <c r="B40" s="1" t="s">
        <v>327</v>
      </c>
      <c r="C40" s="1" t="s">
        <v>331</v>
      </c>
      <c r="D40" s="1" t="s">
        <v>332</v>
      </c>
      <c r="E40" s="1" t="s">
        <v>45</v>
      </c>
      <c r="F40" s="1" t="s">
        <v>170</v>
      </c>
      <c r="G40" s="1" t="s">
        <v>173</v>
      </c>
      <c r="H40" s="1" t="s">
        <v>174</v>
      </c>
      <c r="I40" s="1" t="s">
        <v>333</v>
      </c>
      <c r="J40" s="1" t="s">
        <v>176</v>
      </c>
      <c r="K40" s="1" t="s">
        <v>333</v>
      </c>
      <c r="L40" s="1" t="s">
        <v>333</v>
      </c>
      <c r="M40" s="1" t="s">
        <v>177</v>
      </c>
      <c r="N40" s="1" t="s">
        <v>177</v>
      </c>
      <c r="O40" s="1" t="s">
        <v>178</v>
      </c>
      <c r="P40" s="1" t="s">
        <v>179</v>
      </c>
      <c r="Q40" s="1" t="s">
        <v>334</v>
      </c>
      <c r="R40" s="1" t="s">
        <v>181</v>
      </c>
      <c r="S40" s="1" t="s">
        <v>182</v>
      </c>
      <c r="T40" s="1" t="s">
        <v>183</v>
      </c>
    </row>
    <row r="41" s="1" customFormat="1" spans="1:20">
      <c r="A41" s="3">
        <v>16369753146</v>
      </c>
      <c r="B41" s="1" t="s">
        <v>335</v>
      </c>
      <c r="C41" s="1" t="s">
        <v>336</v>
      </c>
      <c r="D41" s="1" t="s">
        <v>337</v>
      </c>
      <c r="E41" s="1" t="s">
        <v>43</v>
      </c>
      <c r="F41" s="1" t="s">
        <v>338</v>
      </c>
      <c r="G41" s="1" t="s">
        <v>173</v>
      </c>
      <c r="H41" s="1" t="s">
        <v>174</v>
      </c>
      <c r="I41" s="1" t="s">
        <v>339</v>
      </c>
      <c r="J41" s="1" t="s">
        <v>176</v>
      </c>
      <c r="K41" s="1" t="s">
        <v>339</v>
      </c>
      <c r="L41" s="1" t="s">
        <v>339</v>
      </c>
      <c r="M41" s="1" t="s">
        <v>177</v>
      </c>
      <c r="N41" s="1" t="s">
        <v>177</v>
      </c>
      <c r="O41" s="1" t="s">
        <v>178</v>
      </c>
      <c r="P41" s="1" t="s">
        <v>179</v>
      </c>
      <c r="Q41" s="1" t="s">
        <v>340</v>
      </c>
      <c r="R41" s="1" t="s">
        <v>181</v>
      </c>
      <c r="S41" s="1" t="s">
        <v>182</v>
      </c>
      <c r="T41" s="1" t="s">
        <v>183</v>
      </c>
    </row>
    <row r="42" s="1" customFormat="1" spans="1:20">
      <c r="A42" s="3">
        <v>16367129998</v>
      </c>
      <c r="B42" s="1" t="s">
        <v>335</v>
      </c>
      <c r="C42" s="1" t="s">
        <v>341</v>
      </c>
      <c r="D42" s="1" t="s">
        <v>342</v>
      </c>
      <c r="E42" s="1" t="s">
        <v>40</v>
      </c>
      <c r="F42" s="1" t="s">
        <v>255</v>
      </c>
      <c r="G42" s="1" t="s">
        <v>173</v>
      </c>
      <c r="H42" s="1" t="s">
        <v>174</v>
      </c>
      <c r="I42" s="1" t="s">
        <v>343</v>
      </c>
      <c r="J42" s="1" t="s">
        <v>176</v>
      </c>
      <c r="K42" s="1" t="s">
        <v>343</v>
      </c>
      <c r="L42" s="1" t="s">
        <v>343</v>
      </c>
      <c r="M42" s="1" t="s">
        <v>177</v>
      </c>
      <c r="N42" s="1" t="s">
        <v>177</v>
      </c>
      <c r="O42" s="1" t="s">
        <v>178</v>
      </c>
      <c r="P42" s="1" t="s">
        <v>179</v>
      </c>
      <c r="Q42" s="1" t="s">
        <v>344</v>
      </c>
      <c r="R42" s="1" t="s">
        <v>181</v>
      </c>
      <c r="S42" s="1" t="s">
        <v>182</v>
      </c>
      <c r="T42" s="1" t="s">
        <v>183</v>
      </c>
    </row>
    <row r="43" s="1" customFormat="1" spans="1:20">
      <c r="A43" s="3">
        <v>16353265297</v>
      </c>
      <c r="B43" s="1" t="s">
        <v>345</v>
      </c>
      <c r="C43" s="1" t="s">
        <v>346</v>
      </c>
      <c r="D43" s="1" t="s">
        <v>248</v>
      </c>
      <c r="E43" s="1" t="s">
        <v>37</v>
      </c>
      <c r="F43" s="1" t="s">
        <v>170</v>
      </c>
      <c r="G43" s="1" t="s">
        <v>173</v>
      </c>
      <c r="H43" s="1" t="s">
        <v>174</v>
      </c>
      <c r="I43" s="1" t="s">
        <v>303</v>
      </c>
      <c r="J43" s="1" t="s">
        <v>176</v>
      </c>
      <c r="K43" s="1" t="s">
        <v>303</v>
      </c>
      <c r="L43" s="1" t="s">
        <v>303</v>
      </c>
      <c r="M43" s="1" t="s">
        <v>177</v>
      </c>
      <c r="N43" s="1" t="s">
        <v>177</v>
      </c>
      <c r="O43" s="1" t="s">
        <v>178</v>
      </c>
      <c r="P43" s="1" t="s">
        <v>179</v>
      </c>
      <c r="Q43" s="1" t="s">
        <v>347</v>
      </c>
      <c r="R43" s="1" t="s">
        <v>181</v>
      </c>
      <c r="S43" s="1" t="s">
        <v>182</v>
      </c>
      <c r="T43" s="1" t="s">
        <v>183</v>
      </c>
    </row>
    <row r="44" s="1" customFormat="1" spans="1:20">
      <c r="A44" s="3">
        <v>16342409791</v>
      </c>
      <c r="B44" s="1" t="s">
        <v>348</v>
      </c>
      <c r="C44" s="1" t="s">
        <v>349</v>
      </c>
      <c r="D44" s="1" t="s">
        <v>350</v>
      </c>
      <c r="E44" s="1" t="s">
        <v>30</v>
      </c>
      <c r="F44" s="1" t="s">
        <v>170</v>
      </c>
      <c r="G44" s="1" t="s">
        <v>173</v>
      </c>
      <c r="H44" s="1" t="s">
        <v>174</v>
      </c>
      <c r="I44" s="1" t="s">
        <v>351</v>
      </c>
      <c r="J44" s="1" t="s">
        <v>176</v>
      </c>
      <c r="K44" s="1" t="s">
        <v>351</v>
      </c>
      <c r="L44" s="1" t="s">
        <v>351</v>
      </c>
      <c r="M44" s="1" t="s">
        <v>177</v>
      </c>
      <c r="N44" s="1" t="s">
        <v>177</v>
      </c>
      <c r="O44" s="1" t="s">
        <v>178</v>
      </c>
      <c r="P44" s="1" t="s">
        <v>179</v>
      </c>
      <c r="Q44" s="1" t="s">
        <v>352</v>
      </c>
      <c r="R44" s="1" t="s">
        <v>181</v>
      </c>
      <c r="S44" s="1" t="s">
        <v>182</v>
      </c>
      <c r="T44" s="1" t="s">
        <v>183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2021-10-22T01:48:19Z</dcterms:created>
  <dcterms:modified xsi:type="dcterms:W3CDTF">2021-10-22T01:59:32Z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05547A32093F41C19CABD4FB824A58C2</vt:lpwstr>
  </property>
  <property fmtid="{D5CDD505-2E9C-101B-9397-08002B2CF9AE}" pid="3" name="KSOProductBuildVer">
    <vt:lpwstr>2052-11.1.0.10938</vt:lpwstr>
  </property>
</Properties>
</file>