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对账!$1:$56</definedName>
  </definedNames>
  <calcPr calcId="144525"/>
</workbook>
</file>

<file path=xl/sharedStrings.xml><?xml version="1.0" encoding="utf-8"?>
<sst xmlns="http://schemas.openxmlformats.org/spreadsheetml/2006/main" count="1755" uniqueCount="629">
  <si>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</si>
  <si>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</si>
  <si>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</si>
  <si>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</si>
  <si>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</si>
  <si>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</si>
  <si>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</si>
  <si>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</si>
  <si>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</si>
  <si>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</si>
  <si>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</si>
  <si>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</si>
  <si>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</si>
  <si>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</si>
  <si>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</si>
  <si>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</si>
  <si>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</si>
  <si>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</si>
  <si>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</si>
  <si>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</si>
  <si>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</si>
  <si>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</si>
  <si>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</si>
  <si>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</si>
  <si>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</si>
  <si>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</si>
  <si>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</si>
  <si>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[迈阿密海滩]星光酒店(Starlite Hotel)(77366781)</t>
  </si>
  <si>
    <t>标准间1张大床&lt;不退款&gt;&lt;2人入住&gt;</t>
  </si>
  <si>
    <t>HKD</t>
  </si>
  <si>
    <t>Ruff/Chavonn Monique,Crawford/Stephen James</t>
  </si>
  <si>
    <t>CA13030211023HKD</t>
  </si>
  <si>
    <t>未提现</t>
  </si>
  <si>
    <t>携程开票</t>
  </si>
  <si>
    <t>[巴黎]加勒王子酒店(Prince de Galles, a Luxury Collection Hotel, Paris)(68026737)</t>
  </si>
  <si>
    <t>艺术装饰大床房&lt;不退款&gt;&lt;2人入住&gt;</t>
  </si>
  <si>
    <t>Capinan/Fabio Dias</t>
  </si>
  <si>
    <t>取消</t>
  </si>
  <si>
    <t>[查尔斯顿]查尔斯顿波西米亚大酒店 - 傲途格精选酒店(Grand Bohemian Hotel Charleston, Autograph Collection)(68026264)</t>
  </si>
  <si>
    <t>单床房&lt;不退款&gt;&lt;2人入住&gt;</t>
  </si>
  <si>
    <t>Moore/Lauren Marie,Moore/Jeremiah Bradley</t>
  </si>
  <si>
    <t>[巴黎]阿斯顿酒店(Hotel Aston)(56196525)</t>
  </si>
  <si>
    <t>高级双人房&lt;早餐&gt;&lt;不退款&gt;&lt;2人入住&gt;</t>
  </si>
  <si>
    <t>CHEUNG/BRIAN TAK PIU</t>
  </si>
  <si>
    <t>[奥兰多]奥兰多世界中心万豪酒店(Orlando World Center Marriott)(60513944)</t>
  </si>
  <si>
    <t>翻新特大床房&lt;不退款&gt;&lt;2人入住&gt;</t>
  </si>
  <si>
    <t>Boskovic/Nevena</t>
  </si>
  <si>
    <t>[科斯塔梅萨]科斯塔梅萨/纽波特海滩华美达旅馆及套房酒店(Ramada by Wyndham Costa Mesa/Newport Beach)(55920238)</t>
  </si>
  <si>
    <t>特大床房&lt;不退款&gt;&lt;2人入住&gt;</t>
  </si>
  <si>
    <t>zhang/mengxuan</t>
  </si>
  <si>
    <t>80899ED140235</t>
  </si>
  <si>
    <t>阶梯</t>
  </si>
  <si>
    <t>[泗水]泗水温德姆酒店(Wyndham Surabaya)(55289856)</t>
  </si>
  <si>
    <t>豪华房&lt;2人入住&gt;&lt;不退款&gt;&lt;早餐&gt;</t>
  </si>
  <si>
    <t>BUDIYANTO/HERY</t>
  </si>
  <si>
    <t>[维尔纽斯]维尔纽斯市中心万怡酒店(Courtyard by Marriott Vilnius City Center)(68029082)</t>
  </si>
  <si>
    <t>标准双床房&lt;2人入住&gt;&lt;不退款&gt;&lt;早餐&gt;</t>
  </si>
  <si>
    <t>Simpson/Natalie</t>
  </si>
  <si>
    <t>[格拉斯哥]钟楼格拉斯哥苏格兰会展中心酒店(Campanile Glasgow Secc - Hydro)(70789140)</t>
  </si>
  <si>
    <t>双人房&lt;不退款&gt;&lt;2人入住&gt;</t>
  </si>
  <si>
    <t>Chaudhry/Ejaz</t>
  </si>
  <si>
    <t>[日惹]马里奥波洛日惹特级酒店(Top Malioboro Hotel Jogja)(77368819)</t>
  </si>
  <si>
    <t>高级房&lt;不退款&gt;&lt;2人入住&gt;</t>
  </si>
  <si>
    <t>Dzulfiqar/Muhammad</t>
  </si>
  <si>
    <t>[迪拜]金沙溪酒店(Golden Sands Hotel Creek)(70392218)</t>
  </si>
  <si>
    <t>高级双人房&lt;不退款&gt;&lt;2人入住&gt;</t>
  </si>
  <si>
    <t>Lu/Ling</t>
  </si>
  <si>
    <t>补单</t>
  </si>
  <si>
    <t>[瓦南布尔]深蓝温泉酒店(Deep Blue Hotel &amp; Hot Springs)(46053022)</t>
  </si>
  <si>
    <t>开放式客房&lt;不退款&gt;&lt;2人入住&gt;</t>
  </si>
  <si>
    <t>Anwar-Us-Saadat/Mohammad,Nazmul/Rahnum Tasnuva</t>
  </si>
  <si>
    <t>[拉斯维加斯]拉斯维加斯金砖酒店(Golden Nugget Las Vegas)(55666051)</t>
  </si>
  <si>
    <t>酒店随机房型&lt;不退款&gt;&lt;2人入住&gt;</t>
  </si>
  <si>
    <t>Gervais/Christopher</t>
  </si>
  <si>
    <t>CA13030211024HKD</t>
  </si>
  <si>
    <t>[Korahe]万豪摩纳哥门度假酒店(Riviera Marriott Hotel La Porte de Monaco)(68027963)</t>
  </si>
  <si>
    <t>特大床房带山景&lt;不退款&gt;&lt;2人入住&gt;</t>
  </si>
  <si>
    <t>Whitaker/Paul</t>
  </si>
  <si>
    <t>[拉斯维加斯]拉斯维加斯威尼斯人度假酒店(The Venetian Resort Las Vegas)(55289700)</t>
  </si>
  <si>
    <t>奢华套房（特大床）&lt;不退款&gt;&lt;2人入住&gt;</t>
  </si>
  <si>
    <t>Tono Angulo/Maria Paulina</t>
  </si>
  <si>
    <t>[巴塞罗那]巴塞罗那艺术酒店(Hotel Arts Barcelona)(55414423)</t>
  </si>
  <si>
    <t>巴塞罗那城市全景特大床房&lt;2人入住&gt;&lt;不退款&gt;&lt;早餐&gt;</t>
  </si>
  <si>
    <t>Skowron/Piotr,Skowron/Malgorzata</t>
  </si>
  <si>
    <t>[檀香山]威基基喜来登酒店(Sheraton Waikiki)(55862055)</t>
  </si>
  <si>
    <t>海滨特大床房（高楼层）&lt;不退款&gt;&lt;2人入住&gt;</t>
  </si>
  <si>
    <t>HWANG/HYEMIN</t>
  </si>
  <si>
    <t>[伊斯坦布尔]柏银特塔克西姆酒店(Point Hotel Taksim)(55872217)</t>
  </si>
  <si>
    <t>豪华双人房&lt;2人入住&gt;&lt;不退款&gt;&lt;早餐&gt;</t>
  </si>
  <si>
    <t>boniel/rachel</t>
  </si>
  <si>
    <t>[曼谷]曼谷玛卡萨富驿时尚酒店(D Varee Xpress Makkasan)(55290363)</t>
  </si>
  <si>
    <t>标准房&lt;不退款&gt;&lt;2人入住&gt;</t>
  </si>
  <si>
    <t>Kabpeng/Kajonsak</t>
  </si>
  <si>
    <t>[慕尼黑]慕尼黑设计酒店(Hotel Munich Inn - Design Hotel)(55354775)</t>
  </si>
  <si>
    <t>双人床房&lt;不退款&gt;&lt;2人入住&gt;</t>
  </si>
  <si>
    <t>Lenart/Monika,Lenart/Monika</t>
  </si>
  <si>
    <t>EXP-1844293090</t>
  </si>
  <si>
    <t>[密西沙加]多伦多机场福朋喜来登酒店(Four Points by Sheraton Toronto Airport)(68028816)</t>
  </si>
  <si>
    <t>Sutherland/Patrick</t>
  </si>
  <si>
    <t>[米兰]米兰芙罗拉酒店(Hotel Flora Milan)(55452261)</t>
  </si>
  <si>
    <t>标准双床房&lt;早餐&gt;&lt;不退款&gt;&lt;2人入住&gt;</t>
  </si>
  <si>
    <t>Osborne/Philip,Osborne/Philip</t>
  </si>
  <si>
    <t>[新加坡]新加坡客安酒店 (SG Clean)(The Clan Hotel Singapore by Far East Hospitality (SG Clean))(77368806)</t>
  </si>
  <si>
    <t>豪华客房&lt;不退款&gt;&lt;2人入住&gt;</t>
  </si>
  <si>
    <t>Chung/Ting Fai</t>
  </si>
  <si>
    <t>EXP-1845094618</t>
  </si>
  <si>
    <t>[布卢明顿]美国商场丽笙酒店(Radisson Blu Mall of America)(55329235)</t>
  </si>
  <si>
    <t>客房1张特大床&lt;不退款&gt;&lt;2人入住&gt;</t>
  </si>
  <si>
    <t>Ecker/Jessica Lee</t>
  </si>
  <si>
    <t>[新加坡]新加坡京华酒店 (Staycation Approved)(Hotel Royal Singapore (Staycation Approved))(55465127)</t>
  </si>
  <si>
    <t>高级双人房&lt;2人入住&gt;&lt;不退款&gt;&lt;早餐&gt;</t>
  </si>
  <si>
    <t>Zhang/Jian</t>
  </si>
  <si>
    <t>[印第安纳波利斯]印第安纳波利斯喜来登酒店（位于凯斯通克罗星）(Sheraton Indianapolis Hotel at Keystone Crossing)(68026841)</t>
  </si>
  <si>
    <t>特大床房带沙发床&lt;不退款&gt;&lt;2人入住&gt;</t>
  </si>
  <si>
    <t>Kruse/Tammy Lynn</t>
  </si>
  <si>
    <t>[华城市]新罗东滩住宿酒店(Shilla Stay Dongtan)(55967876)</t>
  </si>
  <si>
    <t>标准大床城景房&lt;不退款&gt;&lt;2人入住&gt;</t>
  </si>
  <si>
    <t>KIM/MUWOONG</t>
  </si>
  <si>
    <t>EXP-1846275949</t>
  </si>
  <si>
    <t>[大西洋城]海洋赌场度假村(Ocean Casino Resort)(55299406)</t>
  </si>
  <si>
    <t>Standish/Mike,Standish/Elizabeth</t>
  </si>
  <si>
    <t>CA13030211025HKD-W</t>
  </si>
  <si>
    <t>[印第安维尔斯]印第安泉艾丝梅拉达万丽度假村及水疗中心(Renaissance Esmeralda Resort &amp; Spa, Indian Wells)(68025808)</t>
  </si>
  <si>
    <t>池景特大床房（带阳台）&lt;不退款&gt;&lt;2人入住&gt;</t>
  </si>
  <si>
    <t>Losey/Steven,Losey/Kathryn</t>
  </si>
  <si>
    <t>[庆州]庆州 Lahan Select 酒店(Lahan Select Gyeongju)(68545312)</t>
  </si>
  <si>
    <t>湖景豪华双床房&lt;不退款&gt;&lt;2人入住&gt;</t>
  </si>
  <si>
    <t>Nam/KIil,kang/a reum</t>
  </si>
  <si>
    <t>[彭萨科拉海滩]纳瓦拉海滩万豪春丘酒店(SpringHill Suites by Marriott Navarre Beach)(68026221)</t>
  </si>
  <si>
    <t>Suite, 1 King, Sofa bed, Gulf front, Balcony&lt;2人入住&gt;&lt;不退款&gt;&lt;早餐&gt;</t>
  </si>
  <si>
    <t>Ortego/Dawn Castille</t>
  </si>
  <si>
    <t>[拉斯维加斯]四皇后赌场酒店(Four Queens Hotel and Casino)(68031229)</t>
  </si>
  <si>
    <t>尊贵房(南塔楼)&lt;不退款&gt;&lt;2人入住&gt;</t>
  </si>
  <si>
    <t>Schulte/Sue Ellen,Schulte/Gerald Michael</t>
  </si>
  <si>
    <t>[芝加哥]芝加哥喜来登大酒店(Sheraton Grand Chicago)(55478291)</t>
  </si>
  <si>
    <t>河景两张双人床房&lt;不退款&gt;&lt;2人入住&gt;</t>
  </si>
  <si>
    <t>Castillo Villanueva/Brenda</t>
  </si>
  <si>
    <t>[西归浦市]济州岛托斯卡纳酒店(Hotel Toscana)(77369368)</t>
  </si>
  <si>
    <t>豪华双人床房&lt;2人入住&gt;&lt;不退款&gt;&lt;早餐&gt;</t>
  </si>
  <si>
    <t>Kim/Yelin</t>
  </si>
  <si>
    <t>[多哈]多哈香蕉岛安纳塔拉度假酒店(Banana Island Resort Doha by Anantara)(55932560)</t>
  </si>
  <si>
    <t>海景安南塔拉套房&lt;2人入住&gt;&lt;不退款&gt;&lt;早餐&gt;</t>
  </si>
  <si>
    <t>yousuf kafoud/Abdulla,yousuf kafoud/Abdulla</t>
  </si>
  <si>
    <t>[可可海滩]可可比奇海滩戴斯酒店(Days Inn by Wyndham Cocoa Beach Port Canaveral)(56185688)</t>
  </si>
  <si>
    <t>商务房（1张特大床）&lt;2人入住&gt;&lt;不退款&gt;&lt;早餐&gt;</t>
  </si>
  <si>
    <t>Cox/Calvin W,Cox/Linda K</t>
  </si>
  <si>
    <t>83328EC073789</t>
  </si>
  <si>
    <t>[Castle]飞龙旅馆(The Dragon Hotel)(55413973)</t>
  </si>
  <si>
    <t>标准大床房&lt;不退款&gt;&lt;2人入住&gt;</t>
  </si>
  <si>
    <t>Thomas/Jess,Thomas/Jess</t>
  </si>
  <si>
    <t>[高城郡]高城郡雪松度假酒店(Delpino Resort Hotel Goseong)(77368945)</t>
  </si>
  <si>
    <t>Sonomun Delpino Family (Ondol or Bed Randomly Assigned)&lt;不退款&gt;&lt;2人入住&gt;</t>
  </si>
  <si>
    <t>kim/seungsu</t>
  </si>
  <si>
    <t>[卡罗莱纳州]圣胡安皇家索内斯塔酒店(Royal Sonesta San Juan)(55336985)</t>
  </si>
  <si>
    <t>豪华特大床房&lt;不退款&gt;&lt;2人入住&gt;</t>
  </si>
  <si>
    <t>Gonzalez/Veronica</t>
  </si>
  <si>
    <t>31861SC065629</t>
  </si>
  <si>
    <t>[拉斯维加斯]巴黎拉斯维加斯赌场度假酒店(Paris Las Vegas Hotel &amp; Casino)(68545164)</t>
  </si>
  <si>
    <t>勃艮第特大床房&lt;不退款&gt;&lt;2人入住&gt;</t>
  </si>
  <si>
    <t>cicala/paul</t>
  </si>
  <si>
    <t>CA13030211025HKD</t>
  </si>
  <si>
    <t>[斯蒂迪奥城]BLVD SPA 酒店 - 步行可至好莱坞环球影城(Blvd Hotel &amp; Spa-Walking Distance to Universal Studios Hollywood)(55547371)</t>
  </si>
  <si>
    <t>特大床套房&lt;不退款&gt;&lt;2人入住&gt;</t>
  </si>
  <si>
    <t>trujillo/silvestre</t>
  </si>
  <si>
    <t>Acknowledged</t>
  </si>
  <si>
    <t>Kaminski/Michael Andrew</t>
  </si>
  <si>
    <t>[芝加哥]芝加哥市中心/北河万怡酒店(Courtyard by Marriott Chicago Downtown/River North)(68025813)</t>
  </si>
  <si>
    <t>2张双人床房&lt;不退款&gt;&lt;2人入住&gt;</t>
  </si>
  <si>
    <t>Martinez /Julio cesar</t>
  </si>
  <si>
    <t>奢华特大床套房&lt;不退款&gt;&lt;2人入住&gt;</t>
  </si>
  <si>
    <t>Mazurek/Ted</t>
  </si>
  <si>
    <t>[慕尼黑]欧洲之星大中心酒店(Eurostars Grand Central)(55519541)</t>
  </si>
  <si>
    <t>客房&lt;不退款&gt;&lt;2人入住&gt;</t>
  </si>
  <si>
    <t>Langhoff/Joern,Langhoff/Julius</t>
  </si>
  <si>
    <t>[拉斯维加斯]撒哈拉赌场酒店(SAHARA Las Vegas)(60532356)</t>
  </si>
  <si>
    <t>布兰卡特大床房&lt;不退款&gt;&lt;2人入住&gt;</t>
  </si>
  <si>
    <t>Albin/Brent</t>
  </si>
  <si>
    <t>[拉斯维加斯]巴利拉斯维加斯酒店及赌场(Bally's Las Vegas - Hotel &amp; Casino)(55478311)</t>
  </si>
  <si>
    <t>度假房（1张特大床）&lt;不退款&gt;&lt;2人入住&gt;</t>
  </si>
  <si>
    <t>Adams/Lily May</t>
  </si>
  <si>
    <t>[拉古纳海滩]拉古纳海滩太平洋边缘酒店(Pacific Edge Hotel on Laguna Beach)(70394765)</t>
  </si>
  <si>
    <t>Barnes/Brian</t>
  </si>
  <si>
    <t>clpac162628538</t>
  </si>
  <si>
    <t>[加尔兴]慕尼黑加兴万怡酒店(Courtyard by Marriott Munich Garching)(76205447)</t>
  </si>
  <si>
    <t>WANG/SHUHANG</t>
  </si>
  <si>
    <t>[西归浦市]君姆海桑帕克特尔度假屋(Jungmun Haesung Parktel)(55779657)</t>
  </si>
  <si>
    <t>公园房&lt;不退款&gt;&lt;2人入住&gt;</t>
  </si>
  <si>
    <t>Min/JaiIl,Min/JaiIl</t>
  </si>
  <si>
    <t>Anderson/Sherron</t>
  </si>
  <si>
    <t>[莫德斯托]贝斯特韦斯特联排别墅汽车旅馆(Best Western Town House Lodge)(70394017)</t>
  </si>
  <si>
    <t>标准房(特大床)&lt;2人入住&gt;&lt;不退款&gt;&lt;早餐&gt;</t>
  </si>
  <si>
    <t>HU/RONG</t>
  </si>
  <si>
    <t>，</t>
  </si>
  <si>
    <t>本期收回93.54</t>
  </si>
  <si>
    <t>本期收回4575元</t>
  </si>
  <si>
    <t xml:space="preserve"> 147733.54 HKD</t>
  </si>
  <si>
    <t>A211025103708481</t>
  </si>
  <si>
    <t>A211025103849481</t>
  </si>
  <si>
    <t>总计：147733.54HKD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</si>
  <si>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</si>
  <si>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</si>
  <si>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</si>
  <si>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</si>
  <si>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</si>
  <si>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</si>
  <si>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</si>
  <si>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</si>
  <si>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</si>
  <si>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</si>
  <si>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</si>
  <si>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</si>
  <si>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</si>
  <si>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</si>
  <si>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</si>
  <si>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</si>
  <si>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</si>
  <si>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2021-10-22</t>
  </si>
  <si>
    <t>2281677</t>
  </si>
  <si>
    <t>欧洲之星书籍酒店</t>
  </si>
  <si>
    <t>Strunz Manuel</t>
  </si>
  <si>
    <t>2021-10-23</t>
  </si>
  <si>
    <t>退房日周结</t>
  </si>
  <si>
    <t>702.62</t>
  </si>
  <si>
    <t>853.00</t>
  </si>
  <si>
    <t>0</t>
  </si>
  <si>
    <t>0.00</t>
  </si>
  <si>
    <t>携程汇智国际直连</t>
  </si>
  <si>
    <t>2021-10-22 14:23:49</t>
  </si>
  <si>
    <t>否</t>
  </si>
  <si>
    <t>汇智国际旅游发展有限公司</t>
  </si>
  <si>
    <t>直连</t>
  </si>
  <si>
    <t>2281636</t>
  </si>
  <si>
    <t>坎昆 JW 万豪度假酒店及水疗中心</t>
  </si>
  <si>
    <t>Bale Joachim</t>
  </si>
  <si>
    <t>1252.02</t>
  </si>
  <si>
    <t>1520.00</t>
  </si>
  <si>
    <t>2021-10-22 12:47:53</t>
  </si>
  <si>
    <t>2021-10-21</t>
  </si>
  <si>
    <t>2281412</t>
  </si>
  <si>
    <t>THE WESTIN SANTA FE, MEXICO CITY</t>
  </si>
  <si>
    <t>TORRES LEBRIJA ALEJANDRA</t>
  </si>
  <si>
    <t>424.26</t>
  </si>
  <si>
    <t>515.00</t>
  </si>
  <si>
    <t>2021-10-21 23:04:07</t>
  </si>
  <si>
    <t>2281162</t>
  </si>
  <si>
    <t>贝斯特韦斯特联排别墅汽车旅馆</t>
  </si>
  <si>
    <t>HU RONG</t>
  </si>
  <si>
    <t>706.82</t>
  </si>
  <si>
    <t>858.00</t>
  </si>
  <si>
    <t>2021-10-21 13:40:26</t>
  </si>
  <si>
    <t>2281145</t>
  </si>
  <si>
    <t>驿三新罗舒泰酒店</t>
  </si>
  <si>
    <t>HAN MIJI</t>
  </si>
  <si>
    <t>1280.19</t>
  </si>
  <si>
    <t>1554.00</t>
  </si>
  <si>
    <t>2021-10-21 12:32:23</t>
  </si>
  <si>
    <t>2281052</t>
  </si>
  <si>
    <t>诱惑坎昆全包式度假村 - 仅限成人入住</t>
  </si>
  <si>
    <t>Ramirez Escareno Fernando,Cordero Perez Amaloa</t>
  </si>
  <si>
    <t>3267.19</t>
  </si>
  <si>
    <t>3966.00</t>
  </si>
  <si>
    <t>2021-10-21 07:50:34</t>
  </si>
  <si>
    <t>2280966</t>
  </si>
  <si>
    <t>印第安纳波利斯喜来登酒店(位于凯斯通克罗星)</t>
  </si>
  <si>
    <t>Anderson Sherron</t>
  </si>
  <si>
    <t>518.17</t>
  </si>
  <si>
    <t>629.00</t>
  </si>
  <si>
    <t>2021-10-21 02:21:16</t>
  </si>
  <si>
    <t>2021-10-20</t>
  </si>
  <si>
    <t>2280812</t>
  </si>
  <si>
    <t>水原东滩新罗舒泰酒店</t>
  </si>
  <si>
    <t>KIM MUWOONG</t>
  </si>
  <si>
    <t>545.25</t>
  </si>
  <si>
    <t>663.00</t>
  </si>
  <si>
    <t>2021-10-20 19:20:59</t>
  </si>
  <si>
    <t>2280664</t>
  </si>
  <si>
    <t>伊斯坦布尔市中心华美达广场酒店</t>
  </si>
  <si>
    <t>Akarsu Yilmaz,Mitchell Ruth</t>
  </si>
  <si>
    <t>522.22</t>
  </si>
  <si>
    <t>635.00</t>
  </si>
  <si>
    <t>2021-10-20 14:37:25</t>
  </si>
  <si>
    <t>2280452</t>
  </si>
  <si>
    <t>Kruse Tammy Lynn</t>
  </si>
  <si>
    <t>513.18</t>
  </si>
  <si>
    <t>624.00</t>
  </si>
  <si>
    <t>2021-10-20 03:06:40</t>
  </si>
  <si>
    <t>2280412</t>
  </si>
  <si>
    <t>新加坡京华酒店</t>
  </si>
  <si>
    <t>Zhang Jian</t>
  </si>
  <si>
    <t>487.75</t>
  </si>
  <si>
    <t>589.00</t>
  </si>
  <si>
    <t>2021-10-20 00:46:38</t>
  </si>
  <si>
    <t>2021-10-19</t>
  </si>
  <si>
    <t>2280353</t>
  </si>
  <si>
    <t>迪拜河希尔顿酒店</t>
  </si>
  <si>
    <t>Lu Ling</t>
  </si>
  <si>
    <t>776.76</t>
  </si>
  <si>
    <t>938.00</t>
  </si>
  <si>
    <t>2021-10-19 22:22:07</t>
  </si>
  <si>
    <t>2280336</t>
  </si>
  <si>
    <t>马里奥波洛日惹特级酒店</t>
  </si>
  <si>
    <t>Dzulfiqar Muhammad</t>
  </si>
  <si>
    <t>86.95</t>
  </si>
  <si>
    <t>105.00</t>
  </si>
  <si>
    <t>2021-10-19 21:32:24</t>
  </si>
  <si>
    <t>2280138</t>
  </si>
  <si>
    <t>钟楼格拉斯哥 - SECC酒店</t>
  </si>
  <si>
    <t>Chaudhry Ejaz</t>
  </si>
  <si>
    <t>474.50</t>
  </si>
  <si>
    <t>573.00</t>
  </si>
  <si>
    <t>2021-10-19 14:13:59</t>
  </si>
  <si>
    <t>2280025</t>
  </si>
  <si>
    <t>维尔纽斯市中心万怡酒店</t>
  </si>
  <si>
    <t>Simpson Natalie</t>
  </si>
  <si>
    <t>441.38</t>
  </si>
  <si>
    <t>533.00</t>
  </si>
  <si>
    <t>2021-10-19 08:49:56</t>
  </si>
  <si>
    <t>2021-10-18</t>
  </si>
  <si>
    <t>2279853</t>
  </si>
  <si>
    <t>Courtyard by Marriott Munich Garching</t>
  </si>
  <si>
    <t>zhong qichen,ZHONG QIXUAN</t>
  </si>
  <si>
    <t>1945.66</t>
  </si>
  <si>
    <t>2347.00</t>
  </si>
  <si>
    <t>2021-10-18 21:15:58</t>
  </si>
  <si>
    <t>2279670</t>
  </si>
  <si>
    <t>日惹宜必思尚品酒店</t>
  </si>
  <si>
    <t>sanjaya sanjaya,sanjaya sanjaya,sanjaya sanjaya</t>
  </si>
  <si>
    <t>959.98</t>
  </si>
  <si>
    <t>1158.00</t>
  </si>
  <si>
    <t>2021-10-18 15:41:43</t>
  </si>
  <si>
    <t>2279498</t>
  </si>
  <si>
    <t>美洲购物中心丽笙酒店</t>
  </si>
  <si>
    <t>Ecker Jessica Lee</t>
  </si>
  <si>
    <t>779.26</t>
  </si>
  <si>
    <t>940.00</t>
  </si>
  <si>
    <t>2021-10-18 09:35:59</t>
  </si>
  <si>
    <t>2279492</t>
  </si>
  <si>
    <t>泗水温德姆酒店</t>
  </si>
  <si>
    <t>BUDIYANTO HERY</t>
  </si>
  <si>
    <t>515.64</t>
  </si>
  <si>
    <t>622.00</t>
  </si>
  <si>
    <t>2021-10-18 09:11:52</t>
  </si>
  <si>
    <t>2279470</t>
  </si>
  <si>
    <t>新加坡客安酒店 (SG Clean)</t>
  </si>
  <si>
    <t>Chung Ting Fai</t>
  </si>
  <si>
    <t>1328.06</t>
  </si>
  <si>
    <t>1602.00</t>
  </si>
  <si>
    <t>2021-10-18 07:28:06</t>
  </si>
  <si>
    <t>2021-10-17</t>
  </si>
  <si>
    <t>2278905</t>
  </si>
  <si>
    <t>佛罗拉酒店</t>
  </si>
  <si>
    <t>Osborne Philip,Osborne Philip</t>
  </si>
  <si>
    <t>399.58</t>
  </si>
  <si>
    <t>482.00</t>
  </si>
  <si>
    <t>2021-10-17 03:24:47</t>
  </si>
  <si>
    <t>2278847</t>
  </si>
  <si>
    <t>多伦多机场福朋喜来登酒店</t>
  </si>
  <si>
    <t>Sutherland Patrick</t>
  </si>
  <si>
    <t>2672.37</t>
  </si>
  <si>
    <t>3224.00</t>
  </si>
  <si>
    <t>2021-10-17 00:07:59</t>
  </si>
  <si>
    <t>2021-10-16</t>
  </si>
  <si>
    <t>2278691</t>
  </si>
  <si>
    <t>济州岛海星公园酒店</t>
  </si>
  <si>
    <t>Min JaiIl,Min JaiIl</t>
  </si>
  <si>
    <t>249.50</t>
  </si>
  <si>
    <t>301.00</t>
  </si>
  <si>
    <t>2021-10-16 18:40:43</t>
  </si>
  <si>
    <t>2278340</t>
  </si>
  <si>
    <t>慕尼黑设计酒店</t>
  </si>
  <si>
    <t>Lenart Monika,Lenart Monika</t>
  </si>
  <si>
    <t>1283.97</t>
  </si>
  <si>
    <t>1549.00</t>
  </si>
  <si>
    <t>2021-10-16 05:56:30</t>
  </si>
  <si>
    <t>2278291</t>
  </si>
  <si>
    <t>英雄酒店</t>
  </si>
  <si>
    <t>Yu Jave</t>
  </si>
  <si>
    <t>2021-10-16 02:19:44</t>
  </si>
  <si>
    <t>2278281</t>
  </si>
  <si>
    <t>WANG SHUHANG</t>
  </si>
  <si>
    <t>1298.06</t>
  </si>
  <si>
    <t>1566.00</t>
  </si>
  <si>
    <t>2021-10-16 01:52:31</t>
  </si>
  <si>
    <t>2278245</t>
  </si>
  <si>
    <t>曼谷玛卡萨富驿时尚酒店</t>
  </si>
  <si>
    <t>Kabpeng Kajonsak</t>
  </si>
  <si>
    <t>80.46</t>
  </si>
  <si>
    <t>97.00</t>
  </si>
  <si>
    <t>2021-10-16 00:38:26</t>
  </si>
  <si>
    <t>2021-10-14</t>
  </si>
  <si>
    <t>2277067</t>
  </si>
  <si>
    <t>拉古娜海滩太平洋边际酒店</t>
  </si>
  <si>
    <t>Barnes Brian</t>
  </si>
  <si>
    <t>2411.67</t>
  </si>
  <si>
    <t>2913.00</t>
  </si>
  <si>
    <t>2021-10-14 02:02:12</t>
  </si>
  <si>
    <t>2021-10-13</t>
  </si>
  <si>
    <t>2276994</t>
  </si>
  <si>
    <t>百利酒店</t>
  </si>
  <si>
    <t>Adams Lily May</t>
  </si>
  <si>
    <t>2361.66</t>
  </si>
  <si>
    <t>2844.00</t>
  </si>
  <si>
    <t>2021-10-13 23:43:29</t>
  </si>
  <si>
    <t>2276693</t>
  </si>
  <si>
    <t>科斯塔梅萨/纽波特海滩华美达旅馆及套房酒店</t>
  </si>
  <si>
    <t>zhang mengxuan</t>
  </si>
  <si>
    <t>571.32</t>
  </si>
  <si>
    <t>688.00</t>
  </si>
  <si>
    <t>2021-10-13 13:51:51</t>
  </si>
  <si>
    <t>2276619</t>
  </si>
  <si>
    <t>撒哈拉赌场酒店</t>
  </si>
  <si>
    <t>Albin Brent</t>
  </si>
  <si>
    <t>2338.41</t>
  </si>
  <si>
    <t>2816.00</t>
  </si>
  <si>
    <t>2021-10-13 10:46:19</t>
  </si>
  <si>
    <t>2021-10-12</t>
  </si>
  <si>
    <t>2276299</t>
  </si>
  <si>
    <t>阿斯顿酒店</t>
  </si>
  <si>
    <t>CHEUNG BRIAN TAK PIU</t>
  </si>
  <si>
    <t>2273.34</t>
  </si>
  <si>
    <t>2736.00</t>
  </si>
  <si>
    <t>2021-10-12 18:50:40</t>
  </si>
  <si>
    <t>2021-10-11</t>
  </si>
  <si>
    <t>2275442</t>
  </si>
  <si>
    <t>柏银特塔克西姆酒店</t>
  </si>
  <si>
    <t>boniel rachel</t>
  </si>
  <si>
    <t>3239.34</t>
  </si>
  <si>
    <t>3908.00</t>
  </si>
  <si>
    <t>2021-10-11 03:33:54</t>
  </si>
  <si>
    <t>2021-10-10</t>
  </si>
  <si>
    <t>2275281</t>
  </si>
  <si>
    <t>普瑞米尔波尔多南佩萨克贝索尔经典酒店</t>
  </si>
  <si>
    <t>bernon catherine,bernon philippe,bernon axel</t>
  </si>
  <si>
    <t>499.00</t>
  </si>
  <si>
    <t>602.00</t>
  </si>
  <si>
    <t>2021-10-10 18:13:12</t>
  </si>
  <si>
    <t>2275260</t>
  </si>
  <si>
    <t>威基基喜来登酒店</t>
  </si>
  <si>
    <t>HWANG HYEMIN</t>
  </si>
  <si>
    <t>3943.91</t>
  </si>
  <si>
    <t>4758.00</t>
  </si>
  <si>
    <t>2021-10-10 17:04:59</t>
  </si>
  <si>
    <t>2275088</t>
  </si>
  <si>
    <t>曼哈顿金融区假日酒店</t>
  </si>
  <si>
    <t>Pan Jialiang Alice,Taylor Jasmine</t>
  </si>
  <si>
    <t>3360.36</t>
  </si>
  <si>
    <t>4054.00</t>
  </si>
  <si>
    <t>2021-10-10 03:22:36</t>
  </si>
  <si>
    <t>2021-10-07</t>
  </si>
  <si>
    <t>2273954</t>
  </si>
  <si>
    <t>瀑布喜来登酒店</t>
  </si>
  <si>
    <t>Moon Hyunki</t>
  </si>
  <si>
    <t>861.64</t>
  </si>
  <si>
    <t>1038.00</t>
  </si>
  <si>
    <t>2021-10-07 10:30:40</t>
  </si>
  <si>
    <t>2021-10-06</t>
  </si>
  <si>
    <t>2273817</t>
  </si>
  <si>
    <t>欧洲之星大中心酒店</t>
  </si>
  <si>
    <t>Langhoff Joern,Langhoff Julius</t>
  </si>
  <si>
    <t>1824.95</t>
  </si>
  <si>
    <t>2199.00</t>
  </si>
  <si>
    <t>2021-10-06 22:48:09</t>
  </si>
  <si>
    <t>2021-10-05</t>
  </si>
  <si>
    <t>2272962</t>
  </si>
  <si>
    <t>巴塞罗那艺术酒店</t>
  </si>
  <si>
    <t>Skowron Piotr,Skowron Malgorzata</t>
  </si>
  <si>
    <t>5045.18</t>
  </si>
  <si>
    <t>6080.00</t>
  </si>
  <si>
    <t>2021-10-05 05:46:49</t>
  </si>
  <si>
    <t>2021-10-02</t>
  </si>
  <si>
    <t>2271633</t>
  </si>
  <si>
    <t>杜布罗夫尼克里维埃拉喜来登酒店</t>
  </si>
  <si>
    <t>Fox Kyra Chantal,Buechner Celina Alice</t>
  </si>
  <si>
    <t>2791.78</t>
  </si>
  <si>
    <t>3364.00</t>
  </si>
  <si>
    <t>2021-10-02 21:09:23</t>
  </si>
  <si>
    <t>2021-09-29</t>
  </si>
  <si>
    <t>2268909</t>
  </si>
  <si>
    <t>巴黎王子加勒豪华精选酒店</t>
  </si>
  <si>
    <t>Capinan Fabio Dias</t>
  </si>
  <si>
    <t>32015.24</t>
  </si>
  <si>
    <t>38503.00</t>
  </si>
  <si>
    <t>2021-09-29 19:22:33</t>
  </si>
  <si>
    <t>2021-09-27</t>
  </si>
  <si>
    <t>2267041</t>
  </si>
  <si>
    <t>拉斯维加斯威尼斯人度假酒店</t>
  </si>
  <si>
    <t>Mazurek Ted</t>
  </si>
  <si>
    <t>2065.20</t>
  </si>
  <si>
    <t>2484.00</t>
  </si>
  <si>
    <t>2021-09-27 23:01:22</t>
  </si>
  <si>
    <t>2021-09-23</t>
  </si>
  <si>
    <t>2262627</t>
  </si>
  <si>
    <t>Tono Angulo Maria Paulina</t>
  </si>
  <si>
    <t>1404.57</t>
  </si>
  <si>
    <t>1689.00</t>
  </si>
  <si>
    <t>2021-09-23 22:59:43</t>
  </si>
  <si>
    <t>2261872</t>
  </si>
  <si>
    <t>芝加哥市中心/北河万怡酒店</t>
  </si>
  <si>
    <t>Martinez  Julio cesar</t>
  </si>
  <si>
    <t>806.65</t>
  </si>
  <si>
    <t>970.00</t>
  </si>
  <si>
    <t>2021-09-23 09:59:31</t>
  </si>
  <si>
    <t>2261684</t>
  </si>
  <si>
    <t>Kaminski Michael Andrew</t>
  </si>
  <si>
    <t>1637.97</t>
  </si>
  <si>
    <t>1968.00</t>
  </si>
  <si>
    <t>2021-09-23 00:24:30</t>
  </si>
  <si>
    <t>2021-09-22</t>
  </si>
  <si>
    <t>2261639</t>
  </si>
  <si>
    <t>万豪摩纳哥门度假酒店</t>
  </si>
  <si>
    <t>Whitaker Paul</t>
  </si>
  <si>
    <t>2545.17</t>
  </si>
  <si>
    <t>3058.00</t>
  </si>
  <si>
    <t>2021-09-22 23:14:23</t>
  </si>
  <si>
    <t>2021-09-20</t>
  </si>
  <si>
    <t>2259488</t>
  </si>
  <si>
    <t>林荫大道水疗酒店</t>
  </si>
  <si>
    <t>trujillo silvestre</t>
  </si>
  <si>
    <t>1124.05</t>
  </si>
  <si>
    <t>1352.00</t>
  </si>
  <si>
    <t>2021-09-20 10:13:45</t>
  </si>
  <si>
    <t>2021-09-18</t>
  </si>
  <si>
    <t>2258417</t>
  </si>
  <si>
    <t>金砖酒店&amp;赌场</t>
  </si>
  <si>
    <t>Gervais Christopher</t>
  </si>
  <si>
    <t>375.41</t>
  </si>
  <si>
    <t>451.00</t>
  </si>
  <si>
    <t>2021-09-18 23:20:56</t>
  </si>
  <si>
    <t>2257514</t>
  </si>
  <si>
    <t>巴黎拉斯维加斯赌场度假酒店</t>
  </si>
  <si>
    <t>cicala paul</t>
  </si>
  <si>
    <t>3321.28</t>
  </si>
  <si>
    <t>3990.00</t>
  </si>
  <si>
    <t>2021-09-18 05:56:23</t>
  </si>
  <si>
    <t>2021-09-16</t>
  </si>
  <si>
    <t>2255207</t>
  </si>
  <si>
    <t>星光酒店</t>
  </si>
  <si>
    <t>Ruff Chavonn Monique,Crawford Stephen James</t>
  </si>
  <si>
    <t>1424.50</t>
  </si>
  <si>
    <t>1720.00</t>
  </si>
  <si>
    <t>-1719</t>
  </si>
  <si>
    <t>-1424</t>
  </si>
  <si>
    <t>2021-09-16 04:46:32</t>
  </si>
  <si>
    <t>2021-08-30</t>
  </si>
  <si>
    <t>2236928</t>
  </si>
  <si>
    <t>戴尔皮诺大明高尔夫球度假村</t>
  </si>
  <si>
    <t>kim seungsu</t>
  </si>
  <si>
    <t>562.01</t>
  </si>
  <si>
    <t>675.00</t>
  </si>
  <si>
    <t>2021-08-30 08:16:28</t>
  </si>
  <si>
    <t>是</t>
  </si>
  <si>
    <t>2021-08-27</t>
  </si>
  <si>
    <t>2235117</t>
  </si>
  <si>
    <t>飞龙旅馆</t>
  </si>
  <si>
    <t>Thomas Jess,Thomas Jess</t>
  </si>
  <si>
    <t>482.05</t>
  </si>
  <si>
    <t>578.00</t>
  </si>
  <si>
    <t>-577</t>
  </si>
  <si>
    <t>-482</t>
  </si>
  <si>
    <t>2021-08-27 23:20:12</t>
  </si>
  <si>
    <t>2021-08-19</t>
  </si>
  <si>
    <t>2227687</t>
  </si>
  <si>
    <t>可可比奇海滩戴斯酒店</t>
  </si>
  <si>
    <t>Cox Calvin W,Cox Linda K</t>
  </si>
  <si>
    <t>541.40</t>
  </si>
  <si>
    <t>649.00</t>
  </si>
  <si>
    <t>2021-08-19 22:28:44</t>
  </si>
  <si>
    <t>2021-08-14</t>
  </si>
  <si>
    <t>2223891</t>
  </si>
  <si>
    <t>多哈香蕉岛安纳塔拉度假酒店</t>
  </si>
  <si>
    <t>yousuf kafoud Abdulla,yousuf kafoud Abdulla</t>
  </si>
  <si>
    <t>6493.63</t>
  </si>
  <si>
    <t>7788.00</t>
  </si>
  <si>
    <t>2021-08-14 19:07:39</t>
  </si>
  <si>
    <t>2021-07-31</t>
  </si>
  <si>
    <t>2214438</t>
  </si>
  <si>
    <t>济州岛托斯卡纳酒店</t>
  </si>
  <si>
    <t>Kim Yelin</t>
  </si>
  <si>
    <t>2787.55</t>
  </si>
  <si>
    <t>3346.00</t>
  </si>
  <si>
    <t>2021-07-31 16:52:16</t>
  </si>
  <si>
    <t>2021-07-27</t>
  </si>
  <si>
    <t>2210434</t>
  </si>
  <si>
    <t>查尔斯顿波西米亚大酒店 - 傲途格精选酒店</t>
  </si>
  <si>
    <t>Moore Lauren Marie,Moore Jeremiah Bradley</t>
  </si>
  <si>
    <t>2021-07-27 23:18:23</t>
  </si>
  <si>
    <t>2021-07-24</t>
  </si>
  <si>
    <t>2207039</t>
  </si>
  <si>
    <t>芝加哥喜来登大酒店</t>
  </si>
  <si>
    <t>Castillo Villanueva Brenda</t>
  </si>
  <si>
    <t>3431.81</t>
  </si>
  <si>
    <t>4107.00</t>
  </si>
  <si>
    <t>2021-07-24 02:02:04</t>
  </si>
  <si>
    <t>2021-07-17</t>
  </si>
  <si>
    <t>2199629</t>
  </si>
  <si>
    <t>四皇后赌场酒店</t>
  </si>
  <si>
    <t>Schulte Sue Ellen,Schulte Gerald Michael</t>
  </si>
  <si>
    <t>2021-10-15</t>
  </si>
  <si>
    <t>2584.20</t>
  </si>
  <si>
    <t>3093.00</t>
  </si>
  <si>
    <t>2021-07-17 02:59:01</t>
  </si>
  <si>
    <t>2021-07-15</t>
  </si>
  <si>
    <t>2197770</t>
  </si>
  <si>
    <t>纳瓦拉海滩万豪春丘酒店</t>
  </si>
  <si>
    <t>Ortego Dawn Castille</t>
  </si>
  <si>
    <t>6052.23</t>
  </si>
  <si>
    <t>7256.00</t>
  </si>
  <si>
    <t>2021-07-15 15:31:51</t>
  </si>
  <si>
    <t>2021-07-14</t>
  </si>
  <si>
    <t>2196984</t>
  </si>
  <si>
    <t>庆州 Lahan Select 酒店</t>
  </si>
  <si>
    <t>Nam KIil,kang a reum</t>
  </si>
  <si>
    <t>1192.79</t>
  </si>
  <si>
    <t>1429.00</t>
  </si>
  <si>
    <t>2021-07-14 21:56:08</t>
  </si>
  <si>
    <t>2021-07-11</t>
  </si>
  <si>
    <t>2192344</t>
  </si>
  <si>
    <t>万丽印第安维尔斯度假温泉酒店</t>
  </si>
  <si>
    <t>Losey Steven,Losey Kathryn</t>
  </si>
  <si>
    <t>8735.37</t>
  </si>
  <si>
    <t>10454.01</t>
  </si>
  <si>
    <t>2021-07-11 04:21:00</t>
  </si>
  <si>
    <t>2021-07-07</t>
  </si>
  <si>
    <t>2187149</t>
  </si>
  <si>
    <t>娱乐场海洋度假村</t>
  </si>
  <si>
    <t>Standish Mike,Standish Elizabeth</t>
  </si>
  <si>
    <t>4160.11</t>
  </si>
  <si>
    <t>4977.99</t>
  </si>
  <si>
    <t>2021-07-07 21:47:32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</si>
</sst>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8" fillId="6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3" fillId="8" borderId="3" applyNumberFormat="0" applyFont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4" fillId="0" borderId="1" applyNumberFormat="0" applyFill="0" applyAlignment="0" applyProtection="0">
      <alignment vertical="center"/>
    </xf>
    <xf numFmtId="0" fontId="19" fillId="0" borderId="1" applyNumberFormat="0" applyFill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6" fillId="4" borderId="2" applyNumberFormat="0" applyAlignment="0" applyProtection="0">
      <alignment vertical="center"/>
    </xf>
    <xf numFmtId="0" fontId="18" fillId="17" borderId="6" applyNumberFormat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0" fontId="3" fillId="2" borderId="0" xfId="0" applyFont="1" applyFill="1" applyAlignment="1">
      <alignment vertical="center"/>
    </xf>
    <xf numFmtId="14" fontId="3" fillId="2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58"/>
  <sheetViews>
    <sheetView topLeftCell="A22" workbookViewId="0">
      <selection activeCell="A22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>
        <v>16295376611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44486</v>
      </c>
      <c r="G2" s="5">
        <v>44489</v>
      </c>
      <c r="H2" s="4">
        <v>1</v>
      </c>
      <c r="I2" s="4">
        <v>3</v>
      </c>
      <c r="J2" s="4">
        <v>3</v>
      </c>
      <c r="K2" s="4" t="s">
        <v>29</v>
      </c>
      <c r="L2" s="4">
        <v>1720</v>
      </c>
      <c r="M2" s="4">
        <v>1720</v>
      </c>
      <c r="N2" s="4" t="s">
        <v>30</v>
      </c>
      <c r="O2" s="4" t="s">
        <v>31</v>
      </c>
      <c r="P2" s="4" t="s">
        <v>32</v>
      </c>
      <c r="Q2" s="4">
        <v>0</v>
      </c>
      <c r="R2" s="8">
        <v>44455</v>
      </c>
      <c r="S2" s="5">
        <v>44492</v>
      </c>
      <c r="T2" s="4" t="s">
        <v>33</v>
      </c>
      <c r="U2" s="4">
        <v>1720</v>
      </c>
      <c r="V2" s="4">
        <v>0</v>
      </c>
      <c r="W2" s="4">
        <v>0</v>
      </c>
      <c r="X2" s="4">
        <v>2255207</v>
      </c>
      <c r="Y2" s="4">
        <v>55304</v>
      </c>
    </row>
    <row r="3" s="4" customFormat="1" spans="1:25">
      <c r="A3" s="4">
        <v>16406432906</v>
      </c>
      <c r="B3" s="4" t="s">
        <v>25</v>
      </c>
      <c r="C3" s="4" t="s">
        <v>26</v>
      </c>
      <c r="D3" s="4" t="s">
        <v>34</v>
      </c>
      <c r="E3" s="4" t="s">
        <v>35</v>
      </c>
      <c r="F3" s="5">
        <v>44482</v>
      </c>
      <c r="G3" s="5">
        <v>44489</v>
      </c>
      <c r="H3" s="4">
        <v>1</v>
      </c>
      <c r="I3" s="4">
        <v>7</v>
      </c>
      <c r="J3" s="4">
        <v>7</v>
      </c>
      <c r="K3" s="4" t="s">
        <v>29</v>
      </c>
      <c r="L3" s="4">
        <v>38503</v>
      </c>
      <c r="M3" s="4">
        <v>38503</v>
      </c>
      <c r="N3" s="4" t="s">
        <v>36</v>
      </c>
      <c r="O3" s="4" t="s">
        <v>31</v>
      </c>
      <c r="P3" s="4" t="s">
        <v>32</v>
      </c>
      <c r="Q3" s="4">
        <v>0</v>
      </c>
      <c r="R3" s="8">
        <v>44468</v>
      </c>
      <c r="S3" s="5">
        <v>44492</v>
      </c>
      <c r="T3" s="4" t="s">
        <v>33</v>
      </c>
      <c r="U3" s="4">
        <v>38503</v>
      </c>
      <c r="V3" s="4">
        <v>0</v>
      </c>
      <c r="W3" s="4">
        <v>0</v>
      </c>
      <c r="X3" s="4">
        <v>2268909</v>
      </c>
      <c r="Y3" s="4">
        <v>97599872</v>
      </c>
    </row>
    <row r="4" s="4" customFormat="1" spans="1:23">
      <c r="A4" s="4">
        <v>15954708382</v>
      </c>
      <c r="B4" s="4" t="s">
        <v>25</v>
      </c>
      <c r="C4" s="4" t="s">
        <v>37</v>
      </c>
      <c r="D4" s="4" t="s">
        <v>38</v>
      </c>
      <c r="E4" s="4" t="s">
        <v>39</v>
      </c>
      <c r="F4" s="5">
        <v>44486</v>
      </c>
      <c r="G4" s="5">
        <v>44489</v>
      </c>
      <c r="H4" s="4">
        <v>1</v>
      </c>
      <c r="I4" s="4">
        <v>3</v>
      </c>
      <c r="J4" s="4">
        <v>3</v>
      </c>
      <c r="K4" s="4" t="s">
        <v>29</v>
      </c>
      <c r="L4" s="4">
        <v>-8325</v>
      </c>
      <c r="M4" s="4">
        <v>-8325</v>
      </c>
      <c r="N4" s="4" t="s">
        <v>40</v>
      </c>
      <c r="O4" s="4" t="s">
        <v>31</v>
      </c>
      <c r="P4" s="4" t="s">
        <v>32</v>
      </c>
      <c r="Q4" s="4">
        <v>0</v>
      </c>
      <c r="R4" s="8">
        <v>44404</v>
      </c>
      <c r="S4" s="5">
        <v>44492</v>
      </c>
      <c r="T4" s="4" t="s">
        <v>33</v>
      </c>
      <c r="U4" s="4">
        <v>-8325</v>
      </c>
      <c r="V4" s="4">
        <v>0</v>
      </c>
      <c r="W4" s="4">
        <v>0</v>
      </c>
    </row>
    <row r="5" s="4" customFormat="1" spans="1:24">
      <c r="A5" s="4">
        <v>16529577852</v>
      </c>
      <c r="B5" s="4" t="s">
        <v>25</v>
      </c>
      <c r="C5" s="4" t="s">
        <v>26</v>
      </c>
      <c r="D5" s="4" t="s">
        <v>41</v>
      </c>
      <c r="E5" s="4" t="s">
        <v>42</v>
      </c>
      <c r="F5" s="5">
        <v>44487</v>
      </c>
      <c r="G5" s="5">
        <v>44489</v>
      </c>
      <c r="H5" s="4">
        <v>1</v>
      </c>
      <c r="I5" s="4">
        <v>2</v>
      </c>
      <c r="J5" s="4">
        <v>2</v>
      </c>
      <c r="K5" s="4" t="s">
        <v>29</v>
      </c>
      <c r="L5" s="4">
        <v>2736</v>
      </c>
      <c r="M5" s="4">
        <v>2736</v>
      </c>
      <c r="N5" s="4" t="s">
        <v>43</v>
      </c>
      <c r="O5" s="4" t="s">
        <v>31</v>
      </c>
      <c r="P5" s="4" t="s">
        <v>32</v>
      </c>
      <c r="Q5" s="4">
        <v>0</v>
      </c>
      <c r="R5" s="8">
        <v>44481</v>
      </c>
      <c r="S5" s="5">
        <v>44492</v>
      </c>
      <c r="T5" s="4" t="s">
        <v>33</v>
      </c>
      <c r="U5" s="4">
        <v>2736</v>
      </c>
      <c r="V5" s="4">
        <v>0</v>
      </c>
      <c r="W5" s="4">
        <v>0</v>
      </c>
      <c r="X5" s="4">
        <v>2276299</v>
      </c>
    </row>
    <row r="6" s="4" customFormat="1" spans="1:25">
      <c r="A6" s="4">
        <v>16532138734</v>
      </c>
      <c r="B6" s="4" t="s">
        <v>25</v>
      </c>
      <c r="C6" s="4" t="s">
        <v>26</v>
      </c>
      <c r="D6" s="4" t="s">
        <v>44</v>
      </c>
      <c r="E6" s="4" t="s">
        <v>45</v>
      </c>
      <c r="F6" s="5">
        <v>44488</v>
      </c>
      <c r="G6" s="5">
        <v>44489</v>
      </c>
      <c r="H6" s="4">
        <v>1</v>
      </c>
      <c r="I6" s="4">
        <v>1</v>
      </c>
      <c r="J6" s="4">
        <v>1</v>
      </c>
      <c r="K6" s="4" t="s">
        <v>29</v>
      </c>
      <c r="L6" s="4">
        <v>1213</v>
      </c>
      <c r="M6" s="4">
        <v>1213</v>
      </c>
      <c r="N6" s="4" t="s">
        <v>46</v>
      </c>
      <c r="O6" s="4" t="s">
        <v>31</v>
      </c>
      <c r="P6" s="4" t="s">
        <v>32</v>
      </c>
      <c r="Q6" s="4">
        <v>0</v>
      </c>
      <c r="R6" s="8">
        <v>44482</v>
      </c>
      <c r="S6" s="5">
        <v>44492</v>
      </c>
      <c r="T6" s="4" t="s">
        <v>33</v>
      </c>
      <c r="U6" s="4">
        <v>1213</v>
      </c>
      <c r="V6" s="4">
        <v>0</v>
      </c>
      <c r="W6" s="4">
        <v>0</v>
      </c>
      <c r="X6" s="4">
        <v>2276622</v>
      </c>
      <c r="Y6" s="4">
        <v>81406436</v>
      </c>
    </row>
    <row r="7" s="4" customFormat="1" spans="1:25">
      <c r="A7" s="4">
        <v>16532138734</v>
      </c>
      <c r="B7" s="4" t="s">
        <v>25</v>
      </c>
      <c r="C7" s="4" t="s">
        <v>37</v>
      </c>
      <c r="D7" s="4" t="s">
        <v>44</v>
      </c>
      <c r="E7" s="4" t="s">
        <v>45</v>
      </c>
      <c r="F7" s="5">
        <v>44488</v>
      </c>
      <c r="G7" s="5">
        <v>44489</v>
      </c>
      <c r="H7" s="4">
        <v>1</v>
      </c>
      <c r="I7" s="4">
        <v>1</v>
      </c>
      <c r="J7" s="4">
        <v>1</v>
      </c>
      <c r="K7" s="4" t="s">
        <v>29</v>
      </c>
      <c r="L7" s="4">
        <v>-1213</v>
      </c>
      <c r="M7" s="4">
        <v>-1213</v>
      </c>
      <c r="N7" s="4" t="s">
        <v>46</v>
      </c>
      <c r="O7" s="4" t="s">
        <v>31</v>
      </c>
      <c r="P7" s="4" t="s">
        <v>32</v>
      </c>
      <c r="Q7" s="4">
        <v>0</v>
      </c>
      <c r="R7" s="8">
        <v>44482</v>
      </c>
      <c r="S7" s="5">
        <v>44492</v>
      </c>
      <c r="T7" s="4" t="s">
        <v>33</v>
      </c>
      <c r="U7" s="4">
        <v>-1213</v>
      </c>
      <c r="V7" s="4">
        <v>0</v>
      </c>
      <c r="W7" s="4">
        <v>0</v>
      </c>
      <c r="X7" s="4">
        <v>2276622</v>
      </c>
      <c r="Y7" s="4">
        <v>81406436</v>
      </c>
    </row>
    <row r="8" s="4" customFormat="1" spans="1:25">
      <c r="A8" s="4">
        <v>16533133949</v>
      </c>
      <c r="B8" s="4" t="s">
        <v>25</v>
      </c>
      <c r="C8" s="4" t="s">
        <v>26</v>
      </c>
      <c r="D8" s="4" t="s">
        <v>47</v>
      </c>
      <c r="E8" s="4" t="s">
        <v>48</v>
      </c>
      <c r="F8" s="5">
        <v>44488</v>
      </c>
      <c r="G8" s="5">
        <v>44489</v>
      </c>
      <c r="H8" s="4">
        <v>1</v>
      </c>
      <c r="I8" s="4">
        <v>1</v>
      </c>
      <c r="J8" s="4">
        <v>1</v>
      </c>
      <c r="K8" s="4" t="s">
        <v>29</v>
      </c>
      <c r="L8" s="4">
        <v>688</v>
      </c>
      <c r="M8" s="4">
        <v>688</v>
      </c>
      <c r="N8" s="4" t="s">
        <v>49</v>
      </c>
      <c r="O8" s="4" t="s">
        <v>31</v>
      </c>
      <c r="P8" s="4" t="s">
        <v>32</v>
      </c>
      <c r="Q8" s="4">
        <v>0</v>
      </c>
      <c r="R8" s="8">
        <v>44482</v>
      </c>
      <c r="S8" s="5">
        <v>44492</v>
      </c>
      <c r="T8" s="4" t="s">
        <v>33</v>
      </c>
      <c r="U8" s="4">
        <v>688</v>
      </c>
      <c r="V8" s="4">
        <v>0</v>
      </c>
      <c r="W8" s="4">
        <v>0</v>
      </c>
      <c r="X8" s="4">
        <v>2276693</v>
      </c>
      <c r="Y8" s="4" t="s">
        <v>50</v>
      </c>
    </row>
    <row r="9" s="4" customFormat="1" spans="1:25">
      <c r="A9" s="4">
        <v>16295376611</v>
      </c>
      <c r="B9" s="4" t="s">
        <v>25</v>
      </c>
      <c r="C9" s="4" t="s">
        <v>37</v>
      </c>
      <c r="D9" s="4" t="s">
        <v>27</v>
      </c>
      <c r="E9" s="4" t="s">
        <v>28</v>
      </c>
      <c r="F9" s="5">
        <v>44486</v>
      </c>
      <c r="G9" s="5">
        <v>44489</v>
      </c>
      <c r="H9" s="4">
        <v>1</v>
      </c>
      <c r="I9" s="4">
        <v>3</v>
      </c>
      <c r="J9" s="4">
        <v>3</v>
      </c>
      <c r="K9" s="4" t="s">
        <v>29</v>
      </c>
      <c r="L9" s="4">
        <v>-1720</v>
      </c>
      <c r="M9" s="4">
        <v>-1720</v>
      </c>
      <c r="N9" s="4" t="s">
        <v>30</v>
      </c>
      <c r="O9" s="4" t="s">
        <v>31</v>
      </c>
      <c r="P9" s="4" t="s">
        <v>32</v>
      </c>
      <c r="Q9" s="4">
        <v>0</v>
      </c>
      <c r="R9" s="8">
        <v>44455</v>
      </c>
      <c r="S9" s="5">
        <v>44492</v>
      </c>
      <c r="T9" s="4" t="s">
        <v>33</v>
      </c>
      <c r="U9" s="4">
        <v>-1720</v>
      </c>
      <c r="V9" s="4">
        <v>0</v>
      </c>
      <c r="W9" s="4">
        <v>0</v>
      </c>
      <c r="X9" s="4">
        <v>2255207</v>
      </c>
      <c r="Y9" s="4">
        <v>55304</v>
      </c>
    </row>
    <row r="10" s="4" customFormat="1" spans="1:25">
      <c r="A10" s="4">
        <v>16295376611</v>
      </c>
      <c r="B10" s="4" t="s">
        <v>25</v>
      </c>
      <c r="C10" s="4" t="s">
        <v>51</v>
      </c>
      <c r="D10" s="4" t="s">
        <v>27</v>
      </c>
      <c r="E10" s="4" t="s">
        <v>28</v>
      </c>
      <c r="F10" s="5">
        <v>44486</v>
      </c>
      <c r="G10" s="5">
        <v>44489</v>
      </c>
      <c r="H10" s="4">
        <v>1</v>
      </c>
      <c r="I10" s="4">
        <v>3</v>
      </c>
      <c r="J10" s="4">
        <v>3</v>
      </c>
      <c r="K10" s="4" t="s">
        <v>29</v>
      </c>
      <c r="L10" s="4">
        <v>0</v>
      </c>
      <c r="M10" s="4">
        <v>0</v>
      </c>
      <c r="N10" s="4" t="s">
        <v>30</v>
      </c>
      <c r="O10" s="4" t="s">
        <v>31</v>
      </c>
      <c r="P10" s="4" t="s">
        <v>32</v>
      </c>
      <c r="Q10" s="4">
        <v>0</v>
      </c>
      <c r="R10" s="8">
        <v>44455</v>
      </c>
      <c r="S10" s="5">
        <v>44492</v>
      </c>
      <c r="T10" s="4" t="s">
        <v>33</v>
      </c>
      <c r="U10" s="4">
        <v>0</v>
      </c>
      <c r="V10" s="4">
        <v>0</v>
      </c>
      <c r="W10" s="4">
        <v>0</v>
      </c>
      <c r="X10" s="4">
        <v>2255207</v>
      </c>
      <c r="Y10" s="4">
        <v>55304</v>
      </c>
    </row>
    <row r="11" s="4" customFormat="1" spans="1:24">
      <c r="A11" s="4">
        <v>16584563230</v>
      </c>
      <c r="B11" s="4" t="s">
        <v>25</v>
      </c>
      <c r="C11" s="4" t="s">
        <v>26</v>
      </c>
      <c r="D11" s="4" t="s">
        <v>52</v>
      </c>
      <c r="E11" s="4" t="s">
        <v>53</v>
      </c>
      <c r="F11" s="5">
        <v>44487</v>
      </c>
      <c r="G11" s="5">
        <v>44489</v>
      </c>
      <c r="H11" s="4">
        <v>1</v>
      </c>
      <c r="I11" s="4">
        <v>2</v>
      </c>
      <c r="J11" s="4">
        <v>2</v>
      </c>
      <c r="K11" s="4" t="s">
        <v>29</v>
      </c>
      <c r="L11" s="4">
        <v>622</v>
      </c>
      <c r="M11" s="4">
        <v>622</v>
      </c>
      <c r="N11" s="4" t="s">
        <v>54</v>
      </c>
      <c r="O11" s="4" t="s">
        <v>31</v>
      </c>
      <c r="P11" s="4" t="s">
        <v>32</v>
      </c>
      <c r="Q11" s="4">
        <v>0</v>
      </c>
      <c r="R11" s="8">
        <v>44487</v>
      </c>
      <c r="S11" s="5">
        <v>44492</v>
      </c>
      <c r="T11" s="4" t="s">
        <v>33</v>
      </c>
      <c r="U11" s="4">
        <v>622</v>
      </c>
      <c r="V11" s="4">
        <v>0</v>
      </c>
      <c r="W11" s="4">
        <v>0</v>
      </c>
      <c r="X11" s="4">
        <v>2279492</v>
      </c>
    </row>
    <row r="12" s="4" customFormat="1" spans="1:25">
      <c r="A12" s="4">
        <v>16593511967</v>
      </c>
      <c r="B12" s="4" t="s">
        <v>25</v>
      </c>
      <c r="C12" s="4" t="s">
        <v>26</v>
      </c>
      <c r="D12" s="4" t="s">
        <v>55</v>
      </c>
      <c r="E12" s="4" t="s">
        <v>56</v>
      </c>
      <c r="F12" s="5">
        <v>44488</v>
      </c>
      <c r="G12" s="5">
        <v>44489</v>
      </c>
      <c r="H12" s="4">
        <v>1</v>
      </c>
      <c r="I12" s="4">
        <v>1</v>
      </c>
      <c r="J12" s="4">
        <v>1</v>
      </c>
      <c r="K12" s="4" t="s">
        <v>29</v>
      </c>
      <c r="L12" s="4">
        <v>533</v>
      </c>
      <c r="M12" s="4">
        <v>533</v>
      </c>
      <c r="N12" s="4" t="s">
        <v>57</v>
      </c>
      <c r="O12" s="4" t="s">
        <v>31</v>
      </c>
      <c r="P12" s="4" t="s">
        <v>32</v>
      </c>
      <c r="Q12" s="4">
        <v>0</v>
      </c>
      <c r="R12" s="8">
        <v>44488</v>
      </c>
      <c r="S12" s="5">
        <v>44492</v>
      </c>
      <c r="T12" s="4" t="s">
        <v>33</v>
      </c>
      <c r="U12" s="4">
        <v>533</v>
      </c>
      <c r="V12" s="4">
        <v>0</v>
      </c>
      <c r="W12" s="4">
        <v>0</v>
      </c>
      <c r="X12" s="4"/>
      <c r="Y12" s="4">
        <v>86503291</v>
      </c>
    </row>
    <row r="13" s="4" customFormat="1" spans="1:25">
      <c r="A13" s="4">
        <v>16595075366</v>
      </c>
      <c r="B13" s="4" t="s">
        <v>25</v>
      </c>
      <c r="C13" s="4" t="s">
        <v>26</v>
      </c>
      <c r="D13" s="4" t="s">
        <v>58</v>
      </c>
      <c r="E13" s="4" t="s">
        <v>59</v>
      </c>
      <c r="F13" s="5">
        <v>44488</v>
      </c>
      <c r="G13" s="5">
        <v>44489</v>
      </c>
      <c r="H13" s="4">
        <v>1</v>
      </c>
      <c r="I13" s="4">
        <v>1</v>
      </c>
      <c r="J13" s="4">
        <v>1</v>
      </c>
      <c r="K13" s="4" t="s">
        <v>29</v>
      </c>
      <c r="L13" s="4">
        <v>573</v>
      </c>
      <c r="M13" s="4">
        <v>573</v>
      </c>
      <c r="N13" s="4" t="s">
        <v>60</v>
      </c>
      <c r="O13" s="4" t="s">
        <v>31</v>
      </c>
      <c r="P13" s="4" t="s">
        <v>32</v>
      </c>
      <c r="Q13" s="4">
        <v>0</v>
      </c>
      <c r="R13" s="8">
        <v>44488</v>
      </c>
      <c r="S13" s="5">
        <v>44492</v>
      </c>
      <c r="T13" s="4" t="s">
        <v>33</v>
      </c>
      <c r="U13" s="4">
        <v>573</v>
      </c>
      <c r="V13" s="4">
        <v>0</v>
      </c>
      <c r="W13" s="4">
        <v>0</v>
      </c>
      <c r="X13" s="4"/>
      <c r="Y13" s="4">
        <v>2354060659</v>
      </c>
    </row>
    <row r="14" s="4" customFormat="1" spans="1:24">
      <c r="A14" s="4">
        <v>16601381032</v>
      </c>
      <c r="B14" s="4" t="s">
        <v>25</v>
      </c>
      <c r="C14" s="4" t="s">
        <v>26</v>
      </c>
      <c r="D14" s="4" t="s">
        <v>61</v>
      </c>
      <c r="E14" s="4" t="s">
        <v>62</v>
      </c>
      <c r="F14" s="5">
        <v>44488</v>
      </c>
      <c r="G14" s="5">
        <v>44489</v>
      </c>
      <c r="H14" s="4">
        <v>1</v>
      </c>
      <c r="I14" s="4">
        <v>1</v>
      </c>
      <c r="J14" s="4">
        <v>1</v>
      </c>
      <c r="K14" s="4" t="s">
        <v>29</v>
      </c>
      <c r="L14" s="4">
        <v>105</v>
      </c>
      <c r="M14" s="4">
        <v>105</v>
      </c>
      <c r="N14" s="4" t="s">
        <v>63</v>
      </c>
      <c r="O14" s="4" t="s">
        <v>31</v>
      </c>
      <c r="P14" s="4" t="s">
        <v>32</v>
      </c>
      <c r="Q14" s="4">
        <v>0</v>
      </c>
      <c r="R14" s="8">
        <v>44488</v>
      </c>
      <c r="S14" s="5">
        <v>44492</v>
      </c>
      <c r="T14" s="4" t="s">
        <v>33</v>
      </c>
      <c r="U14" s="4">
        <v>105</v>
      </c>
      <c r="V14" s="4">
        <v>0</v>
      </c>
      <c r="W14" s="4">
        <v>0</v>
      </c>
      <c r="X14" s="4">
        <v>2280336</v>
      </c>
    </row>
    <row r="15" s="4" customFormat="1" spans="1:23">
      <c r="A15" s="4">
        <v>16601629568</v>
      </c>
      <c r="B15" s="4" t="s">
        <v>25</v>
      </c>
      <c r="C15" s="4" t="s">
        <v>26</v>
      </c>
      <c r="D15" s="4" t="s">
        <v>64</v>
      </c>
      <c r="E15" s="4" t="s">
        <v>65</v>
      </c>
      <c r="F15" s="5">
        <v>44488</v>
      </c>
      <c r="G15" s="5">
        <v>44489</v>
      </c>
      <c r="H15" s="4">
        <v>1</v>
      </c>
      <c r="I15" s="4">
        <v>1</v>
      </c>
      <c r="J15" s="4">
        <v>1</v>
      </c>
      <c r="K15" s="4" t="s">
        <v>29</v>
      </c>
      <c r="L15" s="4">
        <v>938</v>
      </c>
      <c r="M15" s="4">
        <v>938</v>
      </c>
      <c r="N15" s="4" t="s">
        <v>66</v>
      </c>
      <c r="O15" s="4" t="s">
        <v>31</v>
      </c>
      <c r="P15" s="4" t="s">
        <v>32</v>
      </c>
      <c r="Q15" s="4">
        <v>0</v>
      </c>
      <c r="R15" s="8">
        <v>44488</v>
      </c>
      <c r="S15" s="5">
        <v>44492</v>
      </c>
      <c r="T15" s="4" t="s">
        <v>33</v>
      </c>
      <c r="U15" s="4">
        <v>938</v>
      </c>
      <c r="V15" s="4">
        <v>0</v>
      </c>
      <c r="W15" s="4">
        <v>0</v>
      </c>
    </row>
    <row r="16" s="4" customFormat="1" spans="1:25">
      <c r="A16" s="4">
        <v>16258628541</v>
      </c>
      <c r="B16" s="4" t="s">
        <v>25</v>
      </c>
      <c r="C16" s="4" t="s">
        <v>67</v>
      </c>
      <c r="D16" s="4" t="s">
        <v>68</v>
      </c>
      <c r="E16" s="4" t="s">
        <v>69</v>
      </c>
      <c r="F16" s="5">
        <v>44463</v>
      </c>
      <c r="G16" s="5">
        <v>44465</v>
      </c>
      <c r="H16" s="4">
        <v>1</v>
      </c>
      <c r="I16" s="4">
        <v>2</v>
      </c>
      <c r="J16" s="4">
        <v>2</v>
      </c>
      <c r="K16" s="4" t="s">
        <v>29</v>
      </c>
      <c r="L16" s="4">
        <v>93.54</v>
      </c>
      <c r="M16" s="4">
        <v>93.54</v>
      </c>
      <c r="N16" s="4" t="s">
        <v>70</v>
      </c>
      <c r="O16" s="4" t="s">
        <v>31</v>
      </c>
      <c r="P16" s="4" t="s">
        <v>32</v>
      </c>
      <c r="Q16" s="4">
        <v>0</v>
      </c>
      <c r="R16" s="8">
        <v>44450</v>
      </c>
      <c r="S16" s="5">
        <v>44492</v>
      </c>
      <c r="T16" s="4" t="s">
        <v>33</v>
      </c>
      <c r="U16" s="4">
        <v>93.54</v>
      </c>
      <c r="V16" s="4">
        <v>0</v>
      </c>
      <c r="W16" s="4">
        <v>0</v>
      </c>
      <c r="X16" s="4"/>
      <c r="Y16" s="4">
        <v>8263494</v>
      </c>
    </row>
    <row r="17" s="4" customFormat="1" spans="1:24">
      <c r="A17" s="4">
        <v>16316286814</v>
      </c>
      <c r="B17" s="4" t="s">
        <v>25</v>
      </c>
      <c r="C17" s="4" t="s">
        <v>26</v>
      </c>
      <c r="D17" s="4" t="s">
        <v>71</v>
      </c>
      <c r="E17" s="4" t="s">
        <v>72</v>
      </c>
      <c r="F17" s="5">
        <v>44489</v>
      </c>
      <c r="G17" s="5">
        <v>44490</v>
      </c>
      <c r="H17" s="4">
        <v>1</v>
      </c>
      <c r="I17" s="4">
        <v>1</v>
      </c>
      <c r="J17" s="4">
        <v>1</v>
      </c>
      <c r="K17" s="4" t="s">
        <v>29</v>
      </c>
      <c r="L17" s="4">
        <v>451</v>
      </c>
      <c r="M17" s="4">
        <v>451</v>
      </c>
      <c r="N17" s="4" t="s">
        <v>73</v>
      </c>
      <c r="O17" s="4" t="s">
        <v>74</v>
      </c>
      <c r="P17" s="4" t="s">
        <v>32</v>
      </c>
      <c r="Q17" s="4">
        <v>0</v>
      </c>
      <c r="R17" s="8">
        <v>44457</v>
      </c>
      <c r="S17" s="5">
        <v>44493</v>
      </c>
      <c r="T17" s="4" t="s">
        <v>33</v>
      </c>
      <c r="U17" s="4">
        <v>451</v>
      </c>
      <c r="V17" s="4">
        <v>0</v>
      </c>
      <c r="W17" s="4">
        <v>0</v>
      </c>
      <c r="X17" s="4">
        <v>2258417</v>
      </c>
    </row>
    <row r="18" s="4" customFormat="1" spans="1:25">
      <c r="A18" s="4">
        <v>16342941074</v>
      </c>
      <c r="B18" s="4" t="s">
        <v>25</v>
      </c>
      <c r="C18" s="4" t="s">
        <v>26</v>
      </c>
      <c r="D18" s="4" t="s">
        <v>75</v>
      </c>
      <c r="E18" s="4" t="s">
        <v>76</v>
      </c>
      <c r="F18" s="5">
        <v>44488</v>
      </c>
      <c r="G18" s="5">
        <v>44490</v>
      </c>
      <c r="H18" s="4">
        <v>1</v>
      </c>
      <c r="I18" s="4">
        <v>2</v>
      </c>
      <c r="J18" s="4">
        <v>2</v>
      </c>
      <c r="K18" s="4" t="s">
        <v>29</v>
      </c>
      <c r="L18" s="4">
        <v>3058</v>
      </c>
      <c r="M18" s="4">
        <v>3058</v>
      </c>
      <c r="N18" s="4" t="s">
        <v>77</v>
      </c>
      <c r="O18" s="4" t="s">
        <v>74</v>
      </c>
      <c r="P18" s="4" t="s">
        <v>32</v>
      </c>
      <c r="Q18" s="4">
        <v>0</v>
      </c>
      <c r="R18" s="8">
        <v>44461</v>
      </c>
      <c r="S18" s="5">
        <v>44493</v>
      </c>
      <c r="T18" s="4" t="s">
        <v>33</v>
      </c>
      <c r="U18" s="4">
        <v>3058</v>
      </c>
      <c r="V18" s="4">
        <v>0</v>
      </c>
      <c r="W18" s="4">
        <v>0</v>
      </c>
      <c r="X18" s="4">
        <v>2261639</v>
      </c>
      <c r="Y18" s="4">
        <v>91450436</v>
      </c>
    </row>
    <row r="19" s="4" customFormat="1" spans="1:24">
      <c r="A19" s="4">
        <v>16353098048</v>
      </c>
      <c r="B19" s="4" t="s">
        <v>25</v>
      </c>
      <c r="C19" s="4" t="s">
        <v>26</v>
      </c>
      <c r="D19" s="4" t="s">
        <v>78</v>
      </c>
      <c r="E19" s="4" t="s">
        <v>79</v>
      </c>
      <c r="F19" s="5">
        <v>44487</v>
      </c>
      <c r="G19" s="5">
        <v>44490</v>
      </c>
      <c r="H19" s="4">
        <v>1</v>
      </c>
      <c r="I19" s="4">
        <v>3</v>
      </c>
      <c r="J19" s="4">
        <v>3</v>
      </c>
      <c r="K19" s="4" t="s">
        <v>29</v>
      </c>
      <c r="L19" s="4">
        <v>1689</v>
      </c>
      <c r="M19" s="4">
        <v>1689</v>
      </c>
      <c r="N19" s="4" t="s">
        <v>80</v>
      </c>
      <c r="O19" s="4" t="s">
        <v>74</v>
      </c>
      <c r="P19" s="4" t="s">
        <v>32</v>
      </c>
      <c r="Q19" s="4">
        <v>0</v>
      </c>
      <c r="R19" s="8">
        <v>44462</v>
      </c>
      <c r="S19" s="5">
        <v>44493</v>
      </c>
      <c r="T19" s="4" t="s">
        <v>33</v>
      </c>
      <c r="U19" s="4">
        <v>1689</v>
      </c>
      <c r="V19" s="4">
        <v>0</v>
      </c>
      <c r="W19" s="4">
        <v>0</v>
      </c>
      <c r="X19" s="4">
        <v>2262627</v>
      </c>
    </row>
    <row r="20" s="4" customFormat="1" spans="1:25">
      <c r="A20" s="4">
        <v>16469794428</v>
      </c>
      <c r="B20" s="4" t="s">
        <v>25</v>
      </c>
      <c r="C20" s="4" t="s">
        <v>26</v>
      </c>
      <c r="D20" s="4" t="s">
        <v>81</v>
      </c>
      <c r="E20" s="4" t="s">
        <v>82</v>
      </c>
      <c r="F20" s="5">
        <v>44488</v>
      </c>
      <c r="G20" s="5">
        <v>44490</v>
      </c>
      <c r="H20" s="4">
        <v>1</v>
      </c>
      <c r="I20" s="4">
        <v>2</v>
      </c>
      <c r="J20" s="4">
        <v>2</v>
      </c>
      <c r="K20" s="4" t="s">
        <v>29</v>
      </c>
      <c r="L20" s="4">
        <v>6080</v>
      </c>
      <c r="M20" s="4">
        <v>6080</v>
      </c>
      <c r="N20" s="4" t="s">
        <v>83</v>
      </c>
      <c r="O20" s="4" t="s">
        <v>74</v>
      </c>
      <c r="P20" s="4" t="s">
        <v>32</v>
      </c>
      <c r="Q20" s="4">
        <v>0</v>
      </c>
      <c r="R20" s="8">
        <v>44474</v>
      </c>
      <c r="S20" s="5">
        <v>44493</v>
      </c>
      <c r="T20" s="4" t="s">
        <v>33</v>
      </c>
      <c r="U20" s="4">
        <v>6080</v>
      </c>
      <c r="V20" s="4">
        <v>0</v>
      </c>
      <c r="W20" s="4">
        <v>0</v>
      </c>
      <c r="X20" s="4"/>
      <c r="Y20" s="4">
        <v>72162260</v>
      </c>
    </row>
    <row r="21" s="4" customFormat="1" spans="1:25">
      <c r="A21" s="4">
        <v>16511451095</v>
      </c>
      <c r="B21" s="4" t="s">
        <v>25</v>
      </c>
      <c r="C21" s="4" t="s">
        <v>26</v>
      </c>
      <c r="D21" s="4" t="s">
        <v>84</v>
      </c>
      <c r="E21" s="4" t="s">
        <v>85</v>
      </c>
      <c r="F21" s="5">
        <v>44488</v>
      </c>
      <c r="G21" s="5">
        <v>44490</v>
      </c>
      <c r="H21" s="4">
        <v>1</v>
      </c>
      <c r="I21" s="4">
        <v>2</v>
      </c>
      <c r="J21" s="4">
        <v>2</v>
      </c>
      <c r="K21" s="4" t="s">
        <v>29</v>
      </c>
      <c r="L21" s="4">
        <v>4758</v>
      </c>
      <c r="M21" s="4">
        <v>4758</v>
      </c>
      <c r="N21" s="4" t="s">
        <v>86</v>
      </c>
      <c r="O21" s="4" t="s">
        <v>74</v>
      </c>
      <c r="P21" s="4" t="s">
        <v>32</v>
      </c>
      <c r="Q21" s="4">
        <v>0</v>
      </c>
      <c r="R21" s="8">
        <v>44479</v>
      </c>
      <c r="S21" s="5">
        <v>44493</v>
      </c>
      <c r="T21" s="4" t="s">
        <v>33</v>
      </c>
      <c r="U21" s="4">
        <v>4758</v>
      </c>
      <c r="V21" s="4">
        <v>0</v>
      </c>
      <c r="W21" s="4">
        <v>0</v>
      </c>
      <c r="X21" s="4">
        <v>2275260</v>
      </c>
      <c r="Y21" s="4">
        <v>76890010</v>
      </c>
    </row>
    <row r="22" s="4" customFormat="1" spans="1:25">
      <c r="A22" s="4">
        <v>16513482689</v>
      </c>
      <c r="B22" s="4" t="s">
        <v>25</v>
      </c>
      <c r="C22" s="4" t="s">
        <v>26</v>
      </c>
      <c r="D22" s="4" t="s">
        <v>87</v>
      </c>
      <c r="E22" s="4" t="s">
        <v>88</v>
      </c>
      <c r="F22" s="5">
        <v>44486</v>
      </c>
      <c r="G22" s="5">
        <v>44490</v>
      </c>
      <c r="H22" s="4">
        <v>1</v>
      </c>
      <c r="I22" s="4">
        <v>4</v>
      </c>
      <c r="J22" s="4">
        <v>4</v>
      </c>
      <c r="K22" s="4" t="s">
        <v>29</v>
      </c>
      <c r="L22" s="4">
        <v>3908</v>
      </c>
      <c r="M22" s="4">
        <v>3908</v>
      </c>
      <c r="N22" s="4" t="s">
        <v>89</v>
      </c>
      <c r="O22" s="4" t="s">
        <v>74</v>
      </c>
      <c r="P22" s="4" t="s">
        <v>32</v>
      </c>
      <c r="Q22" s="4">
        <v>0</v>
      </c>
      <c r="R22" s="8">
        <v>44480</v>
      </c>
      <c r="S22" s="5">
        <v>44493</v>
      </c>
      <c r="T22" s="4" t="s">
        <v>33</v>
      </c>
      <c r="U22" s="4">
        <v>3908</v>
      </c>
      <c r="V22" s="4">
        <v>0</v>
      </c>
      <c r="W22" s="4">
        <v>0</v>
      </c>
      <c r="X22" s="4"/>
      <c r="Y22" s="4">
        <v>981995</v>
      </c>
    </row>
    <row r="23" s="4" customFormat="1" spans="1:24">
      <c r="A23" s="4">
        <v>16561226056</v>
      </c>
      <c r="B23" s="4" t="s">
        <v>25</v>
      </c>
      <c r="C23" s="4" t="s">
        <v>26</v>
      </c>
      <c r="D23" s="4" t="s">
        <v>90</v>
      </c>
      <c r="E23" s="4" t="s">
        <v>91</v>
      </c>
      <c r="F23" s="5">
        <v>44489</v>
      </c>
      <c r="G23" s="5">
        <v>44490</v>
      </c>
      <c r="H23" s="4">
        <v>1</v>
      </c>
      <c r="I23" s="4">
        <v>1</v>
      </c>
      <c r="J23" s="4">
        <v>1</v>
      </c>
      <c r="K23" s="4" t="s">
        <v>29</v>
      </c>
      <c r="L23" s="4">
        <v>97</v>
      </c>
      <c r="M23" s="4">
        <v>97</v>
      </c>
      <c r="N23" s="4" t="s">
        <v>92</v>
      </c>
      <c r="O23" s="4" t="s">
        <v>74</v>
      </c>
      <c r="P23" s="4" t="s">
        <v>32</v>
      </c>
      <c r="Q23" s="4">
        <v>0</v>
      </c>
      <c r="R23" s="8">
        <v>44485</v>
      </c>
      <c r="S23" s="5">
        <v>44493</v>
      </c>
      <c r="T23" s="4" t="s">
        <v>33</v>
      </c>
      <c r="U23" s="4">
        <v>97</v>
      </c>
      <c r="V23" s="4">
        <v>0</v>
      </c>
      <c r="W23" s="4">
        <v>0</v>
      </c>
      <c r="X23" s="4">
        <v>2278245</v>
      </c>
    </row>
    <row r="24" s="4" customFormat="1" spans="1:25">
      <c r="A24" s="4">
        <v>16561559349</v>
      </c>
      <c r="B24" s="4" t="s">
        <v>25</v>
      </c>
      <c r="C24" s="4" t="s">
        <v>26</v>
      </c>
      <c r="D24" s="4" t="s">
        <v>93</v>
      </c>
      <c r="E24" s="4" t="s">
        <v>94</v>
      </c>
      <c r="F24" s="5">
        <v>44487</v>
      </c>
      <c r="G24" s="5">
        <v>44490</v>
      </c>
      <c r="H24" s="4">
        <v>1</v>
      </c>
      <c r="I24" s="4">
        <v>3</v>
      </c>
      <c r="J24" s="4">
        <v>3</v>
      </c>
      <c r="K24" s="4" t="s">
        <v>29</v>
      </c>
      <c r="L24" s="4">
        <v>1549</v>
      </c>
      <c r="M24" s="4">
        <v>1549</v>
      </c>
      <c r="N24" s="4" t="s">
        <v>95</v>
      </c>
      <c r="O24" s="4" t="s">
        <v>74</v>
      </c>
      <c r="P24" s="4" t="s">
        <v>32</v>
      </c>
      <c r="Q24" s="4">
        <v>0</v>
      </c>
      <c r="R24" s="8">
        <v>44485</v>
      </c>
      <c r="S24" s="5">
        <v>44493</v>
      </c>
      <c r="T24" s="4" t="s">
        <v>33</v>
      </c>
      <c r="U24" s="4">
        <v>1549</v>
      </c>
      <c r="V24" s="4">
        <v>0</v>
      </c>
      <c r="W24" s="4">
        <v>0</v>
      </c>
      <c r="X24" s="4"/>
      <c r="Y24" s="4" t="s">
        <v>96</v>
      </c>
    </row>
    <row r="25" s="4" customFormat="1" spans="1:25">
      <c r="A25" s="4">
        <v>16573838553</v>
      </c>
      <c r="B25" s="4" t="s">
        <v>25</v>
      </c>
      <c r="C25" s="4" t="s">
        <v>26</v>
      </c>
      <c r="D25" s="4" t="s">
        <v>97</v>
      </c>
      <c r="E25" s="4" t="s">
        <v>48</v>
      </c>
      <c r="F25" s="5">
        <v>44486</v>
      </c>
      <c r="G25" s="5">
        <v>44490</v>
      </c>
      <c r="H25" s="4">
        <v>1</v>
      </c>
      <c r="I25" s="4">
        <v>4</v>
      </c>
      <c r="J25" s="4">
        <v>4</v>
      </c>
      <c r="K25" s="4" t="s">
        <v>29</v>
      </c>
      <c r="L25" s="4">
        <v>3224</v>
      </c>
      <c r="M25" s="4">
        <v>3224</v>
      </c>
      <c r="N25" s="4" t="s">
        <v>98</v>
      </c>
      <c r="O25" s="4" t="s">
        <v>74</v>
      </c>
      <c r="P25" s="4" t="s">
        <v>32</v>
      </c>
      <c r="Q25" s="4">
        <v>0</v>
      </c>
      <c r="R25" s="8">
        <v>44486</v>
      </c>
      <c r="S25" s="5">
        <v>44493</v>
      </c>
      <c r="T25" s="4" t="s">
        <v>33</v>
      </c>
      <c r="U25" s="4">
        <v>3224</v>
      </c>
      <c r="V25" s="4">
        <v>0</v>
      </c>
      <c r="W25" s="4">
        <v>0</v>
      </c>
      <c r="X25" s="4"/>
      <c r="Y25" s="4">
        <v>84603101</v>
      </c>
    </row>
    <row r="26" s="4" customFormat="1" spans="1:24">
      <c r="A26" s="4">
        <v>16574159444</v>
      </c>
      <c r="B26" s="4" t="s">
        <v>25</v>
      </c>
      <c r="C26" s="4" t="s">
        <v>26</v>
      </c>
      <c r="D26" s="4" t="s">
        <v>99</v>
      </c>
      <c r="E26" s="4" t="s">
        <v>100</v>
      </c>
      <c r="F26" s="5">
        <v>44489</v>
      </c>
      <c r="G26" s="5">
        <v>44490</v>
      </c>
      <c r="H26" s="4">
        <v>1</v>
      </c>
      <c r="I26" s="4">
        <v>1</v>
      </c>
      <c r="J26" s="4">
        <v>1</v>
      </c>
      <c r="K26" s="4" t="s">
        <v>29</v>
      </c>
      <c r="L26" s="4">
        <v>482</v>
      </c>
      <c r="M26" s="4">
        <v>482</v>
      </c>
      <c r="N26" s="4" t="s">
        <v>101</v>
      </c>
      <c r="O26" s="4" t="s">
        <v>74</v>
      </c>
      <c r="P26" s="4" t="s">
        <v>32</v>
      </c>
      <c r="Q26" s="4">
        <v>0</v>
      </c>
      <c r="R26" s="8">
        <v>44486</v>
      </c>
      <c r="S26" s="5">
        <v>44493</v>
      </c>
      <c r="T26" s="4" t="s">
        <v>33</v>
      </c>
      <c r="U26" s="4">
        <v>482</v>
      </c>
      <c r="V26" s="4">
        <v>0</v>
      </c>
      <c r="W26" s="4">
        <v>0</v>
      </c>
      <c r="X26" s="4">
        <v>2278905</v>
      </c>
    </row>
    <row r="27" s="4" customFormat="1" spans="1:25">
      <c r="A27" s="4">
        <v>16584350205</v>
      </c>
      <c r="B27" s="4" t="s">
        <v>25</v>
      </c>
      <c r="C27" s="4" t="s">
        <v>26</v>
      </c>
      <c r="D27" s="4" t="s">
        <v>102</v>
      </c>
      <c r="E27" s="4" t="s">
        <v>103</v>
      </c>
      <c r="F27" s="5">
        <v>44489</v>
      </c>
      <c r="G27" s="5">
        <v>44490</v>
      </c>
      <c r="H27" s="4">
        <v>1</v>
      </c>
      <c r="I27" s="4">
        <v>1</v>
      </c>
      <c r="J27" s="4">
        <v>1</v>
      </c>
      <c r="K27" s="4" t="s">
        <v>29</v>
      </c>
      <c r="L27" s="4">
        <v>1602</v>
      </c>
      <c r="M27" s="4">
        <v>1602</v>
      </c>
      <c r="N27" s="4" t="s">
        <v>104</v>
      </c>
      <c r="O27" s="4" t="s">
        <v>74</v>
      </c>
      <c r="P27" s="4" t="s">
        <v>32</v>
      </c>
      <c r="Q27" s="4">
        <v>0</v>
      </c>
      <c r="R27" s="8">
        <v>44487</v>
      </c>
      <c r="S27" s="5">
        <v>44493</v>
      </c>
      <c r="T27" s="4" t="s">
        <v>33</v>
      </c>
      <c r="U27" s="4">
        <v>1602</v>
      </c>
      <c r="V27" s="4">
        <v>0</v>
      </c>
      <c r="W27" s="4">
        <v>0</v>
      </c>
      <c r="X27" s="4"/>
      <c r="Y27" s="4" t="s">
        <v>105</v>
      </c>
    </row>
    <row r="28" s="4" customFormat="1" spans="1:25">
      <c r="A28" s="4">
        <v>16584662551</v>
      </c>
      <c r="B28" s="4" t="s">
        <v>25</v>
      </c>
      <c r="C28" s="4" t="s">
        <v>26</v>
      </c>
      <c r="D28" s="4" t="s">
        <v>106</v>
      </c>
      <c r="E28" s="4" t="s">
        <v>107</v>
      </c>
      <c r="F28" s="5">
        <v>44489</v>
      </c>
      <c r="G28" s="5">
        <v>44490</v>
      </c>
      <c r="H28" s="4">
        <v>1</v>
      </c>
      <c r="I28" s="4">
        <v>1</v>
      </c>
      <c r="J28" s="4">
        <v>1</v>
      </c>
      <c r="K28" s="4" t="s">
        <v>29</v>
      </c>
      <c r="L28" s="4">
        <v>940</v>
      </c>
      <c r="M28" s="4">
        <v>940</v>
      </c>
      <c r="N28" s="4" t="s">
        <v>108</v>
      </c>
      <c r="O28" s="4" t="s">
        <v>74</v>
      </c>
      <c r="P28" s="4" t="s">
        <v>32</v>
      </c>
      <c r="Q28" s="4">
        <v>0</v>
      </c>
      <c r="R28" s="8">
        <v>44487</v>
      </c>
      <c r="S28" s="5">
        <v>44493</v>
      </c>
      <c r="T28" s="4" t="s">
        <v>33</v>
      </c>
      <c r="U28" s="4">
        <v>940</v>
      </c>
      <c r="V28" s="4">
        <v>0</v>
      </c>
      <c r="W28" s="4">
        <v>0</v>
      </c>
      <c r="X28" s="4">
        <v>2279498</v>
      </c>
      <c r="Y28" s="4">
        <v>61112002</v>
      </c>
    </row>
    <row r="29" s="4" customFormat="1" spans="1:23">
      <c r="A29" s="4">
        <v>16602099582</v>
      </c>
      <c r="B29" s="4" t="s">
        <v>25</v>
      </c>
      <c r="C29" s="4" t="s">
        <v>26</v>
      </c>
      <c r="D29" s="4" t="s">
        <v>109</v>
      </c>
      <c r="E29" s="4" t="s">
        <v>110</v>
      </c>
      <c r="F29" s="5">
        <v>44489</v>
      </c>
      <c r="G29" s="5">
        <v>44490</v>
      </c>
      <c r="H29" s="4">
        <v>1</v>
      </c>
      <c r="I29" s="4">
        <v>1</v>
      </c>
      <c r="J29" s="4">
        <v>1</v>
      </c>
      <c r="K29" s="4" t="s">
        <v>29</v>
      </c>
      <c r="L29" s="4">
        <v>589</v>
      </c>
      <c r="M29" s="4">
        <v>589</v>
      </c>
      <c r="N29" s="4" t="s">
        <v>111</v>
      </c>
      <c r="O29" s="4" t="s">
        <v>74</v>
      </c>
      <c r="P29" s="4" t="s">
        <v>32</v>
      </c>
      <c r="Q29" s="4">
        <v>0</v>
      </c>
      <c r="R29" s="8">
        <v>44489</v>
      </c>
      <c r="S29" s="5">
        <v>44493</v>
      </c>
      <c r="T29" s="4" t="s">
        <v>33</v>
      </c>
      <c r="U29" s="4">
        <v>589</v>
      </c>
      <c r="V29" s="4">
        <v>0</v>
      </c>
      <c r="W29" s="4">
        <v>0</v>
      </c>
    </row>
    <row r="30" s="4" customFormat="1" spans="1:25">
      <c r="A30" s="4">
        <v>16602259464</v>
      </c>
      <c r="B30" s="4" t="s">
        <v>25</v>
      </c>
      <c r="C30" s="4" t="s">
        <v>26</v>
      </c>
      <c r="D30" s="4" t="s">
        <v>112</v>
      </c>
      <c r="E30" s="4" t="s">
        <v>113</v>
      </c>
      <c r="F30" s="5">
        <v>44489</v>
      </c>
      <c r="G30" s="5">
        <v>44490</v>
      </c>
      <c r="H30" s="4">
        <v>1</v>
      </c>
      <c r="I30" s="4">
        <v>1</v>
      </c>
      <c r="J30" s="4">
        <v>1</v>
      </c>
      <c r="K30" s="4" t="s">
        <v>29</v>
      </c>
      <c r="L30" s="4">
        <v>624</v>
      </c>
      <c r="M30" s="4">
        <v>624</v>
      </c>
      <c r="N30" s="4" t="s">
        <v>114</v>
      </c>
      <c r="O30" s="4" t="s">
        <v>74</v>
      </c>
      <c r="P30" s="4" t="s">
        <v>32</v>
      </c>
      <c r="Q30" s="4">
        <v>0</v>
      </c>
      <c r="R30" s="8">
        <v>44489</v>
      </c>
      <c r="S30" s="5">
        <v>44493</v>
      </c>
      <c r="T30" s="4" t="s">
        <v>33</v>
      </c>
      <c r="U30" s="4">
        <v>624</v>
      </c>
      <c r="V30" s="4">
        <v>0</v>
      </c>
      <c r="W30" s="4">
        <v>0</v>
      </c>
      <c r="X30" s="4"/>
      <c r="Y30" s="4">
        <v>87262129</v>
      </c>
    </row>
    <row r="31" s="4" customFormat="1" spans="1:25">
      <c r="A31" s="4">
        <v>16610842118</v>
      </c>
      <c r="B31" s="4" t="s">
        <v>25</v>
      </c>
      <c r="C31" s="4" t="s">
        <v>26</v>
      </c>
      <c r="D31" s="4" t="s">
        <v>115</v>
      </c>
      <c r="E31" s="4" t="s">
        <v>116</v>
      </c>
      <c r="F31" s="5">
        <v>44489</v>
      </c>
      <c r="G31" s="5">
        <v>44490</v>
      </c>
      <c r="H31" s="4">
        <v>1</v>
      </c>
      <c r="I31" s="4">
        <v>1</v>
      </c>
      <c r="J31" s="4">
        <v>1</v>
      </c>
      <c r="K31" s="4" t="s">
        <v>29</v>
      </c>
      <c r="L31" s="4">
        <v>663</v>
      </c>
      <c r="M31" s="4">
        <v>663</v>
      </c>
      <c r="N31" s="4" t="s">
        <v>117</v>
      </c>
      <c r="O31" s="4" t="s">
        <v>74</v>
      </c>
      <c r="P31" s="4" t="s">
        <v>32</v>
      </c>
      <c r="Q31" s="4">
        <v>0</v>
      </c>
      <c r="R31" s="8">
        <v>44489</v>
      </c>
      <c r="S31" s="5">
        <v>44493</v>
      </c>
      <c r="T31" s="4" t="s">
        <v>33</v>
      </c>
      <c r="U31" s="4">
        <v>663</v>
      </c>
      <c r="V31" s="4">
        <v>0</v>
      </c>
      <c r="W31" s="4">
        <v>0</v>
      </c>
      <c r="X31" s="4"/>
      <c r="Y31" s="4" t="s">
        <v>118</v>
      </c>
    </row>
    <row r="32" s="4" customFormat="1" spans="1:23">
      <c r="A32" s="4">
        <v>15728740214</v>
      </c>
      <c r="B32" s="4" t="s">
        <v>25</v>
      </c>
      <c r="C32" s="4" t="s">
        <v>26</v>
      </c>
      <c r="D32" s="4" t="s">
        <v>119</v>
      </c>
      <c r="E32" s="4" t="s">
        <v>48</v>
      </c>
      <c r="F32" s="5">
        <v>44484</v>
      </c>
      <c r="G32" s="5">
        <v>44487</v>
      </c>
      <c r="H32" s="4">
        <v>1</v>
      </c>
      <c r="I32" s="4">
        <v>3</v>
      </c>
      <c r="J32" s="4">
        <v>3</v>
      </c>
      <c r="K32" s="4" t="s">
        <v>29</v>
      </c>
      <c r="L32" s="4">
        <v>4978</v>
      </c>
      <c r="M32" s="4">
        <v>4978</v>
      </c>
      <c r="N32" s="4" t="s">
        <v>120</v>
      </c>
      <c r="O32" s="4" t="s">
        <v>121</v>
      </c>
      <c r="P32" s="4" t="s">
        <v>32</v>
      </c>
      <c r="Q32" s="4">
        <v>0</v>
      </c>
      <c r="R32" s="8">
        <v>44384</v>
      </c>
      <c r="S32" s="5">
        <v>44494</v>
      </c>
      <c r="T32" s="4" t="s">
        <v>33</v>
      </c>
      <c r="U32" s="4">
        <v>4978</v>
      </c>
      <c r="V32" s="4">
        <v>0</v>
      </c>
      <c r="W32" s="4">
        <v>0</v>
      </c>
    </row>
    <row r="33" s="4" customFormat="1" spans="1:23">
      <c r="A33" s="4">
        <v>15760683223</v>
      </c>
      <c r="B33" s="4" t="s">
        <v>25</v>
      </c>
      <c r="C33" s="4" t="s">
        <v>26</v>
      </c>
      <c r="D33" s="4" t="s">
        <v>122</v>
      </c>
      <c r="E33" s="4" t="s">
        <v>123</v>
      </c>
      <c r="F33" s="5">
        <v>44484</v>
      </c>
      <c r="G33" s="5">
        <v>44487</v>
      </c>
      <c r="H33" s="4">
        <v>1</v>
      </c>
      <c r="I33" s="4">
        <v>3</v>
      </c>
      <c r="J33" s="4">
        <v>3</v>
      </c>
      <c r="K33" s="4" t="s">
        <v>29</v>
      </c>
      <c r="L33" s="4">
        <v>10454</v>
      </c>
      <c r="M33" s="4">
        <v>10454</v>
      </c>
      <c r="N33" s="4" t="s">
        <v>124</v>
      </c>
      <c r="O33" s="4" t="s">
        <v>121</v>
      </c>
      <c r="P33" s="4" t="s">
        <v>32</v>
      </c>
      <c r="Q33" s="4">
        <v>0</v>
      </c>
      <c r="R33" s="8">
        <v>44388</v>
      </c>
      <c r="S33" s="5">
        <v>44494</v>
      </c>
      <c r="T33" s="4" t="s">
        <v>33</v>
      </c>
      <c r="U33" s="4">
        <v>10454</v>
      </c>
      <c r="V33" s="4">
        <v>0</v>
      </c>
      <c r="W33" s="4">
        <v>0</v>
      </c>
    </row>
    <row r="34" s="4" customFormat="1" spans="1:24">
      <c r="A34" s="4">
        <v>15805650301</v>
      </c>
      <c r="B34" s="4" t="s">
        <v>25</v>
      </c>
      <c r="C34" s="4" t="s">
        <v>26</v>
      </c>
      <c r="D34" s="4" t="s">
        <v>125</v>
      </c>
      <c r="E34" s="4" t="s">
        <v>126</v>
      </c>
      <c r="F34" s="5">
        <v>44486</v>
      </c>
      <c r="G34" s="5">
        <v>44487</v>
      </c>
      <c r="H34" s="4">
        <v>1</v>
      </c>
      <c r="I34" s="4">
        <v>1</v>
      </c>
      <c r="J34" s="4">
        <v>1</v>
      </c>
      <c r="K34" s="4" t="s">
        <v>29</v>
      </c>
      <c r="L34" s="4">
        <v>1429</v>
      </c>
      <c r="M34" s="4">
        <v>1429</v>
      </c>
      <c r="N34" s="4" t="s">
        <v>127</v>
      </c>
      <c r="O34" s="4" t="s">
        <v>121</v>
      </c>
      <c r="P34" s="4" t="s">
        <v>32</v>
      </c>
      <c r="Q34" s="4">
        <v>0</v>
      </c>
      <c r="R34" s="8">
        <v>44391</v>
      </c>
      <c r="S34" s="5">
        <v>44494</v>
      </c>
      <c r="T34" s="4" t="s">
        <v>33</v>
      </c>
      <c r="U34" s="4">
        <v>1429</v>
      </c>
      <c r="V34" s="4">
        <v>0</v>
      </c>
      <c r="W34" s="4">
        <v>0</v>
      </c>
      <c r="X34" s="4">
        <v>2196984</v>
      </c>
    </row>
    <row r="35" s="4" customFormat="1" spans="1:24">
      <c r="A35" s="4">
        <v>15809828225</v>
      </c>
      <c r="B35" s="4" t="s">
        <v>25</v>
      </c>
      <c r="C35" s="4" t="s">
        <v>26</v>
      </c>
      <c r="D35" s="4" t="s">
        <v>128</v>
      </c>
      <c r="E35" s="4" t="s">
        <v>129</v>
      </c>
      <c r="F35" s="5">
        <v>44487</v>
      </c>
      <c r="G35" s="5">
        <v>44491</v>
      </c>
      <c r="H35" s="4">
        <v>1</v>
      </c>
      <c r="I35" s="4">
        <v>4</v>
      </c>
      <c r="J35" s="4">
        <v>4</v>
      </c>
      <c r="K35" s="4" t="s">
        <v>29</v>
      </c>
      <c r="L35" s="4">
        <v>7256</v>
      </c>
      <c r="M35" s="4">
        <v>7256</v>
      </c>
      <c r="N35" s="4" t="s">
        <v>130</v>
      </c>
      <c r="O35" s="4" t="s">
        <v>121</v>
      </c>
      <c r="P35" s="4" t="s">
        <v>32</v>
      </c>
      <c r="Q35" s="4">
        <v>0</v>
      </c>
      <c r="R35" s="8">
        <v>44392</v>
      </c>
      <c r="S35" s="5">
        <v>44494</v>
      </c>
      <c r="T35" s="4" t="s">
        <v>33</v>
      </c>
      <c r="U35" s="4">
        <v>7256</v>
      </c>
      <c r="V35" s="4">
        <v>0</v>
      </c>
      <c r="W35" s="4">
        <v>0</v>
      </c>
      <c r="X35" s="4">
        <v>2197770</v>
      </c>
    </row>
    <row r="36" s="4" customFormat="1" spans="1:24">
      <c r="A36" s="4">
        <v>15830850191</v>
      </c>
      <c r="B36" s="4" t="s">
        <v>25</v>
      </c>
      <c r="C36" s="4" t="s">
        <v>26</v>
      </c>
      <c r="D36" s="4" t="s">
        <v>131</v>
      </c>
      <c r="E36" s="4" t="s">
        <v>132</v>
      </c>
      <c r="F36" s="5">
        <v>44484</v>
      </c>
      <c r="G36" s="5">
        <v>44487</v>
      </c>
      <c r="H36" s="4">
        <v>1</v>
      </c>
      <c r="I36" s="4">
        <v>3</v>
      </c>
      <c r="J36" s="4">
        <v>3</v>
      </c>
      <c r="K36" s="4" t="s">
        <v>29</v>
      </c>
      <c r="L36" s="4">
        <v>3093</v>
      </c>
      <c r="M36" s="4">
        <v>3093</v>
      </c>
      <c r="N36" s="4" t="s">
        <v>133</v>
      </c>
      <c r="O36" s="4" t="s">
        <v>121</v>
      </c>
      <c r="P36" s="4" t="s">
        <v>32</v>
      </c>
      <c r="Q36" s="4">
        <v>0</v>
      </c>
      <c r="R36" s="8">
        <v>44394</v>
      </c>
      <c r="S36" s="5">
        <v>44494</v>
      </c>
      <c r="T36" s="4" t="s">
        <v>33</v>
      </c>
      <c r="U36" s="4">
        <v>3093</v>
      </c>
      <c r="V36" s="4">
        <v>0</v>
      </c>
      <c r="W36" s="4">
        <v>0</v>
      </c>
      <c r="X36" s="4">
        <v>2199629</v>
      </c>
    </row>
    <row r="37" s="4" customFormat="1" spans="1:23">
      <c r="A37" s="4">
        <v>15912756823</v>
      </c>
      <c r="B37" s="4" t="s">
        <v>25</v>
      </c>
      <c r="C37" s="4" t="s">
        <v>26</v>
      </c>
      <c r="D37" s="4" t="s">
        <v>134</v>
      </c>
      <c r="E37" s="4" t="s">
        <v>135</v>
      </c>
      <c r="F37" s="5">
        <v>44489</v>
      </c>
      <c r="G37" s="5">
        <v>44492</v>
      </c>
      <c r="H37" s="4">
        <v>1</v>
      </c>
      <c r="I37" s="4">
        <v>3</v>
      </c>
      <c r="J37" s="4">
        <v>3</v>
      </c>
      <c r="K37" s="4" t="s">
        <v>29</v>
      </c>
      <c r="L37" s="4">
        <v>4107</v>
      </c>
      <c r="M37" s="4">
        <v>4107</v>
      </c>
      <c r="N37" s="4" t="s">
        <v>136</v>
      </c>
      <c r="O37" s="4" t="s">
        <v>121</v>
      </c>
      <c r="P37" s="4" t="s">
        <v>32</v>
      </c>
      <c r="Q37" s="4">
        <v>0</v>
      </c>
      <c r="R37" s="8">
        <v>44401</v>
      </c>
      <c r="S37" s="5">
        <v>44494</v>
      </c>
      <c r="T37" s="4" t="s">
        <v>33</v>
      </c>
      <c r="U37" s="4">
        <v>4107</v>
      </c>
      <c r="V37" s="4">
        <v>0</v>
      </c>
      <c r="W37" s="4">
        <v>0</v>
      </c>
    </row>
    <row r="38" s="4" customFormat="1" spans="1:23">
      <c r="A38" s="4">
        <v>15954708382</v>
      </c>
      <c r="B38" s="4" t="s">
        <v>25</v>
      </c>
      <c r="C38" s="4" t="s">
        <v>26</v>
      </c>
      <c r="D38" s="4" t="s">
        <v>38</v>
      </c>
      <c r="E38" s="4" t="s">
        <v>39</v>
      </c>
      <c r="F38" s="5">
        <v>44486</v>
      </c>
      <c r="G38" s="5">
        <v>44489</v>
      </c>
      <c r="H38" s="4">
        <v>1</v>
      </c>
      <c r="I38" s="4">
        <v>3</v>
      </c>
      <c r="J38" s="4">
        <v>3</v>
      </c>
      <c r="K38" s="4" t="s">
        <v>29</v>
      </c>
      <c r="L38" s="4">
        <v>8325</v>
      </c>
      <c r="M38" s="4">
        <v>8325</v>
      </c>
      <c r="N38" s="4" t="s">
        <v>40</v>
      </c>
      <c r="O38" s="4" t="s">
        <v>121</v>
      </c>
      <c r="P38" s="4" t="s">
        <v>32</v>
      </c>
      <c r="Q38" s="4">
        <v>0</v>
      </c>
      <c r="R38" s="8">
        <v>44404</v>
      </c>
      <c r="S38" s="5">
        <v>44494</v>
      </c>
      <c r="T38" s="4" t="s">
        <v>33</v>
      </c>
      <c r="U38" s="4">
        <v>8325</v>
      </c>
      <c r="V38" s="4">
        <v>0</v>
      </c>
      <c r="W38" s="4">
        <v>0</v>
      </c>
    </row>
    <row r="39" s="4" customFormat="1" spans="1:23">
      <c r="A39" s="4">
        <v>15985812904</v>
      </c>
      <c r="B39" s="4" t="s">
        <v>25</v>
      </c>
      <c r="C39" s="4" t="s">
        <v>26</v>
      </c>
      <c r="D39" s="4" t="s">
        <v>137</v>
      </c>
      <c r="E39" s="4" t="s">
        <v>138</v>
      </c>
      <c r="F39" s="5">
        <v>44488</v>
      </c>
      <c r="G39" s="5">
        <v>44490</v>
      </c>
      <c r="H39" s="4">
        <v>1</v>
      </c>
      <c r="I39" s="4">
        <v>2</v>
      </c>
      <c r="J39" s="4">
        <v>2</v>
      </c>
      <c r="K39" s="4" t="s">
        <v>29</v>
      </c>
      <c r="L39" s="4">
        <v>3346</v>
      </c>
      <c r="M39" s="4">
        <v>3346</v>
      </c>
      <c r="N39" s="4" t="s">
        <v>139</v>
      </c>
      <c r="O39" s="4" t="s">
        <v>121</v>
      </c>
      <c r="P39" s="4" t="s">
        <v>32</v>
      </c>
      <c r="Q39" s="4">
        <v>0</v>
      </c>
      <c r="R39" s="8">
        <v>44408</v>
      </c>
      <c r="S39" s="5">
        <v>44494</v>
      </c>
      <c r="T39" s="4" t="s">
        <v>33</v>
      </c>
      <c r="U39" s="4">
        <v>3346</v>
      </c>
      <c r="V39" s="4">
        <v>0</v>
      </c>
      <c r="W39" s="4">
        <v>0</v>
      </c>
    </row>
    <row r="40" s="4" customFormat="1" spans="1:25">
      <c r="A40" s="4">
        <v>16069110342</v>
      </c>
      <c r="B40" s="4" t="s">
        <v>25</v>
      </c>
      <c r="C40" s="4" t="s">
        <v>26</v>
      </c>
      <c r="D40" s="4" t="s">
        <v>140</v>
      </c>
      <c r="E40" s="4" t="s">
        <v>141</v>
      </c>
      <c r="F40" s="5">
        <v>44490</v>
      </c>
      <c r="G40" s="5">
        <v>44492</v>
      </c>
      <c r="H40" s="4">
        <v>1</v>
      </c>
      <c r="I40" s="4">
        <v>2</v>
      </c>
      <c r="J40" s="4">
        <v>2</v>
      </c>
      <c r="K40" s="4" t="s">
        <v>29</v>
      </c>
      <c r="L40" s="4">
        <v>7776</v>
      </c>
      <c r="M40" s="4">
        <v>7776</v>
      </c>
      <c r="N40" s="4" t="s">
        <v>142</v>
      </c>
      <c r="O40" s="4" t="s">
        <v>121</v>
      </c>
      <c r="P40" s="4" t="s">
        <v>32</v>
      </c>
      <c r="Q40" s="4">
        <v>0</v>
      </c>
      <c r="R40" s="8">
        <v>44422</v>
      </c>
      <c r="S40" s="5">
        <v>44494</v>
      </c>
      <c r="T40" s="4" t="s">
        <v>33</v>
      </c>
      <c r="U40" s="4">
        <v>7776</v>
      </c>
      <c r="V40" s="4">
        <v>0</v>
      </c>
      <c r="W40" s="4">
        <v>0</v>
      </c>
      <c r="X40" s="4"/>
      <c r="Y40" s="4">
        <v>4429497</v>
      </c>
    </row>
    <row r="41" s="4" customFormat="1" spans="1:25">
      <c r="A41" s="4">
        <v>16099037459</v>
      </c>
      <c r="B41" s="4" t="s">
        <v>25</v>
      </c>
      <c r="C41" s="4" t="s">
        <v>26</v>
      </c>
      <c r="D41" s="4" t="s">
        <v>143</v>
      </c>
      <c r="E41" s="4" t="s">
        <v>144</v>
      </c>
      <c r="F41" s="5">
        <v>44489</v>
      </c>
      <c r="G41" s="5">
        <v>44490</v>
      </c>
      <c r="H41" s="4">
        <v>1</v>
      </c>
      <c r="I41" s="4">
        <v>1</v>
      </c>
      <c r="J41" s="4">
        <v>1</v>
      </c>
      <c r="K41" s="4" t="s">
        <v>29</v>
      </c>
      <c r="L41" s="4">
        <v>649</v>
      </c>
      <c r="M41" s="4">
        <v>649</v>
      </c>
      <c r="N41" s="4" t="s">
        <v>145</v>
      </c>
      <c r="O41" s="4" t="s">
        <v>121</v>
      </c>
      <c r="P41" s="4" t="s">
        <v>32</v>
      </c>
      <c r="Q41" s="4">
        <v>0</v>
      </c>
      <c r="R41" s="8">
        <v>44427</v>
      </c>
      <c r="S41" s="5">
        <v>44494</v>
      </c>
      <c r="T41" s="4" t="s">
        <v>33</v>
      </c>
      <c r="U41" s="4">
        <v>649</v>
      </c>
      <c r="V41" s="4">
        <v>0</v>
      </c>
      <c r="W41" s="4">
        <v>0</v>
      </c>
      <c r="X41" s="4">
        <v>2227687</v>
      </c>
      <c r="Y41" s="4" t="s">
        <v>146</v>
      </c>
    </row>
    <row r="42" s="4" customFormat="1" spans="1:24">
      <c r="A42" s="4">
        <v>16150603624</v>
      </c>
      <c r="B42" s="4" t="s">
        <v>25</v>
      </c>
      <c r="C42" s="4" t="s">
        <v>26</v>
      </c>
      <c r="D42" s="4" t="s">
        <v>147</v>
      </c>
      <c r="E42" s="4" t="s">
        <v>148</v>
      </c>
      <c r="F42" s="5">
        <v>44486</v>
      </c>
      <c r="G42" s="5">
        <v>44487</v>
      </c>
      <c r="H42" s="4">
        <v>1</v>
      </c>
      <c r="I42" s="4">
        <v>1</v>
      </c>
      <c r="J42" s="4">
        <v>1</v>
      </c>
      <c r="K42" s="4" t="s">
        <v>29</v>
      </c>
      <c r="L42" s="4">
        <v>578</v>
      </c>
      <c r="M42" s="4">
        <v>578</v>
      </c>
      <c r="N42" s="4" t="s">
        <v>149</v>
      </c>
      <c r="O42" s="4" t="s">
        <v>121</v>
      </c>
      <c r="P42" s="4" t="s">
        <v>32</v>
      </c>
      <c r="Q42" s="4">
        <v>0</v>
      </c>
      <c r="R42" s="8">
        <v>44435</v>
      </c>
      <c r="S42" s="5">
        <v>44494</v>
      </c>
      <c r="T42" s="4" t="s">
        <v>33</v>
      </c>
      <c r="U42" s="4">
        <v>578</v>
      </c>
      <c r="V42" s="4">
        <v>0</v>
      </c>
      <c r="W42" s="4">
        <v>0</v>
      </c>
      <c r="X42" s="4">
        <v>2235117</v>
      </c>
    </row>
    <row r="43" s="4" customFormat="1" spans="1:24">
      <c r="A43" s="4">
        <v>16150603624</v>
      </c>
      <c r="B43" s="4" t="s">
        <v>25</v>
      </c>
      <c r="C43" s="4" t="s">
        <v>37</v>
      </c>
      <c r="D43" s="4" t="s">
        <v>147</v>
      </c>
      <c r="E43" s="4" t="s">
        <v>148</v>
      </c>
      <c r="F43" s="5">
        <v>44486</v>
      </c>
      <c r="G43" s="5">
        <v>44487</v>
      </c>
      <c r="H43" s="4">
        <v>1</v>
      </c>
      <c r="I43" s="4">
        <v>1</v>
      </c>
      <c r="J43" s="4">
        <v>1</v>
      </c>
      <c r="K43" s="4" t="s">
        <v>29</v>
      </c>
      <c r="L43" s="4">
        <v>-578</v>
      </c>
      <c r="M43" s="4">
        <v>-578</v>
      </c>
      <c r="N43" s="4" t="s">
        <v>149</v>
      </c>
      <c r="O43" s="4" t="s">
        <v>121</v>
      </c>
      <c r="P43" s="4" t="s">
        <v>32</v>
      </c>
      <c r="Q43" s="4">
        <v>0</v>
      </c>
      <c r="R43" s="8">
        <v>44435</v>
      </c>
      <c r="S43" s="5">
        <v>44494</v>
      </c>
      <c r="T43" s="4" t="s">
        <v>33</v>
      </c>
      <c r="U43" s="4">
        <v>-578</v>
      </c>
      <c r="V43" s="4">
        <v>0</v>
      </c>
      <c r="W43" s="4">
        <v>0</v>
      </c>
      <c r="X43" s="4">
        <v>2235117</v>
      </c>
    </row>
    <row r="44" s="4" customFormat="1" spans="1:24">
      <c r="A44" s="4">
        <v>16164040053</v>
      </c>
      <c r="B44" s="4" t="s">
        <v>25</v>
      </c>
      <c r="C44" s="4" t="s">
        <v>26</v>
      </c>
      <c r="D44" s="4" t="s">
        <v>150</v>
      </c>
      <c r="E44" s="4" t="s">
        <v>151</v>
      </c>
      <c r="F44" s="5">
        <v>44487</v>
      </c>
      <c r="G44" s="5">
        <v>44488</v>
      </c>
      <c r="H44" s="4">
        <v>1</v>
      </c>
      <c r="I44" s="4">
        <v>1</v>
      </c>
      <c r="J44" s="4">
        <v>1</v>
      </c>
      <c r="K44" s="4" t="s">
        <v>29</v>
      </c>
      <c r="L44" s="4">
        <v>675</v>
      </c>
      <c r="M44" s="4">
        <v>675</v>
      </c>
      <c r="N44" s="4" t="s">
        <v>152</v>
      </c>
      <c r="O44" s="4" t="s">
        <v>121</v>
      </c>
      <c r="P44" s="4" t="s">
        <v>32</v>
      </c>
      <c r="Q44" s="4">
        <v>0</v>
      </c>
      <c r="R44" s="8">
        <v>44438</v>
      </c>
      <c r="S44" s="5">
        <v>44494</v>
      </c>
      <c r="T44" s="4" t="s">
        <v>33</v>
      </c>
      <c r="U44" s="4">
        <v>675</v>
      </c>
      <c r="V44" s="4">
        <v>0</v>
      </c>
      <c r="W44" s="4">
        <v>0</v>
      </c>
      <c r="X44" s="4">
        <v>2236928</v>
      </c>
    </row>
    <row r="45" s="4" customFormat="1" spans="1:25">
      <c r="A45" s="4">
        <v>16250875702</v>
      </c>
      <c r="B45" s="4" t="s">
        <v>25</v>
      </c>
      <c r="C45" s="4" t="s">
        <v>26</v>
      </c>
      <c r="D45" s="4" t="s">
        <v>153</v>
      </c>
      <c r="E45" s="4" t="s">
        <v>154</v>
      </c>
      <c r="F45" s="5">
        <v>44484</v>
      </c>
      <c r="G45" s="5">
        <v>44487</v>
      </c>
      <c r="H45" s="4">
        <v>1</v>
      </c>
      <c r="I45" s="4">
        <v>3</v>
      </c>
      <c r="J45" s="4">
        <v>3</v>
      </c>
      <c r="K45" s="4" t="s">
        <v>29</v>
      </c>
      <c r="L45" s="4">
        <v>4575</v>
      </c>
      <c r="M45" s="4">
        <v>4575</v>
      </c>
      <c r="N45" s="4" t="s">
        <v>155</v>
      </c>
      <c r="O45" s="4" t="s">
        <v>121</v>
      </c>
      <c r="P45" s="4" t="s">
        <v>32</v>
      </c>
      <c r="Q45" s="4">
        <v>0</v>
      </c>
      <c r="R45" s="8">
        <v>44449</v>
      </c>
      <c r="S45" s="5">
        <v>44494</v>
      </c>
      <c r="T45" s="4" t="s">
        <v>33</v>
      </c>
      <c r="U45" s="4">
        <v>4575</v>
      </c>
      <c r="V45" s="4">
        <v>0</v>
      </c>
      <c r="W45" s="4">
        <v>0</v>
      </c>
      <c r="X45" s="4">
        <v>2248904</v>
      </c>
      <c r="Y45" s="4" t="s">
        <v>156</v>
      </c>
    </row>
    <row r="46" s="4" customFormat="1" spans="1:23">
      <c r="A46" s="4">
        <v>16310100995</v>
      </c>
      <c r="B46" s="4" t="s">
        <v>25</v>
      </c>
      <c r="C46" s="4" t="s">
        <v>26</v>
      </c>
      <c r="D46" s="4" t="s">
        <v>157</v>
      </c>
      <c r="E46" s="4" t="s">
        <v>158</v>
      </c>
      <c r="F46" s="5">
        <v>44488</v>
      </c>
      <c r="G46" s="5">
        <v>44491</v>
      </c>
      <c r="H46" s="4">
        <v>2</v>
      </c>
      <c r="I46" s="4">
        <v>3</v>
      </c>
      <c r="J46" s="4">
        <v>6</v>
      </c>
      <c r="K46" s="4" t="s">
        <v>29</v>
      </c>
      <c r="L46" s="4">
        <v>3990</v>
      </c>
      <c r="M46" s="4">
        <v>3990</v>
      </c>
      <c r="N46" s="4" t="s">
        <v>159</v>
      </c>
      <c r="O46" s="4" t="s">
        <v>160</v>
      </c>
      <c r="P46" s="4" t="s">
        <v>32</v>
      </c>
      <c r="Q46" s="4">
        <v>0</v>
      </c>
      <c r="R46" s="8">
        <v>44457</v>
      </c>
      <c r="S46" s="5">
        <v>44494</v>
      </c>
      <c r="T46" s="4" t="s">
        <v>33</v>
      </c>
      <c r="U46" s="4">
        <v>3990</v>
      </c>
      <c r="V46" s="4">
        <v>0</v>
      </c>
      <c r="W46" s="4">
        <v>0</v>
      </c>
    </row>
    <row r="47" s="4" customFormat="1" spans="1:25">
      <c r="A47" s="4">
        <v>16324821183</v>
      </c>
      <c r="B47" s="4" t="s">
        <v>25</v>
      </c>
      <c r="C47" s="4" t="s">
        <v>26</v>
      </c>
      <c r="D47" s="4" t="s">
        <v>161</v>
      </c>
      <c r="E47" s="4" t="s">
        <v>162</v>
      </c>
      <c r="F47" s="5">
        <v>44490</v>
      </c>
      <c r="G47" s="5">
        <v>44491</v>
      </c>
      <c r="H47" s="4">
        <v>1</v>
      </c>
      <c r="I47" s="4">
        <v>1</v>
      </c>
      <c r="J47" s="4">
        <v>1</v>
      </c>
      <c r="K47" s="4" t="s">
        <v>29</v>
      </c>
      <c r="L47" s="4">
        <v>1352</v>
      </c>
      <c r="M47" s="4">
        <v>1352</v>
      </c>
      <c r="N47" s="4" t="s">
        <v>163</v>
      </c>
      <c r="O47" s="4" t="s">
        <v>160</v>
      </c>
      <c r="P47" s="4" t="s">
        <v>32</v>
      </c>
      <c r="Q47" s="4">
        <v>0</v>
      </c>
      <c r="R47" s="8">
        <v>44459</v>
      </c>
      <c r="S47" s="5">
        <v>44494</v>
      </c>
      <c r="T47" s="4" t="s">
        <v>33</v>
      </c>
      <c r="U47" s="4">
        <v>1352</v>
      </c>
      <c r="V47" s="4">
        <v>0</v>
      </c>
      <c r="W47" s="4">
        <v>0</v>
      </c>
      <c r="X47" s="4">
        <v>2259488</v>
      </c>
      <c r="Y47" s="4" t="s">
        <v>164</v>
      </c>
    </row>
    <row r="48" s="4" customFormat="1" spans="1:25">
      <c r="A48" s="4">
        <v>16343199421</v>
      </c>
      <c r="B48" s="4" t="s">
        <v>25</v>
      </c>
      <c r="C48" s="4" t="s">
        <v>26</v>
      </c>
      <c r="D48" s="4" t="s">
        <v>78</v>
      </c>
      <c r="E48" s="4" t="s">
        <v>79</v>
      </c>
      <c r="F48" s="5">
        <v>44488</v>
      </c>
      <c r="G48" s="5">
        <v>44491</v>
      </c>
      <c r="H48" s="4">
        <v>1</v>
      </c>
      <c r="I48" s="4">
        <v>3</v>
      </c>
      <c r="J48" s="4">
        <v>3</v>
      </c>
      <c r="K48" s="4" t="s">
        <v>29</v>
      </c>
      <c r="L48" s="4">
        <v>1968</v>
      </c>
      <c r="M48" s="4">
        <v>1968</v>
      </c>
      <c r="N48" s="4" t="s">
        <v>165</v>
      </c>
      <c r="O48" s="4" t="s">
        <v>160</v>
      </c>
      <c r="P48" s="4" t="s">
        <v>32</v>
      </c>
      <c r="Q48" s="4">
        <v>0</v>
      </c>
      <c r="R48" s="8">
        <v>44462</v>
      </c>
      <c r="S48" s="5">
        <v>44494</v>
      </c>
      <c r="T48" s="4" t="s">
        <v>33</v>
      </c>
      <c r="U48" s="4">
        <v>1968</v>
      </c>
      <c r="V48" s="4">
        <v>0</v>
      </c>
      <c r="W48" s="4">
        <v>0</v>
      </c>
      <c r="X48" s="4">
        <v>2261684</v>
      </c>
      <c r="Y48" s="4">
        <v>444606440482</v>
      </c>
    </row>
    <row r="49" s="4" customFormat="1" spans="1:25">
      <c r="A49" s="4">
        <v>16345931746</v>
      </c>
      <c r="B49" s="4" t="s">
        <v>25</v>
      </c>
      <c r="C49" s="4" t="s">
        <v>26</v>
      </c>
      <c r="D49" s="4" t="s">
        <v>166</v>
      </c>
      <c r="E49" s="4" t="s">
        <v>167</v>
      </c>
      <c r="F49" s="5">
        <v>44490</v>
      </c>
      <c r="G49" s="5">
        <v>44491</v>
      </c>
      <c r="H49" s="4">
        <v>1</v>
      </c>
      <c r="I49" s="4">
        <v>1</v>
      </c>
      <c r="J49" s="4">
        <v>1</v>
      </c>
      <c r="K49" s="4" t="s">
        <v>29</v>
      </c>
      <c r="L49" s="4">
        <v>970</v>
      </c>
      <c r="M49" s="4">
        <v>970</v>
      </c>
      <c r="N49" s="4" t="s">
        <v>168</v>
      </c>
      <c r="O49" s="4" t="s">
        <v>160</v>
      </c>
      <c r="P49" s="4" t="s">
        <v>32</v>
      </c>
      <c r="Q49" s="4">
        <v>0</v>
      </c>
      <c r="R49" s="8">
        <v>44462</v>
      </c>
      <c r="S49" s="5">
        <v>44494</v>
      </c>
      <c r="T49" s="4" t="s">
        <v>33</v>
      </c>
      <c r="U49" s="4">
        <v>970</v>
      </c>
      <c r="V49" s="4">
        <v>0</v>
      </c>
      <c r="W49" s="4">
        <v>0</v>
      </c>
      <c r="X49" s="4"/>
      <c r="Y49" s="4">
        <v>92051579</v>
      </c>
    </row>
    <row r="50" s="4" customFormat="1" spans="1:23">
      <c r="A50" s="4">
        <v>16390725668</v>
      </c>
      <c r="B50" s="4" t="s">
        <v>25</v>
      </c>
      <c r="C50" s="4" t="s">
        <v>26</v>
      </c>
      <c r="D50" s="4" t="s">
        <v>78</v>
      </c>
      <c r="E50" s="4" t="s">
        <v>169</v>
      </c>
      <c r="F50" s="5">
        <v>44488</v>
      </c>
      <c r="G50" s="5">
        <v>44491</v>
      </c>
      <c r="H50" s="4">
        <v>1</v>
      </c>
      <c r="I50" s="4">
        <v>3</v>
      </c>
      <c r="J50" s="4">
        <v>3</v>
      </c>
      <c r="K50" s="4" t="s">
        <v>29</v>
      </c>
      <c r="L50" s="4">
        <v>2484</v>
      </c>
      <c r="M50" s="4">
        <v>2484</v>
      </c>
      <c r="N50" s="4" t="s">
        <v>170</v>
      </c>
      <c r="O50" s="4" t="s">
        <v>160</v>
      </c>
      <c r="P50" s="4" t="s">
        <v>32</v>
      </c>
      <c r="Q50" s="4">
        <v>0</v>
      </c>
      <c r="R50" s="8">
        <v>44466</v>
      </c>
      <c r="S50" s="5">
        <v>44494</v>
      </c>
      <c r="T50" s="4" t="s">
        <v>33</v>
      </c>
      <c r="U50" s="4">
        <v>2484</v>
      </c>
      <c r="V50" s="4">
        <v>0</v>
      </c>
      <c r="W50" s="4">
        <v>0</v>
      </c>
    </row>
    <row r="51" s="4" customFormat="1" spans="1:23">
      <c r="A51" s="4">
        <v>16486068403</v>
      </c>
      <c r="B51" s="4" t="s">
        <v>25</v>
      </c>
      <c r="C51" s="4" t="s">
        <v>26</v>
      </c>
      <c r="D51" s="4" t="s">
        <v>171</v>
      </c>
      <c r="E51" s="4" t="s">
        <v>172</v>
      </c>
      <c r="F51" s="5">
        <v>44488</v>
      </c>
      <c r="G51" s="5">
        <v>44491</v>
      </c>
      <c r="H51" s="4">
        <v>1</v>
      </c>
      <c r="I51" s="4">
        <v>3</v>
      </c>
      <c r="J51" s="4">
        <v>3</v>
      </c>
      <c r="K51" s="4" t="s">
        <v>29</v>
      </c>
      <c r="L51" s="4">
        <v>2199</v>
      </c>
      <c r="M51" s="4">
        <v>2199</v>
      </c>
      <c r="N51" s="4" t="s">
        <v>173</v>
      </c>
      <c r="O51" s="4" t="s">
        <v>160</v>
      </c>
      <c r="P51" s="4" t="s">
        <v>32</v>
      </c>
      <c r="Q51" s="4">
        <v>0</v>
      </c>
      <c r="R51" s="8">
        <v>44475</v>
      </c>
      <c r="S51" s="5">
        <v>44494</v>
      </c>
      <c r="T51" s="4" t="s">
        <v>33</v>
      </c>
      <c r="U51" s="4">
        <v>2199</v>
      </c>
      <c r="V51" s="4">
        <v>0</v>
      </c>
      <c r="W51" s="4">
        <v>0</v>
      </c>
    </row>
    <row r="52" s="4" customFormat="1" spans="1:23">
      <c r="A52" s="4">
        <v>16532114800</v>
      </c>
      <c r="B52" s="4" t="s">
        <v>25</v>
      </c>
      <c r="C52" s="4" t="s">
        <v>26</v>
      </c>
      <c r="D52" s="4" t="s">
        <v>174</v>
      </c>
      <c r="E52" s="4" t="s">
        <v>175</v>
      </c>
      <c r="F52" s="5">
        <v>44489</v>
      </c>
      <c r="G52" s="5">
        <v>44491</v>
      </c>
      <c r="H52" s="4">
        <v>1</v>
      </c>
      <c r="I52" s="4">
        <v>2</v>
      </c>
      <c r="J52" s="4">
        <v>2</v>
      </c>
      <c r="K52" s="4" t="s">
        <v>29</v>
      </c>
      <c r="L52" s="4">
        <v>2816</v>
      </c>
      <c r="M52" s="4">
        <v>2816</v>
      </c>
      <c r="N52" s="4" t="s">
        <v>176</v>
      </c>
      <c r="O52" s="4" t="s">
        <v>160</v>
      </c>
      <c r="P52" s="4" t="s">
        <v>32</v>
      </c>
      <c r="Q52" s="4">
        <v>0</v>
      </c>
      <c r="R52" s="8">
        <v>44482</v>
      </c>
      <c r="S52" s="5">
        <v>44494</v>
      </c>
      <c r="T52" s="4" t="s">
        <v>33</v>
      </c>
      <c r="U52" s="4">
        <v>2816</v>
      </c>
      <c r="V52" s="4">
        <v>0</v>
      </c>
      <c r="W52" s="4">
        <v>0</v>
      </c>
    </row>
    <row r="53" s="4" customFormat="1" spans="1:23">
      <c r="A53" s="4">
        <v>16539910313</v>
      </c>
      <c r="B53" s="4" t="s">
        <v>25</v>
      </c>
      <c r="C53" s="4" t="s">
        <v>26</v>
      </c>
      <c r="D53" s="4" t="s">
        <v>177</v>
      </c>
      <c r="E53" s="4" t="s">
        <v>178</v>
      </c>
      <c r="F53" s="5">
        <v>44487</v>
      </c>
      <c r="G53" s="5">
        <v>44491</v>
      </c>
      <c r="H53" s="4">
        <v>1</v>
      </c>
      <c r="I53" s="4">
        <v>4</v>
      </c>
      <c r="J53" s="4">
        <v>4</v>
      </c>
      <c r="K53" s="4" t="s">
        <v>29</v>
      </c>
      <c r="L53" s="4">
        <v>2844</v>
      </c>
      <c r="M53" s="4">
        <v>2844</v>
      </c>
      <c r="N53" s="4" t="s">
        <v>179</v>
      </c>
      <c r="O53" s="4" t="s">
        <v>160</v>
      </c>
      <c r="P53" s="4" t="s">
        <v>32</v>
      </c>
      <c r="Q53" s="4">
        <v>0</v>
      </c>
      <c r="R53" s="8">
        <v>44482</v>
      </c>
      <c r="S53" s="5">
        <v>44494</v>
      </c>
      <c r="T53" s="4" t="s">
        <v>33</v>
      </c>
      <c r="U53" s="4">
        <v>2844</v>
      </c>
      <c r="V53" s="4">
        <v>0</v>
      </c>
      <c r="W53" s="4">
        <v>0</v>
      </c>
    </row>
    <row r="54" s="4" customFormat="1" spans="1:25">
      <c r="A54" s="4">
        <v>16540191320</v>
      </c>
      <c r="B54" s="4" t="s">
        <v>25</v>
      </c>
      <c r="C54" s="4" t="s">
        <v>26</v>
      </c>
      <c r="D54" s="4" t="s">
        <v>180</v>
      </c>
      <c r="E54" s="4" t="s">
        <v>167</v>
      </c>
      <c r="F54" s="5">
        <v>44488</v>
      </c>
      <c r="G54" s="5">
        <v>44491</v>
      </c>
      <c r="H54" s="4">
        <v>1</v>
      </c>
      <c r="I54" s="4">
        <v>3</v>
      </c>
      <c r="J54" s="4">
        <v>3</v>
      </c>
      <c r="K54" s="4" t="s">
        <v>29</v>
      </c>
      <c r="L54" s="4">
        <v>2913</v>
      </c>
      <c r="M54" s="4">
        <v>2913</v>
      </c>
      <c r="N54" s="4" t="s">
        <v>181</v>
      </c>
      <c r="O54" s="4" t="s">
        <v>160</v>
      </c>
      <c r="P54" s="4" t="s">
        <v>32</v>
      </c>
      <c r="Q54" s="4">
        <v>0</v>
      </c>
      <c r="R54" s="8">
        <v>44483</v>
      </c>
      <c r="S54" s="5">
        <v>44494</v>
      </c>
      <c r="T54" s="4" t="s">
        <v>33</v>
      </c>
      <c r="U54" s="4">
        <v>2913</v>
      </c>
      <c r="V54" s="4">
        <v>0</v>
      </c>
      <c r="W54" s="4">
        <v>0</v>
      </c>
      <c r="X54" s="4">
        <v>2277067</v>
      </c>
      <c r="Y54" s="4" t="s">
        <v>182</v>
      </c>
    </row>
    <row r="55" s="4" customFormat="1" spans="1:25">
      <c r="A55" s="4">
        <v>16561383791</v>
      </c>
      <c r="B55" s="4" t="s">
        <v>25</v>
      </c>
      <c r="C55" s="4" t="s">
        <v>26</v>
      </c>
      <c r="D55" s="4" t="s">
        <v>183</v>
      </c>
      <c r="E55" s="4" t="s">
        <v>154</v>
      </c>
      <c r="F55" s="5">
        <v>44488</v>
      </c>
      <c r="G55" s="5">
        <v>44491</v>
      </c>
      <c r="H55" s="4">
        <v>1</v>
      </c>
      <c r="I55" s="4">
        <v>3</v>
      </c>
      <c r="J55" s="4">
        <v>3</v>
      </c>
      <c r="K55" s="4" t="s">
        <v>29</v>
      </c>
      <c r="L55" s="4">
        <v>1566</v>
      </c>
      <c r="M55" s="4">
        <v>1566</v>
      </c>
      <c r="N55" s="4" t="s">
        <v>184</v>
      </c>
      <c r="O55" s="4" t="s">
        <v>160</v>
      </c>
      <c r="P55" s="4" t="s">
        <v>32</v>
      </c>
      <c r="Q55" s="4">
        <v>0</v>
      </c>
      <c r="R55" s="8">
        <v>44485</v>
      </c>
      <c r="S55" s="5">
        <v>44494</v>
      </c>
      <c r="T55" s="4" t="s">
        <v>33</v>
      </c>
      <c r="U55" s="4">
        <v>1566</v>
      </c>
      <c r="V55" s="4">
        <v>0</v>
      </c>
      <c r="W55" s="4">
        <v>0</v>
      </c>
      <c r="X55" s="4"/>
      <c r="Y55" s="4">
        <v>83925399</v>
      </c>
    </row>
    <row r="56" s="4" customFormat="1" spans="1:24">
      <c r="A56" s="4">
        <v>16572232375</v>
      </c>
      <c r="B56" s="4" t="s">
        <v>25</v>
      </c>
      <c r="C56" s="4" t="s">
        <v>26</v>
      </c>
      <c r="D56" s="4" t="s">
        <v>185</v>
      </c>
      <c r="E56" s="4" t="s">
        <v>186</v>
      </c>
      <c r="F56" s="5">
        <v>44490</v>
      </c>
      <c r="G56" s="5">
        <v>44491</v>
      </c>
      <c r="H56" s="4">
        <v>1</v>
      </c>
      <c r="I56" s="4">
        <v>1</v>
      </c>
      <c r="J56" s="4">
        <v>1</v>
      </c>
      <c r="K56" s="4" t="s">
        <v>29</v>
      </c>
      <c r="L56" s="4">
        <v>301</v>
      </c>
      <c r="M56" s="4">
        <v>301</v>
      </c>
      <c r="N56" s="4" t="s">
        <v>187</v>
      </c>
      <c r="O56" s="4" t="s">
        <v>160</v>
      </c>
      <c r="P56" s="4" t="s">
        <v>32</v>
      </c>
      <c r="Q56" s="4">
        <v>0</v>
      </c>
      <c r="R56" s="8">
        <v>44485</v>
      </c>
      <c r="S56" s="5">
        <v>44494</v>
      </c>
      <c r="T56" s="4" t="s">
        <v>33</v>
      </c>
      <c r="U56" s="4">
        <v>301</v>
      </c>
      <c r="V56" s="4">
        <v>0</v>
      </c>
      <c r="W56" s="4">
        <v>0</v>
      </c>
      <c r="X56" s="4">
        <v>2278691</v>
      </c>
    </row>
    <row r="57" s="4" customFormat="1" spans="1:25">
      <c r="A57" s="4">
        <v>16612682637</v>
      </c>
      <c r="B57" s="4" t="s">
        <v>25</v>
      </c>
      <c r="C57" s="4" t="s">
        <v>26</v>
      </c>
      <c r="D57" s="4" t="s">
        <v>112</v>
      </c>
      <c r="E57" s="4" t="s">
        <v>48</v>
      </c>
      <c r="F57" s="5">
        <v>44490</v>
      </c>
      <c r="G57" s="5">
        <v>44491</v>
      </c>
      <c r="H57" s="4">
        <v>1</v>
      </c>
      <c r="I57" s="4">
        <v>1</v>
      </c>
      <c r="J57" s="4">
        <v>1</v>
      </c>
      <c r="K57" s="4" t="s">
        <v>29</v>
      </c>
      <c r="L57" s="4">
        <v>629</v>
      </c>
      <c r="M57" s="4">
        <v>629</v>
      </c>
      <c r="N57" s="4" t="s">
        <v>188</v>
      </c>
      <c r="O57" s="4" t="s">
        <v>160</v>
      </c>
      <c r="P57" s="4" t="s">
        <v>32</v>
      </c>
      <c r="Q57" s="4">
        <v>0</v>
      </c>
      <c r="R57" s="8">
        <v>44490</v>
      </c>
      <c r="S57" s="5">
        <v>44494</v>
      </c>
      <c r="T57" s="4" t="s">
        <v>33</v>
      </c>
      <c r="U57" s="4">
        <v>629</v>
      </c>
      <c r="V57" s="4">
        <v>0</v>
      </c>
      <c r="W57" s="4">
        <v>0</v>
      </c>
      <c r="X57" s="4">
        <v>2280966</v>
      </c>
      <c r="Y57" s="4">
        <v>88271985</v>
      </c>
    </row>
    <row r="58" s="4" customFormat="1" spans="1:25">
      <c r="A58" s="4">
        <v>16621200731</v>
      </c>
      <c r="B58" s="4" t="s">
        <v>25</v>
      </c>
      <c r="C58" s="4" t="s">
        <v>26</v>
      </c>
      <c r="D58" s="4" t="s">
        <v>189</v>
      </c>
      <c r="E58" s="4" t="s">
        <v>190</v>
      </c>
      <c r="F58" s="5">
        <v>44490</v>
      </c>
      <c r="G58" s="5">
        <v>44491</v>
      </c>
      <c r="H58" s="4">
        <v>1</v>
      </c>
      <c r="I58" s="4">
        <v>1</v>
      </c>
      <c r="J58" s="4">
        <v>1</v>
      </c>
      <c r="K58" s="4" t="s">
        <v>29</v>
      </c>
      <c r="L58" s="4">
        <v>858</v>
      </c>
      <c r="M58" s="4">
        <v>858</v>
      </c>
      <c r="N58" s="4" t="s">
        <v>191</v>
      </c>
      <c r="O58" s="4" t="s">
        <v>160</v>
      </c>
      <c r="P58" s="4" t="s">
        <v>32</v>
      </c>
      <c r="Q58" s="4">
        <v>0</v>
      </c>
      <c r="R58" s="8">
        <v>44490</v>
      </c>
      <c r="S58" s="5">
        <v>44494</v>
      </c>
      <c r="T58" s="4" t="s">
        <v>33</v>
      </c>
      <c r="U58" s="4">
        <v>858</v>
      </c>
      <c r="V58" s="4">
        <v>0</v>
      </c>
      <c r="W58" s="4">
        <v>0</v>
      </c>
      <c r="X58" s="4">
        <v>2281162</v>
      </c>
      <c r="Y58" s="4">
        <v>517025835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K61"/>
  <sheetViews>
    <sheetView tabSelected="1" workbookViewId="0">
      <selection activeCell="C68" sqref="C68"/>
    </sheetView>
  </sheetViews>
  <sheetFormatPr defaultColWidth="9" defaultRowHeight="13.5"/>
  <cols>
    <col min="1" max="1" width="15.75" style="4" customWidth="1"/>
    <col min="2" max="3" width="11.5" style="4"/>
    <col min="4" max="4" width="10.375" style="4"/>
    <col min="5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192</v>
      </c>
    </row>
    <row r="2" s="4" customFormat="1" hidden="1" spans="1:9">
      <c r="A2" s="4">
        <v>16295376611</v>
      </c>
      <c r="B2" s="5">
        <v>44486</v>
      </c>
      <c r="C2" s="5">
        <v>44489</v>
      </c>
      <c r="D2" s="4">
        <v>0</v>
      </c>
      <c r="E2" s="4" t="str">
        <f>VLOOKUP(A2,HOP!A:L,12,0)</f>
        <v>0.00</v>
      </c>
      <c r="F2" s="4" t="str">
        <f>VLOOKUP(A2,HOP!A:C,3,0)</f>
        <v>2255207</v>
      </c>
      <c r="G2" s="4">
        <f>D2-E2</f>
        <v>0</v>
      </c>
      <c r="H2" s="4" t="str">
        <f>$H$1&amp;F2</f>
        <v>，2255207</v>
      </c>
      <c r="I2" s="4" t="str">
        <f>VLOOKUP(A2,HOP!A:T,20,0)</f>
        <v>直连</v>
      </c>
    </row>
    <row r="3" s="4" customFormat="1" hidden="1" spans="1:9">
      <c r="A3" s="4">
        <v>16406432906</v>
      </c>
      <c r="B3" s="5">
        <v>44482</v>
      </c>
      <c r="C3" s="5">
        <v>44489</v>
      </c>
      <c r="D3" s="4">
        <v>38503</v>
      </c>
      <c r="E3" s="4" t="str">
        <f>VLOOKUP(A3,HOP!A:L,12,0)</f>
        <v>38503.00</v>
      </c>
      <c r="F3" s="4" t="str">
        <f>VLOOKUP(A3,HOP!A:C,3,0)</f>
        <v>2268909</v>
      </c>
      <c r="G3" s="4">
        <f t="shared" ref="G3:G34" si="0">D3-E3</f>
        <v>0</v>
      </c>
      <c r="H3" s="4" t="str">
        <f t="shared" ref="H3:H34" si="1">$H$1&amp;F3</f>
        <v>，2268909</v>
      </c>
      <c r="I3" s="4" t="str">
        <f>VLOOKUP(A3,HOP!A:T,20,0)</f>
        <v>直连</v>
      </c>
    </row>
    <row r="4" s="4" customFormat="1" hidden="1" spans="1:9">
      <c r="A4" s="4">
        <v>15954708382</v>
      </c>
      <c r="B4" s="5">
        <v>44486</v>
      </c>
      <c r="C4" s="5">
        <v>44489</v>
      </c>
      <c r="D4" s="4">
        <v>0</v>
      </c>
      <c r="E4" s="4" t="str">
        <f>VLOOKUP(A4,HOP!A:L,12,0)</f>
        <v>0.00</v>
      </c>
      <c r="F4" s="4" t="str">
        <f>VLOOKUP(A4,HOP!A:C,3,0)</f>
        <v>2210434</v>
      </c>
      <c r="G4" s="4">
        <f t="shared" si="0"/>
        <v>0</v>
      </c>
      <c r="H4" s="4" t="str">
        <f t="shared" si="1"/>
        <v>，2210434</v>
      </c>
      <c r="I4" s="4" t="str">
        <f>VLOOKUP(A4,HOP!A:T,20,0)</f>
        <v>直连</v>
      </c>
    </row>
    <row r="5" s="4" customFormat="1" hidden="1" spans="1:9">
      <c r="A5" s="4">
        <v>16529577852</v>
      </c>
      <c r="B5" s="5">
        <v>44487</v>
      </c>
      <c r="C5" s="5">
        <v>44489</v>
      </c>
      <c r="D5" s="4">
        <v>2736</v>
      </c>
      <c r="E5" s="4" t="str">
        <f>VLOOKUP(A5,HOP!A:L,12,0)</f>
        <v>2736.00</v>
      </c>
      <c r="F5" s="4" t="str">
        <f>VLOOKUP(A5,HOP!A:C,3,0)</f>
        <v>2276299</v>
      </c>
      <c r="G5" s="4">
        <f t="shared" si="0"/>
        <v>0</v>
      </c>
      <c r="H5" s="4" t="str">
        <f t="shared" si="1"/>
        <v>，2276299</v>
      </c>
      <c r="I5" s="4" t="str">
        <f>VLOOKUP(A5,HOP!A:T,20,0)</f>
        <v>直连</v>
      </c>
    </row>
    <row r="6" s="4" customFormat="1" hidden="1" spans="1:9">
      <c r="A6" s="4">
        <v>16532138734</v>
      </c>
      <c r="B6" s="5">
        <v>44488</v>
      </c>
      <c r="C6" s="5">
        <v>44489</v>
      </c>
      <c r="D6" s="4">
        <v>0</v>
      </c>
      <c r="E6" s="4" t="e">
        <f>VLOOKUP(A6,HOP!A:L,12,0)</f>
        <v>#N/A</v>
      </c>
      <c r="F6" s="4" t="e">
        <f>VLOOKUP(A6,HOP!A:C,3,0)</f>
        <v>#N/A</v>
      </c>
      <c r="G6" s="4" t="e">
        <f t="shared" si="0"/>
        <v>#N/A</v>
      </c>
      <c r="H6" s="4" t="e">
        <f t="shared" si="1"/>
        <v>#N/A</v>
      </c>
      <c r="I6" s="4" t="e">
        <f>VLOOKUP(A6,HOP!A:T,20,0)</f>
        <v>#N/A</v>
      </c>
    </row>
    <row r="7" s="4" customFormat="1" hidden="1" spans="1:9">
      <c r="A7" s="4">
        <v>16533133949</v>
      </c>
      <c r="B7" s="5">
        <v>44488</v>
      </c>
      <c r="C7" s="5">
        <v>44489</v>
      </c>
      <c r="D7" s="4">
        <v>688</v>
      </c>
      <c r="E7" s="4" t="str">
        <f>VLOOKUP(A7,HOP!A:L,12,0)</f>
        <v>688.00</v>
      </c>
      <c r="F7" s="4" t="str">
        <f>VLOOKUP(A7,HOP!A:C,3,0)</f>
        <v>2276693</v>
      </c>
      <c r="G7" s="4">
        <f t="shared" si="0"/>
        <v>0</v>
      </c>
      <c r="H7" s="4" t="str">
        <f t="shared" si="1"/>
        <v>，2276693</v>
      </c>
      <c r="I7" s="4" t="str">
        <f>VLOOKUP(A7,HOP!A:T,20,0)</f>
        <v>直连</v>
      </c>
    </row>
    <row r="8" s="4" customFormat="1" hidden="1" spans="1:9">
      <c r="A8" s="4">
        <v>16584563230</v>
      </c>
      <c r="B8" s="5">
        <v>44487</v>
      </c>
      <c r="C8" s="5">
        <v>44489</v>
      </c>
      <c r="D8" s="4">
        <v>622</v>
      </c>
      <c r="E8" s="4" t="str">
        <f>VLOOKUP(A8,HOP!A:L,12,0)</f>
        <v>622.00</v>
      </c>
      <c r="F8" s="4" t="str">
        <f>VLOOKUP(A8,HOP!A:C,3,0)</f>
        <v>2279492</v>
      </c>
      <c r="G8" s="4">
        <f t="shared" si="0"/>
        <v>0</v>
      </c>
      <c r="H8" s="4" t="str">
        <f t="shared" si="1"/>
        <v>，2279492</v>
      </c>
      <c r="I8" s="4" t="str">
        <f>VLOOKUP(A8,HOP!A:T,20,0)</f>
        <v>直连</v>
      </c>
    </row>
    <row r="9" s="4" customFormat="1" hidden="1" spans="1:9">
      <c r="A9" s="4">
        <v>16593511967</v>
      </c>
      <c r="B9" s="5">
        <v>44488</v>
      </c>
      <c r="C9" s="5">
        <v>44489</v>
      </c>
      <c r="D9" s="4">
        <v>533</v>
      </c>
      <c r="E9" s="4" t="str">
        <f>VLOOKUP(A9,HOP!A:L,12,0)</f>
        <v>533.00</v>
      </c>
      <c r="F9" s="4" t="str">
        <f>VLOOKUP(A9,HOP!A:C,3,0)</f>
        <v>2280025</v>
      </c>
      <c r="G9" s="4">
        <f t="shared" si="0"/>
        <v>0</v>
      </c>
      <c r="H9" s="4" t="str">
        <f t="shared" si="1"/>
        <v>，2280025</v>
      </c>
      <c r="I9" s="4" t="str">
        <f>VLOOKUP(A9,HOP!A:T,20,0)</f>
        <v>直连</v>
      </c>
    </row>
    <row r="10" s="4" customFormat="1" hidden="1" spans="1:9">
      <c r="A10" s="4">
        <v>16595075366</v>
      </c>
      <c r="B10" s="5">
        <v>44488</v>
      </c>
      <c r="C10" s="5">
        <v>44489</v>
      </c>
      <c r="D10" s="4">
        <v>573</v>
      </c>
      <c r="E10" s="4" t="str">
        <f>VLOOKUP(A10,HOP!A:L,12,0)</f>
        <v>573.00</v>
      </c>
      <c r="F10" s="4" t="str">
        <f>VLOOKUP(A10,HOP!A:C,3,0)</f>
        <v>2280138</v>
      </c>
      <c r="G10" s="4">
        <f t="shared" si="0"/>
        <v>0</v>
      </c>
      <c r="H10" s="4" t="str">
        <f t="shared" si="1"/>
        <v>，2280138</v>
      </c>
      <c r="I10" s="4" t="str">
        <f>VLOOKUP(A10,HOP!A:T,20,0)</f>
        <v>直连</v>
      </c>
    </row>
    <row r="11" s="4" customFormat="1" hidden="1" spans="1:9">
      <c r="A11" s="4">
        <v>16601381032</v>
      </c>
      <c r="B11" s="5">
        <v>44488</v>
      </c>
      <c r="C11" s="5">
        <v>44489</v>
      </c>
      <c r="D11" s="4">
        <v>105</v>
      </c>
      <c r="E11" s="4" t="str">
        <f>VLOOKUP(A11,HOP!A:L,12,0)</f>
        <v>105.00</v>
      </c>
      <c r="F11" s="4" t="str">
        <f>VLOOKUP(A11,HOP!A:C,3,0)</f>
        <v>2280336</v>
      </c>
      <c r="G11" s="4">
        <f t="shared" si="0"/>
        <v>0</v>
      </c>
      <c r="H11" s="4" t="str">
        <f t="shared" si="1"/>
        <v>，2280336</v>
      </c>
      <c r="I11" s="4" t="str">
        <f>VLOOKUP(A11,HOP!A:T,20,0)</f>
        <v>直连</v>
      </c>
    </row>
    <row r="12" s="4" customFormat="1" hidden="1" spans="1:9">
      <c r="A12" s="4">
        <v>16601629568</v>
      </c>
      <c r="B12" s="5">
        <v>44488</v>
      </c>
      <c r="C12" s="5">
        <v>44489</v>
      </c>
      <c r="D12" s="4">
        <v>938</v>
      </c>
      <c r="E12" s="4" t="str">
        <f>VLOOKUP(A12,HOP!A:L,12,0)</f>
        <v>938.00</v>
      </c>
      <c r="F12" s="4" t="str">
        <f>VLOOKUP(A12,HOP!A:C,3,0)</f>
        <v>2280353</v>
      </c>
      <c r="G12" s="4">
        <f t="shared" si="0"/>
        <v>0</v>
      </c>
      <c r="H12" s="4" t="str">
        <f t="shared" si="1"/>
        <v>，2280353</v>
      </c>
      <c r="I12" s="4" t="str">
        <f>VLOOKUP(A12,HOP!A:T,20,0)</f>
        <v>直连</v>
      </c>
    </row>
    <row r="13" s="4" customFormat="1" spans="1:11">
      <c r="A13" s="6">
        <v>16258628541</v>
      </c>
      <c r="B13" s="7">
        <v>44463</v>
      </c>
      <c r="C13" s="7">
        <v>44465</v>
      </c>
      <c r="D13" s="6">
        <v>93.54</v>
      </c>
      <c r="E13" s="6" t="e">
        <f>VLOOKUP(A13,HOP!A:L,12,0)</f>
        <v>#N/A</v>
      </c>
      <c r="F13" s="6">
        <v>2250097</v>
      </c>
      <c r="G13" s="6" t="e">
        <f t="shared" si="0"/>
        <v>#N/A</v>
      </c>
      <c r="H13" s="6" t="str">
        <f t="shared" si="1"/>
        <v>，2250097</v>
      </c>
      <c r="I13" s="6" t="e">
        <f>VLOOKUP(A13,HOP!A:T,20,0)</f>
        <v>#N/A</v>
      </c>
      <c r="J13" s="6" t="s">
        <v>193</v>
      </c>
      <c r="K13" s="6"/>
    </row>
    <row r="14" s="4" customFormat="1" hidden="1" spans="1:9">
      <c r="A14" s="4">
        <v>16316286814</v>
      </c>
      <c r="B14" s="5">
        <v>44489</v>
      </c>
      <c r="C14" s="5">
        <v>44490</v>
      </c>
      <c r="D14" s="4">
        <v>451</v>
      </c>
      <c r="E14" s="4" t="str">
        <f>VLOOKUP(A14,HOP!A:L,12,0)</f>
        <v>451.00</v>
      </c>
      <c r="F14" s="4" t="str">
        <f>VLOOKUP(A14,HOP!A:C,3,0)</f>
        <v>2258417</v>
      </c>
      <c r="G14" s="4">
        <f t="shared" si="0"/>
        <v>0</v>
      </c>
      <c r="H14" s="4" t="str">
        <f t="shared" si="1"/>
        <v>，2258417</v>
      </c>
      <c r="I14" s="4" t="str">
        <f>VLOOKUP(A14,HOP!A:T,20,0)</f>
        <v>直连</v>
      </c>
    </row>
    <row r="15" s="4" customFormat="1" hidden="1" spans="1:9">
      <c r="A15" s="4">
        <v>16342941074</v>
      </c>
      <c r="B15" s="5">
        <v>44488</v>
      </c>
      <c r="C15" s="5">
        <v>44490</v>
      </c>
      <c r="D15" s="4">
        <v>3058</v>
      </c>
      <c r="E15" s="4" t="str">
        <f>VLOOKUP(A15,HOP!A:L,12,0)</f>
        <v>3058.00</v>
      </c>
      <c r="F15" s="4" t="str">
        <f>VLOOKUP(A15,HOP!A:C,3,0)</f>
        <v>2261639</v>
      </c>
      <c r="G15" s="4">
        <f t="shared" si="0"/>
        <v>0</v>
      </c>
      <c r="H15" s="4" t="str">
        <f t="shared" si="1"/>
        <v>，2261639</v>
      </c>
      <c r="I15" s="4" t="str">
        <f>VLOOKUP(A15,HOP!A:T,20,0)</f>
        <v>直连</v>
      </c>
    </row>
    <row r="16" s="4" customFormat="1" hidden="1" spans="1:9">
      <c r="A16" s="4">
        <v>16353098048</v>
      </c>
      <c r="B16" s="5">
        <v>44487</v>
      </c>
      <c r="C16" s="5">
        <v>44490</v>
      </c>
      <c r="D16" s="4">
        <v>1689</v>
      </c>
      <c r="E16" s="4" t="str">
        <f>VLOOKUP(A16,HOP!A:L,12,0)</f>
        <v>1689.00</v>
      </c>
      <c r="F16" s="4" t="str">
        <f>VLOOKUP(A16,HOP!A:C,3,0)</f>
        <v>2262627</v>
      </c>
      <c r="G16" s="4">
        <f t="shared" si="0"/>
        <v>0</v>
      </c>
      <c r="H16" s="4" t="str">
        <f t="shared" si="1"/>
        <v>，2262627</v>
      </c>
      <c r="I16" s="4" t="str">
        <f>VLOOKUP(A16,HOP!A:T,20,0)</f>
        <v>直连</v>
      </c>
    </row>
    <row r="17" s="4" customFormat="1" hidden="1" spans="1:9">
      <c r="A17" s="4">
        <v>16469794428</v>
      </c>
      <c r="B17" s="5">
        <v>44488</v>
      </c>
      <c r="C17" s="5">
        <v>44490</v>
      </c>
      <c r="D17" s="4">
        <v>6080</v>
      </c>
      <c r="E17" s="4" t="str">
        <f>VLOOKUP(A17,HOP!A:L,12,0)</f>
        <v>6080.00</v>
      </c>
      <c r="F17" s="4" t="str">
        <f>VLOOKUP(A17,HOP!A:C,3,0)</f>
        <v>2272962</v>
      </c>
      <c r="G17" s="4">
        <f t="shared" si="0"/>
        <v>0</v>
      </c>
      <c r="H17" s="4" t="str">
        <f t="shared" si="1"/>
        <v>，2272962</v>
      </c>
      <c r="I17" s="4" t="str">
        <f>VLOOKUP(A17,HOP!A:T,20,0)</f>
        <v>直连</v>
      </c>
    </row>
    <row r="18" s="4" customFormat="1" hidden="1" spans="1:9">
      <c r="A18" s="4">
        <v>16511451095</v>
      </c>
      <c r="B18" s="5">
        <v>44488</v>
      </c>
      <c r="C18" s="5">
        <v>44490</v>
      </c>
      <c r="D18" s="4">
        <v>4758</v>
      </c>
      <c r="E18" s="4" t="str">
        <f>VLOOKUP(A18,HOP!A:L,12,0)</f>
        <v>4758.00</v>
      </c>
      <c r="F18" s="4" t="str">
        <f>VLOOKUP(A18,HOP!A:C,3,0)</f>
        <v>2275260</v>
      </c>
      <c r="G18" s="4">
        <f t="shared" si="0"/>
        <v>0</v>
      </c>
      <c r="H18" s="4" t="str">
        <f t="shared" si="1"/>
        <v>，2275260</v>
      </c>
      <c r="I18" s="4" t="str">
        <f>VLOOKUP(A18,HOP!A:T,20,0)</f>
        <v>直连</v>
      </c>
    </row>
    <row r="19" s="4" customFormat="1" hidden="1" spans="1:9">
      <c r="A19" s="4">
        <v>16513482689</v>
      </c>
      <c r="B19" s="5">
        <v>44486</v>
      </c>
      <c r="C19" s="5">
        <v>44490</v>
      </c>
      <c r="D19" s="4">
        <v>3908</v>
      </c>
      <c r="E19" s="4" t="str">
        <f>VLOOKUP(A19,HOP!A:L,12,0)</f>
        <v>3908.00</v>
      </c>
      <c r="F19" s="4" t="str">
        <f>VLOOKUP(A19,HOP!A:C,3,0)</f>
        <v>2275442</v>
      </c>
      <c r="G19" s="4">
        <f t="shared" si="0"/>
        <v>0</v>
      </c>
      <c r="H19" s="4" t="str">
        <f t="shared" si="1"/>
        <v>，2275442</v>
      </c>
      <c r="I19" s="4" t="str">
        <f>VLOOKUP(A19,HOP!A:T,20,0)</f>
        <v>直连</v>
      </c>
    </row>
    <row r="20" s="4" customFormat="1" hidden="1" spans="1:9">
      <c r="A20" s="4">
        <v>16561226056</v>
      </c>
      <c r="B20" s="5">
        <v>44489</v>
      </c>
      <c r="C20" s="5">
        <v>44490</v>
      </c>
      <c r="D20" s="4">
        <v>97</v>
      </c>
      <c r="E20" s="4" t="str">
        <f>VLOOKUP(A20,HOP!A:L,12,0)</f>
        <v>97.00</v>
      </c>
      <c r="F20" s="4" t="str">
        <f>VLOOKUP(A20,HOP!A:C,3,0)</f>
        <v>2278245</v>
      </c>
      <c r="G20" s="4">
        <f t="shared" si="0"/>
        <v>0</v>
      </c>
      <c r="H20" s="4" t="str">
        <f t="shared" si="1"/>
        <v>，2278245</v>
      </c>
      <c r="I20" s="4" t="str">
        <f>VLOOKUP(A20,HOP!A:T,20,0)</f>
        <v>直连</v>
      </c>
    </row>
    <row r="21" s="4" customFormat="1" hidden="1" spans="1:9">
      <c r="A21" s="4">
        <v>16561559349</v>
      </c>
      <c r="B21" s="5">
        <v>44487</v>
      </c>
      <c r="C21" s="5">
        <v>44490</v>
      </c>
      <c r="D21" s="4">
        <v>1549</v>
      </c>
      <c r="E21" s="4" t="str">
        <f>VLOOKUP(A21,HOP!A:L,12,0)</f>
        <v>1549.00</v>
      </c>
      <c r="F21" s="4" t="str">
        <f>VLOOKUP(A21,HOP!A:C,3,0)</f>
        <v>2278340</v>
      </c>
      <c r="G21" s="4">
        <f t="shared" si="0"/>
        <v>0</v>
      </c>
      <c r="H21" s="4" t="str">
        <f t="shared" si="1"/>
        <v>，2278340</v>
      </c>
      <c r="I21" s="4" t="str">
        <f>VLOOKUP(A21,HOP!A:T,20,0)</f>
        <v>直连</v>
      </c>
    </row>
    <row r="22" s="4" customFormat="1" hidden="1" spans="1:9">
      <c r="A22" s="4">
        <v>16573838553</v>
      </c>
      <c r="B22" s="5">
        <v>44486</v>
      </c>
      <c r="C22" s="5">
        <v>44490</v>
      </c>
      <c r="D22" s="4">
        <v>3224</v>
      </c>
      <c r="E22" s="4" t="str">
        <f>VLOOKUP(A22,HOP!A:L,12,0)</f>
        <v>3224.00</v>
      </c>
      <c r="F22" s="4" t="str">
        <f>VLOOKUP(A22,HOP!A:C,3,0)</f>
        <v>2278847</v>
      </c>
      <c r="G22" s="4">
        <f t="shared" si="0"/>
        <v>0</v>
      </c>
      <c r="H22" s="4" t="str">
        <f t="shared" si="1"/>
        <v>，2278847</v>
      </c>
      <c r="I22" s="4" t="str">
        <f>VLOOKUP(A22,HOP!A:T,20,0)</f>
        <v>直连</v>
      </c>
    </row>
    <row r="23" s="4" customFormat="1" hidden="1" spans="1:9">
      <c r="A23" s="4">
        <v>16574159444</v>
      </c>
      <c r="B23" s="5">
        <v>44489</v>
      </c>
      <c r="C23" s="5">
        <v>44490</v>
      </c>
      <c r="D23" s="4">
        <v>482</v>
      </c>
      <c r="E23" s="4" t="str">
        <f>VLOOKUP(A23,HOP!A:L,12,0)</f>
        <v>482.00</v>
      </c>
      <c r="F23" s="4" t="str">
        <f>VLOOKUP(A23,HOP!A:C,3,0)</f>
        <v>2278905</v>
      </c>
      <c r="G23" s="4">
        <f t="shared" si="0"/>
        <v>0</v>
      </c>
      <c r="H23" s="4" t="str">
        <f t="shared" si="1"/>
        <v>，2278905</v>
      </c>
      <c r="I23" s="4" t="str">
        <f>VLOOKUP(A23,HOP!A:T,20,0)</f>
        <v>直连</v>
      </c>
    </row>
    <row r="24" s="4" customFormat="1" hidden="1" spans="1:9">
      <c r="A24" s="4">
        <v>16584350205</v>
      </c>
      <c r="B24" s="5">
        <v>44489</v>
      </c>
      <c r="C24" s="5">
        <v>44490</v>
      </c>
      <c r="D24" s="4">
        <v>1602</v>
      </c>
      <c r="E24" s="4" t="str">
        <f>VLOOKUP(A24,HOP!A:L,12,0)</f>
        <v>1602.00</v>
      </c>
      <c r="F24" s="4" t="str">
        <f>VLOOKUP(A24,HOP!A:C,3,0)</f>
        <v>2279470</v>
      </c>
      <c r="G24" s="4">
        <f t="shared" si="0"/>
        <v>0</v>
      </c>
      <c r="H24" s="4" t="str">
        <f t="shared" si="1"/>
        <v>，2279470</v>
      </c>
      <c r="I24" s="4" t="str">
        <f>VLOOKUP(A24,HOP!A:T,20,0)</f>
        <v>直连</v>
      </c>
    </row>
    <row r="25" s="4" customFormat="1" hidden="1" spans="1:9">
      <c r="A25" s="4">
        <v>16584662551</v>
      </c>
      <c r="B25" s="5">
        <v>44489</v>
      </c>
      <c r="C25" s="5">
        <v>44490</v>
      </c>
      <c r="D25" s="4">
        <v>940</v>
      </c>
      <c r="E25" s="4" t="str">
        <f>VLOOKUP(A25,HOP!A:L,12,0)</f>
        <v>940.00</v>
      </c>
      <c r="F25" s="4" t="str">
        <f>VLOOKUP(A25,HOP!A:C,3,0)</f>
        <v>2279498</v>
      </c>
      <c r="G25" s="4">
        <f t="shared" si="0"/>
        <v>0</v>
      </c>
      <c r="H25" s="4" t="str">
        <f t="shared" si="1"/>
        <v>，2279498</v>
      </c>
      <c r="I25" s="4" t="str">
        <f>VLOOKUP(A25,HOP!A:T,20,0)</f>
        <v>直连</v>
      </c>
    </row>
    <row r="26" s="4" customFormat="1" hidden="1" spans="1:9">
      <c r="A26" s="4">
        <v>16602099582</v>
      </c>
      <c r="B26" s="5">
        <v>44489</v>
      </c>
      <c r="C26" s="5">
        <v>44490</v>
      </c>
      <c r="D26" s="4">
        <v>589</v>
      </c>
      <c r="E26" s="4" t="str">
        <f>VLOOKUP(A26,HOP!A:L,12,0)</f>
        <v>589.00</v>
      </c>
      <c r="F26" s="4" t="str">
        <f>VLOOKUP(A26,HOP!A:C,3,0)</f>
        <v>2280412</v>
      </c>
      <c r="G26" s="4">
        <f t="shared" si="0"/>
        <v>0</v>
      </c>
      <c r="H26" s="4" t="str">
        <f t="shared" si="1"/>
        <v>，2280412</v>
      </c>
      <c r="I26" s="4" t="str">
        <f>VLOOKUP(A26,HOP!A:T,20,0)</f>
        <v>直连</v>
      </c>
    </row>
    <row r="27" s="4" customFormat="1" hidden="1" spans="1:9">
      <c r="A27" s="4">
        <v>16602259464</v>
      </c>
      <c r="B27" s="5">
        <v>44489</v>
      </c>
      <c r="C27" s="5">
        <v>44490</v>
      </c>
      <c r="D27" s="4">
        <v>624</v>
      </c>
      <c r="E27" s="4" t="str">
        <f>VLOOKUP(A27,HOP!A:L,12,0)</f>
        <v>624.00</v>
      </c>
      <c r="F27" s="4" t="str">
        <f>VLOOKUP(A27,HOP!A:C,3,0)</f>
        <v>2280452</v>
      </c>
      <c r="G27" s="4">
        <f t="shared" si="0"/>
        <v>0</v>
      </c>
      <c r="H27" s="4" t="str">
        <f t="shared" si="1"/>
        <v>，2280452</v>
      </c>
      <c r="I27" s="4" t="str">
        <f>VLOOKUP(A27,HOP!A:T,20,0)</f>
        <v>直连</v>
      </c>
    </row>
    <row r="28" s="4" customFormat="1" hidden="1" spans="1:9">
      <c r="A28" s="4">
        <v>16610842118</v>
      </c>
      <c r="B28" s="5">
        <v>44489</v>
      </c>
      <c r="C28" s="5">
        <v>44490</v>
      </c>
      <c r="D28" s="4">
        <v>663</v>
      </c>
      <c r="E28" s="4" t="str">
        <f>VLOOKUP(A28,HOP!A:L,12,0)</f>
        <v>663.00</v>
      </c>
      <c r="F28" s="4" t="str">
        <f>VLOOKUP(A28,HOP!A:C,3,0)</f>
        <v>2280812</v>
      </c>
      <c r="G28" s="4">
        <f t="shared" si="0"/>
        <v>0</v>
      </c>
      <c r="H28" s="4" t="str">
        <f t="shared" si="1"/>
        <v>，2280812</v>
      </c>
      <c r="I28" s="4" t="str">
        <f>VLOOKUP(A28,HOP!A:T,20,0)</f>
        <v>直连</v>
      </c>
    </row>
    <row r="29" s="4" customFormat="1" spans="1:9">
      <c r="A29" s="4">
        <v>15728740214</v>
      </c>
      <c r="B29" s="5">
        <v>44484</v>
      </c>
      <c r="C29" s="5">
        <v>44487</v>
      </c>
      <c r="D29" s="4">
        <v>4978</v>
      </c>
      <c r="E29" s="4" t="str">
        <f>VLOOKUP(A29,HOP!A:L,12,0)</f>
        <v>4977.99</v>
      </c>
      <c r="F29" s="4" t="str">
        <f>VLOOKUP(A29,HOP!A:C,3,0)</f>
        <v>2187149</v>
      </c>
      <c r="G29" s="4">
        <f t="shared" si="0"/>
        <v>0.0100000000002183</v>
      </c>
      <c r="H29" s="4" t="str">
        <f t="shared" si="1"/>
        <v>，2187149</v>
      </c>
      <c r="I29" s="4" t="str">
        <f>VLOOKUP(A29,HOP!A:T,20,0)</f>
        <v>直连</v>
      </c>
    </row>
    <row r="30" s="4" customFormat="1" spans="1:9">
      <c r="A30" s="4">
        <v>15760683223</v>
      </c>
      <c r="B30" s="5">
        <v>44484</v>
      </c>
      <c r="C30" s="5">
        <v>44487</v>
      </c>
      <c r="D30" s="4">
        <v>10454</v>
      </c>
      <c r="E30" s="4" t="str">
        <f>VLOOKUP(A30,HOP!A:L,12,0)</f>
        <v>10454.01</v>
      </c>
      <c r="F30" s="4" t="str">
        <f>VLOOKUP(A30,HOP!A:C,3,0)</f>
        <v>2192344</v>
      </c>
      <c r="G30" s="4">
        <f t="shared" si="0"/>
        <v>-0.0100000000002183</v>
      </c>
      <c r="H30" s="4" t="str">
        <f t="shared" si="1"/>
        <v>，2192344</v>
      </c>
      <c r="I30" s="4" t="str">
        <f>VLOOKUP(A30,HOP!A:T,20,0)</f>
        <v>直连</v>
      </c>
    </row>
    <row r="31" s="4" customFormat="1" hidden="1" spans="1:9">
      <c r="A31" s="4">
        <v>15805650301</v>
      </c>
      <c r="B31" s="5">
        <v>44486</v>
      </c>
      <c r="C31" s="5">
        <v>44487</v>
      </c>
      <c r="D31" s="4">
        <v>1429</v>
      </c>
      <c r="E31" s="4" t="str">
        <f>VLOOKUP(A31,HOP!A:L,12,0)</f>
        <v>1429.00</v>
      </c>
      <c r="F31" s="4" t="str">
        <f>VLOOKUP(A31,HOP!A:C,3,0)</f>
        <v>2196984</v>
      </c>
      <c r="G31" s="4">
        <f t="shared" si="0"/>
        <v>0</v>
      </c>
      <c r="H31" s="4" t="str">
        <f t="shared" si="1"/>
        <v>，2196984</v>
      </c>
      <c r="I31" s="4" t="str">
        <f>VLOOKUP(A31,HOP!A:T,20,0)</f>
        <v>直连</v>
      </c>
    </row>
    <row r="32" s="4" customFormat="1" hidden="1" spans="1:9">
      <c r="A32" s="4">
        <v>15809828225</v>
      </c>
      <c r="B32" s="5">
        <v>44487</v>
      </c>
      <c r="C32" s="5">
        <v>44491</v>
      </c>
      <c r="D32" s="4">
        <v>7256</v>
      </c>
      <c r="E32" s="4" t="str">
        <f>VLOOKUP(A32,HOP!A:L,12,0)</f>
        <v>7256.00</v>
      </c>
      <c r="F32" s="4" t="str">
        <f>VLOOKUP(A32,HOP!A:C,3,0)</f>
        <v>2197770</v>
      </c>
      <c r="G32" s="4">
        <f t="shared" si="0"/>
        <v>0</v>
      </c>
      <c r="H32" s="4" t="str">
        <f t="shared" si="1"/>
        <v>，2197770</v>
      </c>
      <c r="I32" s="4" t="str">
        <f>VLOOKUP(A32,HOP!A:T,20,0)</f>
        <v>直连</v>
      </c>
    </row>
    <row r="33" s="4" customFormat="1" hidden="1" spans="1:9">
      <c r="A33" s="4">
        <v>15830850191</v>
      </c>
      <c r="B33" s="5">
        <v>44484</v>
      </c>
      <c r="C33" s="5">
        <v>44487</v>
      </c>
      <c r="D33" s="4">
        <v>3093</v>
      </c>
      <c r="E33" s="4" t="str">
        <f>VLOOKUP(A33,HOP!A:L,12,0)</f>
        <v>3093.00</v>
      </c>
      <c r="F33" s="4" t="str">
        <f>VLOOKUP(A33,HOP!A:C,3,0)</f>
        <v>2199629</v>
      </c>
      <c r="G33" s="4">
        <f t="shared" si="0"/>
        <v>0</v>
      </c>
      <c r="H33" s="4" t="str">
        <f t="shared" si="1"/>
        <v>，2199629</v>
      </c>
      <c r="I33" s="4" t="str">
        <f>VLOOKUP(A33,HOP!A:T,20,0)</f>
        <v>直连</v>
      </c>
    </row>
    <row r="34" s="4" customFormat="1" hidden="1" spans="1:9">
      <c r="A34" s="4">
        <v>15912756823</v>
      </c>
      <c r="B34" s="5">
        <v>44489</v>
      </c>
      <c r="C34" s="5">
        <v>44492</v>
      </c>
      <c r="D34" s="4">
        <v>4107</v>
      </c>
      <c r="E34" s="4" t="str">
        <f>VLOOKUP(A34,HOP!A:L,12,0)</f>
        <v>4107.00</v>
      </c>
      <c r="F34" s="4" t="str">
        <f>VLOOKUP(A34,HOP!A:C,3,0)</f>
        <v>2207039</v>
      </c>
      <c r="G34" s="4">
        <f t="shared" si="0"/>
        <v>0</v>
      </c>
      <c r="H34" s="4" t="str">
        <f t="shared" si="1"/>
        <v>，2207039</v>
      </c>
      <c r="I34" s="4" t="str">
        <f>VLOOKUP(A34,HOP!A:T,20,0)</f>
        <v>直连</v>
      </c>
    </row>
    <row r="35" s="4" customFormat="1" hidden="1" spans="1:9">
      <c r="A35" s="4">
        <v>15985812904</v>
      </c>
      <c r="B35" s="5">
        <v>44488</v>
      </c>
      <c r="C35" s="5">
        <v>44490</v>
      </c>
      <c r="D35" s="4">
        <v>3346</v>
      </c>
      <c r="E35" s="4" t="str">
        <f>VLOOKUP(A35,HOP!A:L,12,0)</f>
        <v>3346.00</v>
      </c>
      <c r="F35" s="4" t="str">
        <f>VLOOKUP(A35,HOP!A:C,3,0)</f>
        <v>2214438</v>
      </c>
      <c r="G35" s="4">
        <f t="shared" ref="G35:G53" si="2">D35-E35</f>
        <v>0</v>
      </c>
      <c r="H35" s="4" t="str">
        <f t="shared" ref="H35:H53" si="3">$H$1&amp;F35</f>
        <v>，2214438</v>
      </c>
      <c r="I35" s="4" t="str">
        <f>VLOOKUP(A35,HOP!A:T,20,0)</f>
        <v>直连</v>
      </c>
    </row>
    <row r="36" s="4" customFormat="1" hidden="1" spans="1:9">
      <c r="A36" s="4">
        <v>16069110342</v>
      </c>
      <c r="B36" s="5">
        <v>44490</v>
      </c>
      <c r="C36" s="5">
        <v>44492</v>
      </c>
      <c r="D36" s="4">
        <v>7776</v>
      </c>
      <c r="E36" s="4">
        <v>7776</v>
      </c>
      <c r="F36" s="4" t="str">
        <f>VLOOKUP(A36,HOP!A:C,3,0)</f>
        <v>2223891</v>
      </c>
      <c r="G36" s="4">
        <f t="shared" si="2"/>
        <v>0</v>
      </c>
      <c r="H36" s="4" t="str">
        <f t="shared" si="3"/>
        <v>，2223891</v>
      </c>
      <c r="I36" s="4" t="str">
        <f>VLOOKUP(A36,HOP!A:T,20,0)</f>
        <v>直连</v>
      </c>
    </row>
    <row r="37" s="4" customFormat="1" hidden="1" spans="1:9">
      <c r="A37" s="4">
        <v>16099037459</v>
      </c>
      <c r="B37" s="5">
        <v>44489</v>
      </c>
      <c r="C37" s="5">
        <v>44490</v>
      </c>
      <c r="D37" s="4">
        <v>649</v>
      </c>
      <c r="E37" s="4" t="str">
        <f>VLOOKUP(A37,HOP!A:L,12,0)</f>
        <v>649.00</v>
      </c>
      <c r="F37" s="4" t="str">
        <f>VLOOKUP(A37,HOP!A:C,3,0)</f>
        <v>2227687</v>
      </c>
      <c r="G37" s="4">
        <f t="shared" si="2"/>
        <v>0</v>
      </c>
      <c r="H37" s="4" t="str">
        <f t="shared" si="3"/>
        <v>，2227687</v>
      </c>
      <c r="I37" s="4" t="str">
        <f>VLOOKUP(A37,HOP!A:T,20,0)</f>
        <v>直连</v>
      </c>
    </row>
    <row r="38" s="4" customFormat="1" hidden="1" spans="1:9">
      <c r="A38" s="4">
        <v>16150603624</v>
      </c>
      <c r="B38" s="5">
        <v>44486</v>
      </c>
      <c r="C38" s="5">
        <v>44487</v>
      </c>
      <c r="D38" s="4">
        <v>0</v>
      </c>
      <c r="E38" s="4" t="str">
        <f>VLOOKUP(A38,HOP!A:L,12,0)</f>
        <v>0.00</v>
      </c>
      <c r="F38" s="4" t="str">
        <f>VLOOKUP(A38,HOP!A:C,3,0)</f>
        <v>2235117</v>
      </c>
      <c r="G38" s="4">
        <f t="shared" si="2"/>
        <v>0</v>
      </c>
      <c r="H38" s="4" t="str">
        <f t="shared" si="3"/>
        <v>，2235117</v>
      </c>
      <c r="I38" s="4" t="str">
        <f>VLOOKUP(A38,HOP!A:T,20,0)</f>
        <v>直连</v>
      </c>
    </row>
    <row r="39" s="4" customFormat="1" hidden="1" spans="1:9">
      <c r="A39" s="4">
        <v>16164040053</v>
      </c>
      <c r="B39" s="5">
        <v>44487</v>
      </c>
      <c r="C39" s="5">
        <v>44488</v>
      </c>
      <c r="D39" s="4">
        <v>675</v>
      </c>
      <c r="E39" s="4" t="str">
        <f>VLOOKUP(A39,HOP!A:L,12,0)</f>
        <v>675.00</v>
      </c>
      <c r="F39" s="4" t="str">
        <f>VLOOKUP(A39,HOP!A:C,3,0)</f>
        <v>2236928</v>
      </c>
      <c r="G39" s="4">
        <f t="shared" si="2"/>
        <v>0</v>
      </c>
      <c r="H39" s="4" t="str">
        <f t="shared" si="3"/>
        <v>，2236928</v>
      </c>
      <c r="I39" s="4" t="str">
        <f>VLOOKUP(A39,HOP!A:T,20,0)</f>
        <v>直连</v>
      </c>
    </row>
    <row r="40" s="4" customFormat="1" spans="1:10">
      <c r="A40" s="4">
        <v>16250875702</v>
      </c>
      <c r="B40" s="5">
        <v>44484</v>
      </c>
      <c r="C40" s="5">
        <v>44487</v>
      </c>
      <c r="D40" s="4">
        <v>4575</v>
      </c>
      <c r="E40" s="4" t="e">
        <f>VLOOKUP(A40,HOP!A:L,12,0)</f>
        <v>#N/A</v>
      </c>
      <c r="F40" s="4">
        <v>2248904</v>
      </c>
      <c r="G40" s="4" t="e">
        <f t="shared" si="2"/>
        <v>#N/A</v>
      </c>
      <c r="H40" s="4" t="str">
        <f t="shared" si="3"/>
        <v>，2248904</v>
      </c>
      <c r="I40" s="4" t="e">
        <f>VLOOKUP(A40,HOP!A:T,20,0)</f>
        <v>#N/A</v>
      </c>
      <c r="J40" s="4" t="s">
        <v>194</v>
      </c>
    </row>
    <row r="41" s="4" customFormat="1" hidden="1" spans="1:9">
      <c r="A41" s="4">
        <v>16310100995</v>
      </c>
      <c r="B41" s="5">
        <v>44488</v>
      </c>
      <c r="C41" s="5">
        <v>44491</v>
      </c>
      <c r="D41" s="4">
        <v>3990</v>
      </c>
      <c r="E41" s="4" t="str">
        <f>VLOOKUP(A41,HOP!A:L,12,0)</f>
        <v>3990.00</v>
      </c>
      <c r="F41" s="4" t="str">
        <f>VLOOKUP(A41,HOP!A:C,3,0)</f>
        <v>2257514</v>
      </c>
      <c r="G41" s="4">
        <f t="shared" si="2"/>
        <v>0</v>
      </c>
      <c r="H41" s="4" t="str">
        <f t="shared" si="3"/>
        <v>，2257514</v>
      </c>
      <c r="I41" s="4" t="str">
        <f>VLOOKUP(A41,HOP!A:T,20,0)</f>
        <v>直连</v>
      </c>
    </row>
    <row r="42" s="4" customFormat="1" hidden="1" spans="1:9">
      <c r="A42" s="4">
        <v>16324821183</v>
      </c>
      <c r="B42" s="5">
        <v>44490</v>
      </c>
      <c r="C42" s="5">
        <v>44491</v>
      </c>
      <c r="D42" s="4">
        <v>1352</v>
      </c>
      <c r="E42" s="4" t="str">
        <f>VLOOKUP(A42,HOP!A:L,12,0)</f>
        <v>1352.00</v>
      </c>
      <c r="F42" s="4" t="str">
        <f>VLOOKUP(A42,HOP!A:C,3,0)</f>
        <v>2259488</v>
      </c>
      <c r="G42" s="4">
        <f t="shared" si="2"/>
        <v>0</v>
      </c>
      <c r="H42" s="4" t="str">
        <f t="shared" si="3"/>
        <v>，2259488</v>
      </c>
      <c r="I42" s="4" t="str">
        <f>VLOOKUP(A42,HOP!A:T,20,0)</f>
        <v>直连</v>
      </c>
    </row>
    <row r="43" s="4" customFormat="1" hidden="1" spans="1:9">
      <c r="A43" s="4">
        <v>16343199421</v>
      </c>
      <c r="B43" s="5">
        <v>44488</v>
      </c>
      <c r="C43" s="5">
        <v>44491</v>
      </c>
      <c r="D43" s="4">
        <v>1968</v>
      </c>
      <c r="E43" s="4" t="str">
        <f>VLOOKUP(A43,HOP!A:L,12,0)</f>
        <v>1968.00</v>
      </c>
      <c r="F43" s="4" t="str">
        <f>VLOOKUP(A43,HOP!A:C,3,0)</f>
        <v>2261684</v>
      </c>
      <c r="G43" s="4">
        <f t="shared" si="2"/>
        <v>0</v>
      </c>
      <c r="H43" s="4" t="str">
        <f t="shared" si="3"/>
        <v>，2261684</v>
      </c>
      <c r="I43" s="4" t="str">
        <f>VLOOKUP(A43,HOP!A:T,20,0)</f>
        <v>直连</v>
      </c>
    </row>
    <row r="44" s="4" customFormat="1" hidden="1" spans="1:9">
      <c r="A44" s="4">
        <v>16345931746</v>
      </c>
      <c r="B44" s="5">
        <v>44490</v>
      </c>
      <c r="C44" s="5">
        <v>44491</v>
      </c>
      <c r="D44" s="4">
        <v>970</v>
      </c>
      <c r="E44" s="4" t="str">
        <f>VLOOKUP(A44,HOP!A:L,12,0)</f>
        <v>970.00</v>
      </c>
      <c r="F44" s="4" t="str">
        <f>VLOOKUP(A44,HOP!A:C,3,0)</f>
        <v>2261872</v>
      </c>
      <c r="G44" s="4">
        <f t="shared" si="2"/>
        <v>0</v>
      </c>
      <c r="H44" s="4" t="str">
        <f t="shared" si="3"/>
        <v>，2261872</v>
      </c>
      <c r="I44" s="4" t="str">
        <f>VLOOKUP(A44,HOP!A:T,20,0)</f>
        <v>直连</v>
      </c>
    </row>
    <row r="45" s="4" customFormat="1" hidden="1" spans="1:9">
      <c r="A45" s="4">
        <v>16390725668</v>
      </c>
      <c r="B45" s="5">
        <v>44488</v>
      </c>
      <c r="C45" s="5">
        <v>44491</v>
      </c>
      <c r="D45" s="4">
        <v>2484</v>
      </c>
      <c r="E45" s="4" t="str">
        <f>VLOOKUP(A45,HOP!A:L,12,0)</f>
        <v>2484.00</v>
      </c>
      <c r="F45" s="4" t="str">
        <f>VLOOKUP(A45,HOP!A:C,3,0)</f>
        <v>2267041</v>
      </c>
      <c r="G45" s="4">
        <f t="shared" si="2"/>
        <v>0</v>
      </c>
      <c r="H45" s="4" t="str">
        <f t="shared" si="3"/>
        <v>，2267041</v>
      </c>
      <c r="I45" s="4" t="str">
        <f>VLOOKUP(A45,HOP!A:T,20,0)</f>
        <v>直连</v>
      </c>
    </row>
    <row r="46" s="4" customFormat="1" hidden="1" spans="1:9">
      <c r="A46" s="4">
        <v>16486068403</v>
      </c>
      <c r="B46" s="5">
        <v>44488</v>
      </c>
      <c r="C46" s="5">
        <v>44491</v>
      </c>
      <c r="D46" s="4">
        <v>2199</v>
      </c>
      <c r="E46" s="4" t="str">
        <f>VLOOKUP(A46,HOP!A:L,12,0)</f>
        <v>2199.00</v>
      </c>
      <c r="F46" s="4" t="str">
        <f>VLOOKUP(A46,HOP!A:C,3,0)</f>
        <v>2273817</v>
      </c>
      <c r="G46" s="4">
        <f t="shared" si="2"/>
        <v>0</v>
      </c>
      <c r="H46" s="4" t="str">
        <f t="shared" si="3"/>
        <v>，2273817</v>
      </c>
      <c r="I46" s="4" t="str">
        <f>VLOOKUP(A46,HOP!A:T,20,0)</f>
        <v>直连</v>
      </c>
    </row>
    <row r="47" s="4" customFormat="1" hidden="1" spans="1:9">
      <c r="A47" s="4">
        <v>16532114800</v>
      </c>
      <c r="B47" s="5">
        <v>44489</v>
      </c>
      <c r="C47" s="5">
        <v>44491</v>
      </c>
      <c r="D47" s="4">
        <v>2816</v>
      </c>
      <c r="E47" s="4" t="str">
        <f>VLOOKUP(A47,HOP!A:L,12,0)</f>
        <v>2816.00</v>
      </c>
      <c r="F47" s="4" t="str">
        <f>VLOOKUP(A47,HOP!A:C,3,0)</f>
        <v>2276619</v>
      </c>
      <c r="G47" s="4">
        <f t="shared" si="2"/>
        <v>0</v>
      </c>
      <c r="H47" s="4" t="str">
        <f t="shared" si="3"/>
        <v>，2276619</v>
      </c>
      <c r="I47" s="4" t="str">
        <f>VLOOKUP(A47,HOP!A:T,20,0)</f>
        <v>直连</v>
      </c>
    </row>
    <row r="48" s="4" customFormat="1" hidden="1" spans="1:9">
      <c r="A48" s="4">
        <v>16539910313</v>
      </c>
      <c r="B48" s="5">
        <v>44487</v>
      </c>
      <c r="C48" s="5">
        <v>44491</v>
      </c>
      <c r="D48" s="4">
        <v>2844</v>
      </c>
      <c r="E48" s="4" t="str">
        <f>VLOOKUP(A48,HOP!A:L,12,0)</f>
        <v>2844.00</v>
      </c>
      <c r="F48" s="4" t="str">
        <f>VLOOKUP(A48,HOP!A:C,3,0)</f>
        <v>2276994</v>
      </c>
      <c r="G48" s="4">
        <f t="shared" si="2"/>
        <v>0</v>
      </c>
      <c r="H48" s="4" t="str">
        <f t="shared" si="3"/>
        <v>，2276994</v>
      </c>
      <c r="I48" s="4" t="str">
        <f>VLOOKUP(A48,HOP!A:T,20,0)</f>
        <v>直连</v>
      </c>
    </row>
    <row r="49" s="4" customFormat="1" hidden="1" spans="1:9">
      <c r="A49" s="4">
        <v>16540191320</v>
      </c>
      <c r="B49" s="5">
        <v>44488</v>
      </c>
      <c r="C49" s="5">
        <v>44491</v>
      </c>
      <c r="D49" s="4">
        <v>2913</v>
      </c>
      <c r="E49" s="4" t="str">
        <f>VLOOKUP(A49,HOP!A:L,12,0)</f>
        <v>2913.00</v>
      </c>
      <c r="F49" s="4" t="str">
        <f>VLOOKUP(A49,HOP!A:C,3,0)</f>
        <v>2277067</v>
      </c>
      <c r="G49" s="4">
        <f t="shared" si="2"/>
        <v>0</v>
      </c>
      <c r="H49" s="4" t="str">
        <f t="shared" si="3"/>
        <v>，2277067</v>
      </c>
      <c r="I49" s="4" t="str">
        <f>VLOOKUP(A49,HOP!A:T,20,0)</f>
        <v>直连</v>
      </c>
    </row>
    <row r="50" s="4" customFormat="1" hidden="1" spans="1:9">
      <c r="A50" s="4">
        <v>16561383791</v>
      </c>
      <c r="B50" s="5">
        <v>44488</v>
      </c>
      <c r="C50" s="5">
        <v>44491</v>
      </c>
      <c r="D50" s="4">
        <v>1566</v>
      </c>
      <c r="E50" s="4" t="str">
        <f>VLOOKUP(A50,HOP!A:L,12,0)</f>
        <v>1566.00</v>
      </c>
      <c r="F50" s="4" t="str">
        <f>VLOOKUP(A50,HOP!A:C,3,0)</f>
        <v>2278281</v>
      </c>
      <c r="G50" s="4">
        <f t="shared" si="2"/>
        <v>0</v>
      </c>
      <c r="H50" s="4" t="str">
        <f t="shared" si="3"/>
        <v>，2278281</v>
      </c>
      <c r="I50" s="4" t="str">
        <f>VLOOKUP(A50,HOP!A:T,20,0)</f>
        <v>直连</v>
      </c>
    </row>
    <row r="51" s="4" customFormat="1" hidden="1" spans="1:9">
      <c r="A51" s="4">
        <v>16572232375</v>
      </c>
      <c r="B51" s="5">
        <v>44490</v>
      </c>
      <c r="C51" s="5">
        <v>44491</v>
      </c>
      <c r="D51" s="4">
        <v>301</v>
      </c>
      <c r="E51" s="4" t="str">
        <f>VLOOKUP(A51,HOP!A:L,12,0)</f>
        <v>301.00</v>
      </c>
      <c r="F51" s="4" t="str">
        <f>VLOOKUP(A51,HOP!A:C,3,0)</f>
        <v>2278691</v>
      </c>
      <c r="G51" s="4">
        <f t="shared" si="2"/>
        <v>0</v>
      </c>
      <c r="H51" s="4" t="str">
        <f t="shared" si="3"/>
        <v>，2278691</v>
      </c>
      <c r="I51" s="4" t="str">
        <f>VLOOKUP(A51,HOP!A:T,20,0)</f>
        <v>直连</v>
      </c>
    </row>
    <row r="52" s="4" customFormat="1" hidden="1" spans="1:9">
      <c r="A52" s="4">
        <v>16612682637</v>
      </c>
      <c r="B52" s="5">
        <v>44490</v>
      </c>
      <c r="C52" s="5">
        <v>44491</v>
      </c>
      <c r="D52" s="4">
        <v>629</v>
      </c>
      <c r="E52" s="4" t="str">
        <f>VLOOKUP(A52,HOP!A:L,12,0)</f>
        <v>629.00</v>
      </c>
      <c r="F52" s="4" t="str">
        <f>VLOOKUP(A52,HOP!A:C,3,0)</f>
        <v>2280966</v>
      </c>
      <c r="G52" s="4">
        <f t="shared" si="2"/>
        <v>0</v>
      </c>
      <c r="H52" s="4" t="str">
        <f t="shared" si="3"/>
        <v>，2280966</v>
      </c>
      <c r="I52" s="4" t="str">
        <f>VLOOKUP(A52,HOP!A:T,20,0)</f>
        <v>直连</v>
      </c>
    </row>
    <row r="53" s="4" customFormat="1" hidden="1" spans="1:9">
      <c r="A53" s="4">
        <v>16621200731</v>
      </c>
      <c r="B53" s="5">
        <v>44490</v>
      </c>
      <c r="C53" s="5">
        <v>44491</v>
      </c>
      <c r="D53" s="4">
        <v>858</v>
      </c>
      <c r="E53" s="4" t="str">
        <f>VLOOKUP(A53,HOP!A:L,12,0)</f>
        <v>858.00</v>
      </c>
      <c r="F53" s="4" t="str">
        <f>VLOOKUP(A53,HOP!A:C,3,0)</f>
        <v>2281162</v>
      </c>
      <c r="G53" s="4">
        <f t="shared" si="2"/>
        <v>0</v>
      </c>
      <c r="H53" s="4" t="str">
        <f t="shared" si="3"/>
        <v>，2281162</v>
      </c>
      <c r="I53" s="4" t="str">
        <f>VLOOKUP(A53,HOP!A:T,20,0)</f>
        <v>直连</v>
      </c>
    </row>
    <row r="55" spans="4:4">
      <c r="D55" s="4">
        <f>SUM(D2:D54)</f>
        <v>147733.54</v>
      </c>
    </row>
    <row r="56" spans="4:4">
      <c r="D56" s="4" t="s">
        <v>195</v>
      </c>
    </row>
    <row r="59" spans="1:3">
      <c r="A59" s="4" t="s">
        <v>196</v>
      </c>
      <c r="C59" s="4">
        <v>143158.54</v>
      </c>
    </row>
    <row r="60" spans="1:3">
      <c r="A60" s="4" t="s">
        <v>197</v>
      </c>
      <c r="C60" s="4">
        <v>4575</v>
      </c>
    </row>
    <row r="61" spans="1:3">
      <c r="A61" s="4" t="s">
        <v>198</v>
      </c>
      <c r="C61" s="4">
        <f>SUBTOTAL(9,C59:C60)</f>
        <v>147733.54</v>
      </c>
    </row>
  </sheetData>
  <autoFilter ref="A1:XFD56">
    <filterColumn colId="3">
      <filters blank="1">
        <filter val="3990"/>
        <filter val="451"/>
        <filter val="1352"/>
        <filter val="2913"/>
        <filter val="3093"/>
        <filter val="10454"/>
        <filter val="93.54"/>
        <filter val="147733.54 HKD"/>
        <filter val="2816"/>
        <filter val="7256"/>
        <filter val="97"/>
        <filter val="858"/>
        <filter val="3058"/>
        <filter val="4758"/>
        <filter val="2199"/>
        <filter val="622"/>
        <filter val="663"/>
        <filter val="624"/>
        <filter val="3224"/>
        <filter val="1566"/>
        <filter val="1968"/>
        <filter val="629"/>
        <filter val="1429"/>
        <filter val="970"/>
        <filter val="533"/>
        <filter val="573"/>
        <filter val="675"/>
        <filter val="4575"/>
        <filter val="2736"/>
        <filter val="7776"/>
        <filter val="938"/>
        <filter val="4978"/>
        <filter val="940"/>
        <filter val="6080"/>
        <filter val="301"/>
        <filter val="482"/>
        <filter val="1602"/>
        <filter val="38503"/>
        <filter val="2484"/>
        <filter val="2844"/>
        <filter val="147733.54"/>
        <filter val="105"/>
        <filter val="3346"/>
        <filter val="4107"/>
        <filter val="688"/>
        <filter val="3908"/>
        <filter val="589"/>
        <filter val="649"/>
        <filter val="1549"/>
        <filter val="1689"/>
      </filters>
    </filterColumn>
    <filterColumn colId="6">
      <filters blank="1">
        <filter val="#N/A"/>
        <filter val="0.01"/>
        <filter val="-0.01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63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199</v>
      </c>
      <c r="B1" s="2" t="s">
        <v>200</v>
      </c>
      <c r="C1" s="2" t="s">
        <v>201</v>
      </c>
      <c r="D1" s="2" t="s">
        <v>202</v>
      </c>
      <c r="E1" s="2" t="s">
        <v>13</v>
      </c>
      <c r="F1" s="2" t="s">
        <v>5</v>
      </c>
      <c r="G1" s="2" t="s">
        <v>6</v>
      </c>
      <c r="H1" s="2" t="s">
        <v>203</v>
      </c>
      <c r="I1" s="2" t="s">
        <v>204</v>
      </c>
      <c r="J1" s="2" t="s">
        <v>205</v>
      </c>
      <c r="K1" s="2" t="s">
        <v>206</v>
      </c>
      <c r="L1" s="2" t="s">
        <v>207</v>
      </c>
      <c r="M1" s="2" t="s">
        <v>208</v>
      </c>
      <c r="N1" s="2" t="s">
        <v>209</v>
      </c>
      <c r="O1" s="2" t="s">
        <v>210</v>
      </c>
      <c r="P1" s="2" t="s">
        <v>211</v>
      </c>
      <c r="Q1" s="2" t="s">
        <v>212</v>
      </c>
      <c r="R1" s="2" t="s">
        <v>213</v>
      </c>
      <c r="S1" s="2" t="s">
        <v>214</v>
      </c>
      <c r="T1" s="2" t="s">
        <v>215</v>
      </c>
    </row>
    <row r="2" s="1" customFormat="1" spans="1:20">
      <c r="A2" s="3">
        <v>16633874687</v>
      </c>
      <c r="B2" s="1" t="s">
        <v>216</v>
      </c>
      <c r="C2" s="1" t="s">
        <v>217</v>
      </c>
      <c r="D2" s="1" t="s">
        <v>218</v>
      </c>
      <c r="E2" s="1" t="s">
        <v>219</v>
      </c>
      <c r="F2" s="1" t="s">
        <v>216</v>
      </c>
      <c r="G2" s="1" t="s">
        <v>220</v>
      </c>
      <c r="H2" s="1" t="s">
        <v>221</v>
      </c>
      <c r="I2" s="1" t="s">
        <v>222</v>
      </c>
      <c r="J2" s="1" t="s">
        <v>29</v>
      </c>
      <c r="K2" s="1" t="s">
        <v>223</v>
      </c>
      <c r="L2" s="1" t="s">
        <v>223</v>
      </c>
      <c r="M2" s="1" t="s">
        <v>224</v>
      </c>
      <c r="N2" s="1" t="s">
        <v>224</v>
      </c>
      <c r="O2" s="1" t="s">
        <v>225</v>
      </c>
      <c r="P2" s="1" t="s">
        <v>226</v>
      </c>
      <c r="Q2" s="1" t="s">
        <v>227</v>
      </c>
      <c r="R2" s="1" t="s">
        <v>228</v>
      </c>
      <c r="S2" s="1" t="s">
        <v>229</v>
      </c>
      <c r="T2" s="1" t="s">
        <v>230</v>
      </c>
    </row>
    <row r="3" s="1" customFormat="1" spans="1:20">
      <c r="A3" s="3">
        <v>16633008922</v>
      </c>
      <c r="B3" s="1" t="s">
        <v>216</v>
      </c>
      <c r="C3" s="1" t="s">
        <v>231</v>
      </c>
      <c r="D3" s="1" t="s">
        <v>232</v>
      </c>
      <c r="E3" s="1" t="s">
        <v>233</v>
      </c>
      <c r="F3" s="1" t="s">
        <v>216</v>
      </c>
      <c r="G3" s="1" t="s">
        <v>220</v>
      </c>
      <c r="H3" s="1" t="s">
        <v>221</v>
      </c>
      <c r="I3" s="1" t="s">
        <v>234</v>
      </c>
      <c r="J3" s="1" t="s">
        <v>29</v>
      </c>
      <c r="K3" s="1" t="s">
        <v>235</v>
      </c>
      <c r="L3" s="1" t="s">
        <v>235</v>
      </c>
      <c r="M3" s="1" t="s">
        <v>224</v>
      </c>
      <c r="N3" s="1" t="s">
        <v>224</v>
      </c>
      <c r="O3" s="1" t="s">
        <v>225</v>
      </c>
      <c r="P3" s="1" t="s">
        <v>226</v>
      </c>
      <c r="Q3" s="1" t="s">
        <v>236</v>
      </c>
      <c r="R3" s="1" t="s">
        <v>228</v>
      </c>
      <c r="S3" s="1" t="s">
        <v>229</v>
      </c>
      <c r="T3" s="1" t="s">
        <v>230</v>
      </c>
    </row>
    <row r="4" s="1" customFormat="1" spans="1:20">
      <c r="A4" s="3">
        <v>16624181173</v>
      </c>
      <c r="B4" s="1" t="s">
        <v>237</v>
      </c>
      <c r="C4" s="1" t="s">
        <v>238</v>
      </c>
      <c r="D4" s="1" t="s">
        <v>239</v>
      </c>
      <c r="E4" s="1" t="s">
        <v>240</v>
      </c>
      <c r="F4" s="1" t="s">
        <v>216</v>
      </c>
      <c r="G4" s="1" t="s">
        <v>220</v>
      </c>
      <c r="H4" s="1" t="s">
        <v>221</v>
      </c>
      <c r="I4" s="1" t="s">
        <v>241</v>
      </c>
      <c r="J4" s="1" t="s">
        <v>29</v>
      </c>
      <c r="K4" s="1" t="s">
        <v>242</v>
      </c>
      <c r="L4" s="1" t="s">
        <v>242</v>
      </c>
      <c r="M4" s="1" t="s">
        <v>224</v>
      </c>
      <c r="N4" s="1" t="s">
        <v>224</v>
      </c>
      <c r="O4" s="1" t="s">
        <v>225</v>
      </c>
      <c r="P4" s="1" t="s">
        <v>226</v>
      </c>
      <c r="Q4" s="1" t="s">
        <v>243</v>
      </c>
      <c r="R4" s="1" t="s">
        <v>228</v>
      </c>
      <c r="S4" s="1" t="s">
        <v>229</v>
      </c>
      <c r="T4" s="1" t="s">
        <v>230</v>
      </c>
    </row>
    <row r="5" s="1" customFormat="1" spans="1:20">
      <c r="A5" s="3">
        <v>16621200731</v>
      </c>
      <c r="B5" s="1" t="s">
        <v>237</v>
      </c>
      <c r="C5" s="1" t="s">
        <v>244</v>
      </c>
      <c r="D5" s="1" t="s">
        <v>245</v>
      </c>
      <c r="E5" s="1" t="s">
        <v>246</v>
      </c>
      <c r="F5" s="1" t="s">
        <v>237</v>
      </c>
      <c r="G5" s="1" t="s">
        <v>216</v>
      </c>
      <c r="H5" s="1" t="s">
        <v>221</v>
      </c>
      <c r="I5" s="1" t="s">
        <v>247</v>
      </c>
      <c r="J5" s="1" t="s">
        <v>29</v>
      </c>
      <c r="K5" s="1" t="s">
        <v>248</v>
      </c>
      <c r="L5" s="1" t="s">
        <v>248</v>
      </c>
      <c r="M5" s="1" t="s">
        <v>224</v>
      </c>
      <c r="N5" s="1" t="s">
        <v>224</v>
      </c>
      <c r="O5" s="1" t="s">
        <v>225</v>
      </c>
      <c r="P5" s="1" t="s">
        <v>226</v>
      </c>
      <c r="Q5" s="1" t="s">
        <v>249</v>
      </c>
      <c r="R5" s="1" t="s">
        <v>228</v>
      </c>
      <c r="S5" s="1" t="s">
        <v>229</v>
      </c>
      <c r="T5" s="1" t="s">
        <v>230</v>
      </c>
    </row>
    <row r="6" s="1" customFormat="1" spans="1:20">
      <c r="A6" s="3">
        <v>16620816802</v>
      </c>
      <c r="B6" s="1" t="s">
        <v>237</v>
      </c>
      <c r="C6" s="1" t="s">
        <v>250</v>
      </c>
      <c r="D6" s="1" t="s">
        <v>251</v>
      </c>
      <c r="E6" s="1" t="s">
        <v>252</v>
      </c>
      <c r="F6" s="1" t="s">
        <v>237</v>
      </c>
      <c r="G6" s="1" t="s">
        <v>220</v>
      </c>
      <c r="H6" s="1" t="s">
        <v>221</v>
      </c>
      <c r="I6" s="1" t="s">
        <v>253</v>
      </c>
      <c r="J6" s="1" t="s">
        <v>29</v>
      </c>
      <c r="K6" s="1" t="s">
        <v>254</v>
      </c>
      <c r="L6" s="1" t="s">
        <v>254</v>
      </c>
      <c r="M6" s="1" t="s">
        <v>224</v>
      </c>
      <c r="N6" s="1" t="s">
        <v>224</v>
      </c>
      <c r="O6" s="1" t="s">
        <v>225</v>
      </c>
      <c r="P6" s="1" t="s">
        <v>226</v>
      </c>
      <c r="Q6" s="1" t="s">
        <v>255</v>
      </c>
      <c r="R6" s="1" t="s">
        <v>228</v>
      </c>
      <c r="S6" s="1" t="s">
        <v>229</v>
      </c>
      <c r="T6" s="1" t="s">
        <v>230</v>
      </c>
    </row>
    <row r="7" s="1" customFormat="1" spans="1:20">
      <c r="A7" s="3">
        <v>16612862669</v>
      </c>
      <c r="B7" s="1" t="s">
        <v>237</v>
      </c>
      <c r="C7" s="1" t="s">
        <v>256</v>
      </c>
      <c r="D7" s="1" t="s">
        <v>257</v>
      </c>
      <c r="E7" s="1" t="s">
        <v>258</v>
      </c>
      <c r="F7" s="1" t="s">
        <v>216</v>
      </c>
      <c r="G7" s="1" t="s">
        <v>220</v>
      </c>
      <c r="H7" s="1" t="s">
        <v>221</v>
      </c>
      <c r="I7" s="1" t="s">
        <v>259</v>
      </c>
      <c r="J7" s="1" t="s">
        <v>29</v>
      </c>
      <c r="K7" s="1" t="s">
        <v>260</v>
      </c>
      <c r="L7" s="1" t="s">
        <v>260</v>
      </c>
      <c r="M7" s="1" t="s">
        <v>224</v>
      </c>
      <c r="N7" s="1" t="s">
        <v>224</v>
      </c>
      <c r="O7" s="1" t="s">
        <v>225</v>
      </c>
      <c r="P7" s="1" t="s">
        <v>226</v>
      </c>
      <c r="Q7" s="1" t="s">
        <v>261</v>
      </c>
      <c r="R7" s="1" t="s">
        <v>228</v>
      </c>
      <c r="S7" s="1" t="s">
        <v>229</v>
      </c>
      <c r="T7" s="1" t="s">
        <v>230</v>
      </c>
    </row>
    <row r="8" s="1" customFormat="1" spans="1:20">
      <c r="A8" s="3">
        <v>16612682637</v>
      </c>
      <c r="B8" s="1" t="s">
        <v>237</v>
      </c>
      <c r="C8" s="1" t="s">
        <v>262</v>
      </c>
      <c r="D8" s="1" t="s">
        <v>263</v>
      </c>
      <c r="E8" s="1" t="s">
        <v>264</v>
      </c>
      <c r="F8" s="1" t="s">
        <v>237</v>
      </c>
      <c r="G8" s="1" t="s">
        <v>216</v>
      </c>
      <c r="H8" s="1" t="s">
        <v>221</v>
      </c>
      <c r="I8" s="1" t="s">
        <v>265</v>
      </c>
      <c r="J8" s="1" t="s">
        <v>29</v>
      </c>
      <c r="K8" s="1" t="s">
        <v>266</v>
      </c>
      <c r="L8" s="1" t="s">
        <v>266</v>
      </c>
      <c r="M8" s="1" t="s">
        <v>224</v>
      </c>
      <c r="N8" s="1" t="s">
        <v>224</v>
      </c>
      <c r="O8" s="1" t="s">
        <v>225</v>
      </c>
      <c r="P8" s="1" t="s">
        <v>226</v>
      </c>
      <c r="Q8" s="1" t="s">
        <v>267</v>
      </c>
      <c r="R8" s="1" t="s">
        <v>228</v>
      </c>
      <c r="S8" s="1" t="s">
        <v>229</v>
      </c>
      <c r="T8" s="1" t="s">
        <v>230</v>
      </c>
    </row>
    <row r="9" s="1" customFormat="1" spans="1:20">
      <c r="A9" s="3">
        <v>16610842118</v>
      </c>
      <c r="B9" s="1" t="s">
        <v>268</v>
      </c>
      <c r="C9" s="1" t="s">
        <v>269</v>
      </c>
      <c r="D9" s="1" t="s">
        <v>270</v>
      </c>
      <c r="E9" s="1" t="s">
        <v>271</v>
      </c>
      <c r="F9" s="1" t="s">
        <v>268</v>
      </c>
      <c r="G9" s="1" t="s">
        <v>237</v>
      </c>
      <c r="H9" s="1" t="s">
        <v>221</v>
      </c>
      <c r="I9" s="1" t="s">
        <v>272</v>
      </c>
      <c r="J9" s="1" t="s">
        <v>29</v>
      </c>
      <c r="K9" s="1" t="s">
        <v>273</v>
      </c>
      <c r="L9" s="1" t="s">
        <v>273</v>
      </c>
      <c r="M9" s="1" t="s">
        <v>224</v>
      </c>
      <c r="N9" s="1" t="s">
        <v>224</v>
      </c>
      <c r="O9" s="1" t="s">
        <v>225</v>
      </c>
      <c r="P9" s="1" t="s">
        <v>226</v>
      </c>
      <c r="Q9" s="1" t="s">
        <v>274</v>
      </c>
      <c r="R9" s="1" t="s">
        <v>228</v>
      </c>
      <c r="S9" s="1" t="s">
        <v>229</v>
      </c>
      <c r="T9" s="1" t="s">
        <v>230</v>
      </c>
    </row>
    <row r="10" s="1" customFormat="1" spans="1:20">
      <c r="A10" s="3">
        <v>16609489412</v>
      </c>
      <c r="B10" s="1" t="s">
        <v>268</v>
      </c>
      <c r="C10" s="1" t="s">
        <v>275</v>
      </c>
      <c r="D10" s="1" t="s">
        <v>276</v>
      </c>
      <c r="E10" s="1" t="s">
        <v>277</v>
      </c>
      <c r="F10" s="1" t="s">
        <v>216</v>
      </c>
      <c r="G10" s="1" t="s">
        <v>220</v>
      </c>
      <c r="H10" s="1" t="s">
        <v>221</v>
      </c>
      <c r="I10" s="1" t="s">
        <v>278</v>
      </c>
      <c r="J10" s="1" t="s">
        <v>29</v>
      </c>
      <c r="K10" s="1" t="s">
        <v>279</v>
      </c>
      <c r="L10" s="1" t="s">
        <v>279</v>
      </c>
      <c r="M10" s="1" t="s">
        <v>224</v>
      </c>
      <c r="N10" s="1" t="s">
        <v>224</v>
      </c>
      <c r="O10" s="1" t="s">
        <v>225</v>
      </c>
      <c r="P10" s="1" t="s">
        <v>226</v>
      </c>
      <c r="Q10" s="1" t="s">
        <v>280</v>
      </c>
      <c r="R10" s="1" t="s">
        <v>228</v>
      </c>
      <c r="S10" s="1" t="s">
        <v>229</v>
      </c>
      <c r="T10" s="1" t="s">
        <v>230</v>
      </c>
    </row>
    <row r="11" s="1" customFormat="1" spans="1:20">
      <c r="A11" s="3">
        <v>16602259464</v>
      </c>
      <c r="B11" s="1" t="s">
        <v>268</v>
      </c>
      <c r="C11" s="1" t="s">
        <v>281</v>
      </c>
      <c r="D11" s="1" t="s">
        <v>263</v>
      </c>
      <c r="E11" s="1" t="s">
        <v>282</v>
      </c>
      <c r="F11" s="1" t="s">
        <v>268</v>
      </c>
      <c r="G11" s="1" t="s">
        <v>237</v>
      </c>
      <c r="H11" s="1" t="s">
        <v>221</v>
      </c>
      <c r="I11" s="1" t="s">
        <v>283</v>
      </c>
      <c r="J11" s="1" t="s">
        <v>29</v>
      </c>
      <c r="K11" s="1" t="s">
        <v>284</v>
      </c>
      <c r="L11" s="1" t="s">
        <v>284</v>
      </c>
      <c r="M11" s="1" t="s">
        <v>224</v>
      </c>
      <c r="N11" s="1" t="s">
        <v>224</v>
      </c>
      <c r="O11" s="1" t="s">
        <v>225</v>
      </c>
      <c r="P11" s="1" t="s">
        <v>226</v>
      </c>
      <c r="Q11" s="1" t="s">
        <v>285</v>
      </c>
      <c r="R11" s="1" t="s">
        <v>228</v>
      </c>
      <c r="S11" s="1" t="s">
        <v>229</v>
      </c>
      <c r="T11" s="1" t="s">
        <v>230</v>
      </c>
    </row>
    <row r="12" s="1" customFormat="1" spans="1:20">
      <c r="A12" s="3">
        <v>16602099582</v>
      </c>
      <c r="B12" s="1" t="s">
        <v>268</v>
      </c>
      <c r="C12" s="1" t="s">
        <v>286</v>
      </c>
      <c r="D12" s="1" t="s">
        <v>287</v>
      </c>
      <c r="E12" s="1" t="s">
        <v>288</v>
      </c>
      <c r="F12" s="1" t="s">
        <v>268</v>
      </c>
      <c r="G12" s="1" t="s">
        <v>237</v>
      </c>
      <c r="H12" s="1" t="s">
        <v>221</v>
      </c>
      <c r="I12" s="1" t="s">
        <v>289</v>
      </c>
      <c r="J12" s="1" t="s">
        <v>29</v>
      </c>
      <c r="K12" s="1" t="s">
        <v>290</v>
      </c>
      <c r="L12" s="1" t="s">
        <v>290</v>
      </c>
      <c r="M12" s="1" t="s">
        <v>224</v>
      </c>
      <c r="N12" s="1" t="s">
        <v>224</v>
      </c>
      <c r="O12" s="1" t="s">
        <v>225</v>
      </c>
      <c r="P12" s="1" t="s">
        <v>226</v>
      </c>
      <c r="Q12" s="1" t="s">
        <v>291</v>
      </c>
      <c r="R12" s="1" t="s">
        <v>228</v>
      </c>
      <c r="S12" s="1" t="s">
        <v>229</v>
      </c>
      <c r="T12" s="1" t="s">
        <v>230</v>
      </c>
    </row>
    <row r="13" s="1" customFormat="1" spans="1:20">
      <c r="A13" s="3">
        <v>16601629568</v>
      </c>
      <c r="B13" s="1" t="s">
        <v>292</v>
      </c>
      <c r="C13" s="1" t="s">
        <v>293</v>
      </c>
      <c r="D13" s="1" t="s">
        <v>294</v>
      </c>
      <c r="E13" s="1" t="s">
        <v>295</v>
      </c>
      <c r="F13" s="1" t="s">
        <v>292</v>
      </c>
      <c r="G13" s="1" t="s">
        <v>268</v>
      </c>
      <c r="H13" s="1" t="s">
        <v>221</v>
      </c>
      <c r="I13" s="1" t="s">
        <v>296</v>
      </c>
      <c r="J13" s="1" t="s">
        <v>29</v>
      </c>
      <c r="K13" s="1" t="s">
        <v>297</v>
      </c>
      <c r="L13" s="1" t="s">
        <v>297</v>
      </c>
      <c r="M13" s="1" t="s">
        <v>224</v>
      </c>
      <c r="N13" s="1" t="s">
        <v>224</v>
      </c>
      <c r="O13" s="1" t="s">
        <v>225</v>
      </c>
      <c r="P13" s="1" t="s">
        <v>226</v>
      </c>
      <c r="Q13" s="1" t="s">
        <v>298</v>
      </c>
      <c r="R13" s="1" t="s">
        <v>228</v>
      </c>
      <c r="S13" s="1" t="s">
        <v>229</v>
      </c>
      <c r="T13" s="1" t="s">
        <v>230</v>
      </c>
    </row>
    <row r="14" s="1" customFormat="1" spans="1:20">
      <c r="A14" s="3">
        <v>16601381032</v>
      </c>
      <c r="B14" s="1" t="s">
        <v>292</v>
      </c>
      <c r="C14" s="1" t="s">
        <v>299</v>
      </c>
      <c r="D14" s="1" t="s">
        <v>300</v>
      </c>
      <c r="E14" s="1" t="s">
        <v>301</v>
      </c>
      <c r="F14" s="1" t="s">
        <v>292</v>
      </c>
      <c r="G14" s="1" t="s">
        <v>268</v>
      </c>
      <c r="H14" s="1" t="s">
        <v>221</v>
      </c>
      <c r="I14" s="1" t="s">
        <v>302</v>
      </c>
      <c r="J14" s="1" t="s">
        <v>29</v>
      </c>
      <c r="K14" s="1" t="s">
        <v>303</v>
      </c>
      <c r="L14" s="1" t="s">
        <v>303</v>
      </c>
      <c r="M14" s="1" t="s">
        <v>224</v>
      </c>
      <c r="N14" s="1" t="s">
        <v>224</v>
      </c>
      <c r="O14" s="1" t="s">
        <v>225</v>
      </c>
      <c r="P14" s="1" t="s">
        <v>226</v>
      </c>
      <c r="Q14" s="1" t="s">
        <v>304</v>
      </c>
      <c r="R14" s="1" t="s">
        <v>228</v>
      </c>
      <c r="S14" s="1" t="s">
        <v>229</v>
      </c>
      <c r="T14" s="1" t="s">
        <v>230</v>
      </c>
    </row>
    <row r="15" s="1" customFormat="1" spans="1:20">
      <c r="A15" s="3">
        <v>16595075366</v>
      </c>
      <c r="B15" s="1" t="s">
        <v>292</v>
      </c>
      <c r="C15" s="1" t="s">
        <v>305</v>
      </c>
      <c r="D15" s="1" t="s">
        <v>306</v>
      </c>
      <c r="E15" s="1" t="s">
        <v>307</v>
      </c>
      <c r="F15" s="1" t="s">
        <v>292</v>
      </c>
      <c r="G15" s="1" t="s">
        <v>268</v>
      </c>
      <c r="H15" s="1" t="s">
        <v>221</v>
      </c>
      <c r="I15" s="1" t="s">
        <v>308</v>
      </c>
      <c r="J15" s="1" t="s">
        <v>29</v>
      </c>
      <c r="K15" s="1" t="s">
        <v>309</v>
      </c>
      <c r="L15" s="1" t="s">
        <v>309</v>
      </c>
      <c r="M15" s="1" t="s">
        <v>224</v>
      </c>
      <c r="N15" s="1" t="s">
        <v>224</v>
      </c>
      <c r="O15" s="1" t="s">
        <v>225</v>
      </c>
      <c r="P15" s="1" t="s">
        <v>226</v>
      </c>
      <c r="Q15" s="1" t="s">
        <v>310</v>
      </c>
      <c r="R15" s="1" t="s">
        <v>228</v>
      </c>
      <c r="S15" s="1" t="s">
        <v>229</v>
      </c>
      <c r="T15" s="1" t="s">
        <v>230</v>
      </c>
    </row>
    <row r="16" s="1" customFormat="1" spans="1:20">
      <c r="A16" s="3">
        <v>16593511967</v>
      </c>
      <c r="B16" s="1" t="s">
        <v>292</v>
      </c>
      <c r="C16" s="1" t="s">
        <v>311</v>
      </c>
      <c r="D16" s="1" t="s">
        <v>312</v>
      </c>
      <c r="E16" s="1" t="s">
        <v>313</v>
      </c>
      <c r="F16" s="1" t="s">
        <v>292</v>
      </c>
      <c r="G16" s="1" t="s">
        <v>268</v>
      </c>
      <c r="H16" s="1" t="s">
        <v>221</v>
      </c>
      <c r="I16" s="1" t="s">
        <v>314</v>
      </c>
      <c r="J16" s="1" t="s">
        <v>29</v>
      </c>
      <c r="K16" s="1" t="s">
        <v>315</v>
      </c>
      <c r="L16" s="1" t="s">
        <v>315</v>
      </c>
      <c r="M16" s="1" t="s">
        <v>224</v>
      </c>
      <c r="N16" s="1" t="s">
        <v>224</v>
      </c>
      <c r="O16" s="1" t="s">
        <v>225</v>
      </c>
      <c r="P16" s="1" t="s">
        <v>226</v>
      </c>
      <c r="Q16" s="1" t="s">
        <v>316</v>
      </c>
      <c r="R16" s="1" t="s">
        <v>228</v>
      </c>
      <c r="S16" s="1" t="s">
        <v>229</v>
      </c>
      <c r="T16" s="1" t="s">
        <v>230</v>
      </c>
    </row>
    <row r="17" s="1" customFormat="1" spans="1:20">
      <c r="A17" s="3">
        <v>16592253701</v>
      </c>
      <c r="B17" s="1" t="s">
        <v>317</v>
      </c>
      <c r="C17" s="1" t="s">
        <v>318</v>
      </c>
      <c r="D17" s="1" t="s">
        <v>319</v>
      </c>
      <c r="E17" s="1" t="s">
        <v>320</v>
      </c>
      <c r="F17" s="1" t="s">
        <v>292</v>
      </c>
      <c r="G17" s="1" t="s">
        <v>220</v>
      </c>
      <c r="H17" s="1" t="s">
        <v>221</v>
      </c>
      <c r="I17" s="1" t="s">
        <v>321</v>
      </c>
      <c r="J17" s="1" t="s">
        <v>29</v>
      </c>
      <c r="K17" s="1" t="s">
        <v>322</v>
      </c>
      <c r="L17" s="1" t="s">
        <v>322</v>
      </c>
      <c r="M17" s="1" t="s">
        <v>224</v>
      </c>
      <c r="N17" s="1" t="s">
        <v>224</v>
      </c>
      <c r="O17" s="1" t="s">
        <v>225</v>
      </c>
      <c r="P17" s="1" t="s">
        <v>226</v>
      </c>
      <c r="Q17" s="1" t="s">
        <v>323</v>
      </c>
      <c r="R17" s="1" t="s">
        <v>228</v>
      </c>
      <c r="S17" s="1" t="s">
        <v>229</v>
      </c>
      <c r="T17" s="1" t="s">
        <v>230</v>
      </c>
    </row>
    <row r="18" s="1" customFormat="1" spans="1:20">
      <c r="A18" s="3">
        <v>16586619944</v>
      </c>
      <c r="B18" s="1" t="s">
        <v>317</v>
      </c>
      <c r="C18" s="1" t="s">
        <v>324</v>
      </c>
      <c r="D18" s="1" t="s">
        <v>325</v>
      </c>
      <c r="E18" s="1" t="s">
        <v>326</v>
      </c>
      <c r="F18" s="1" t="s">
        <v>237</v>
      </c>
      <c r="G18" s="1" t="s">
        <v>220</v>
      </c>
      <c r="H18" s="1" t="s">
        <v>221</v>
      </c>
      <c r="I18" s="1" t="s">
        <v>327</v>
      </c>
      <c r="J18" s="1" t="s">
        <v>29</v>
      </c>
      <c r="K18" s="1" t="s">
        <v>328</v>
      </c>
      <c r="L18" s="1" t="s">
        <v>328</v>
      </c>
      <c r="M18" s="1" t="s">
        <v>224</v>
      </c>
      <c r="N18" s="1" t="s">
        <v>224</v>
      </c>
      <c r="O18" s="1" t="s">
        <v>225</v>
      </c>
      <c r="P18" s="1" t="s">
        <v>226</v>
      </c>
      <c r="Q18" s="1" t="s">
        <v>329</v>
      </c>
      <c r="R18" s="1" t="s">
        <v>228</v>
      </c>
      <c r="S18" s="1" t="s">
        <v>229</v>
      </c>
      <c r="T18" s="1" t="s">
        <v>230</v>
      </c>
    </row>
    <row r="19" s="1" customFormat="1" spans="1:20">
      <c r="A19" s="3">
        <v>16584662551</v>
      </c>
      <c r="B19" s="1" t="s">
        <v>317</v>
      </c>
      <c r="C19" s="1" t="s">
        <v>330</v>
      </c>
      <c r="D19" s="1" t="s">
        <v>331</v>
      </c>
      <c r="E19" s="1" t="s">
        <v>332</v>
      </c>
      <c r="F19" s="1" t="s">
        <v>268</v>
      </c>
      <c r="G19" s="1" t="s">
        <v>237</v>
      </c>
      <c r="H19" s="1" t="s">
        <v>221</v>
      </c>
      <c r="I19" s="1" t="s">
        <v>333</v>
      </c>
      <c r="J19" s="1" t="s">
        <v>29</v>
      </c>
      <c r="K19" s="1" t="s">
        <v>334</v>
      </c>
      <c r="L19" s="1" t="s">
        <v>334</v>
      </c>
      <c r="M19" s="1" t="s">
        <v>224</v>
      </c>
      <c r="N19" s="1" t="s">
        <v>224</v>
      </c>
      <c r="O19" s="1" t="s">
        <v>225</v>
      </c>
      <c r="P19" s="1" t="s">
        <v>226</v>
      </c>
      <c r="Q19" s="1" t="s">
        <v>335</v>
      </c>
      <c r="R19" s="1" t="s">
        <v>228</v>
      </c>
      <c r="S19" s="1" t="s">
        <v>229</v>
      </c>
      <c r="T19" s="1" t="s">
        <v>230</v>
      </c>
    </row>
    <row r="20" s="1" customFormat="1" spans="1:20">
      <c r="A20" s="3">
        <v>16584563230</v>
      </c>
      <c r="B20" s="1" t="s">
        <v>317</v>
      </c>
      <c r="C20" s="1" t="s">
        <v>336</v>
      </c>
      <c r="D20" s="1" t="s">
        <v>337</v>
      </c>
      <c r="E20" s="1" t="s">
        <v>338</v>
      </c>
      <c r="F20" s="1" t="s">
        <v>317</v>
      </c>
      <c r="G20" s="1" t="s">
        <v>268</v>
      </c>
      <c r="H20" s="1" t="s">
        <v>221</v>
      </c>
      <c r="I20" s="1" t="s">
        <v>339</v>
      </c>
      <c r="J20" s="1" t="s">
        <v>29</v>
      </c>
      <c r="K20" s="1" t="s">
        <v>340</v>
      </c>
      <c r="L20" s="1" t="s">
        <v>340</v>
      </c>
      <c r="M20" s="1" t="s">
        <v>224</v>
      </c>
      <c r="N20" s="1" t="s">
        <v>224</v>
      </c>
      <c r="O20" s="1" t="s">
        <v>225</v>
      </c>
      <c r="P20" s="1" t="s">
        <v>226</v>
      </c>
      <c r="Q20" s="1" t="s">
        <v>341</v>
      </c>
      <c r="R20" s="1" t="s">
        <v>228</v>
      </c>
      <c r="S20" s="1" t="s">
        <v>229</v>
      </c>
      <c r="T20" s="1" t="s">
        <v>230</v>
      </c>
    </row>
    <row r="21" s="1" customFormat="1" spans="1:20">
      <c r="A21" s="3">
        <v>16584350205</v>
      </c>
      <c r="B21" s="1" t="s">
        <v>317</v>
      </c>
      <c r="C21" s="1" t="s">
        <v>342</v>
      </c>
      <c r="D21" s="1" t="s">
        <v>343</v>
      </c>
      <c r="E21" s="1" t="s">
        <v>344</v>
      </c>
      <c r="F21" s="1" t="s">
        <v>268</v>
      </c>
      <c r="G21" s="1" t="s">
        <v>237</v>
      </c>
      <c r="H21" s="1" t="s">
        <v>221</v>
      </c>
      <c r="I21" s="1" t="s">
        <v>345</v>
      </c>
      <c r="J21" s="1" t="s">
        <v>29</v>
      </c>
      <c r="K21" s="1" t="s">
        <v>346</v>
      </c>
      <c r="L21" s="1" t="s">
        <v>346</v>
      </c>
      <c r="M21" s="1" t="s">
        <v>224</v>
      </c>
      <c r="N21" s="1" t="s">
        <v>224</v>
      </c>
      <c r="O21" s="1" t="s">
        <v>225</v>
      </c>
      <c r="P21" s="1" t="s">
        <v>226</v>
      </c>
      <c r="Q21" s="1" t="s">
        <v>347</v>
      </c>
      <c r="R21" s="1" t="s">
        <v>228</v>
      </c>
      <c r="S21" s="1" t="s">
        <v>229</v>
      </c>
      <c r="T21" s="1" t="s">
        <v>230</v>
      </c>
    </row>
    <row r="22" s="1" customFormat="1" spans="1:20">
      <c r="A22" s="3">
        <v>16574159444</v>
      </c>
      <c r="B22" s="1" t="s">
        <v>348</v>
      </c>
      <c r="C22" s="1" t="s">
        <v>349</v>
      </c>
      <c r="D22" s="1" t="s">
        <v>350</v>
      </c>
      <c r="E22" s="1" t="s">
        <v>351</v>
      </c>
      <c r="F22" s="1" t="s">
        <v>268</v>
      </c>
      <c r="G22" s="1" t="s">
        <v>237</v>
      </c>
      <c r="H22" s="1" t="s">
        <v>221</v>
      </c>
      <c r="I22" s="1" t="s">
        <v>352</v>
      </c>
      <c r="J22" s="1" t="s">
        <v>29</v>
      </c>
      <c r="K22" s="1" t="s">
        <v>353</v>
      </c>
      <c r="L22" s="1" t="s">
        <v>353</v>
      </c>
      <c r="M22" s="1" t="s">
        <v>224</v>
      </c>
      <c r="N22" s="1" t="s">
        <v>224</v>
      </c>
      <c r="O22" s="1" t="s">
        <v>225</v>
      </c>
      <c r="P22" s="1" t="s">
        <v>226</v>
      </c>
      <c r="Q22" s="1" t="s">
        <v>354</v>
      </c>
      <c r="R22" s="1" t="s">
        <v>228</v>
      </c>
      <c r="S22" s="1" t="s">
        <v>229</v>
      </c>
      <c r="T22" s="1" t="s">
        <v>230</v>
      </c>
    </row>
    <row r="23" s="1" customFormat="1" spans="1:20">
      <c r="A23" s="3">
        <v>16573838553</v>
      </c>
      <c r="B23" s="1" t="s">
        <v>348</v>
      </c>
      <c r="C23" s="1" t="s">
        <v>355</v>
      </c>
      <c r="D23" s="1" t="s">
        <v>356</v>
      </c>
      <c r="E23" s="1" t="s">
        <v>357</v>
      </c>
      <c r="F23" s="1" t="s">
        <v>348</v>
      </c>
      <c r="G23" s="1" t="s">
        <v>237</v>
      </c>
      <c r="H23" s="1" t="s">
        <v>221</v>
      </c>
      <c r="I23" s="1" t="s">
        <v>358</v>
      </c>
      <c r="J23" s="1" t="s">
        <v>29</v>
      </c>
      <c r="K23" s="1" t="s">
        <v>359</v>
      </c>
      <c r="L23" s="1" t="s">
        <v>359</v>
      </c>
      <c r="M23" s="1" t="s">
        <v>224</v>
      </c>
      <c r="N23" s="1" t="s">
        <v>224</v>
      </c>
      <c r="O23" s="1" t="s">
        <v>225</v>
      </c>
      <c r="P23" s="1" t="s">
        <v>226</v>
      </c>
      <c r="Q23" s="1" t="s">
        <v>360</v>
      </c>
      <c r="R23" s="1" t="s">
        <v>228</v>
      </c>
      <c r="S23" s="1" t="s">
        <v>229</v>
      </c>
      <c r="T23" s="1" t="s">
        <v>230</v>
      </c>
    </row>
    <row r="24" s="1" customFormat="1" spans="1:20">
      <c r="A24" s="3">
        <v>16572232375</v>
      </c>
      <c r="B24" s="1" t="s">
        <v>361</v>
      </c>
      <c r="C24" s="1" t="s">
        <v>362</v>
      </c>
      <c r="D24" s="1" t="s">
        <v>363</v>
      </c>
      <c r="E24" s="1" t="s">
        <v>364</v>
      </c>
      <c r="F24" s="1" t="s">
        <v>237</v>
      </c>
      <c r="G24" s="1" t="s">
        <v>216</v>
      </c>
      <c r="H24" s="1" t="s">
        <v>221</v>
      </c>
      <c r="I24" s="1" t="s">
        <v>365</v>
      </c>
      <c r="J24" s="1" t="s">
        <v>29</v>
      </c>
      <c r="K24" s="1" t="s">
        <v>366</v>
      </c>
      <c r="L24" s="1" t="s">
        <v>366</v>
      </c>
      <c r="M24" s="1" t="s">
        <v>224</v>
      </c>
      <c r="N24" s="1" t="s">
        <v>224</v>
      </c>
      <c r="O24" s="1" t="s">
        <v>225</v>
      </c>
      <c r="P24" s="1" t="s">
        <v>226</v>
      </c>
      <c r="Q24" s="1" t="s">
        <v>367</v>
      </c>
      <c r="R24" s="1" t="s">
        <v>228</v>
      </c>
      <c r="S24" s="1" t="s">
        <v>229</v>
      </c>
      <c r="T24" s="1" t="s">
        <v>230</v>
      </c>
    </row>
    <row r="25" s="1" customFormat="1" spans="1:20">
      <c r="A25" s="3">
        <v>16561559349</v>
      </c>
      <c r="B25" s="1" t="s">
        <v>361</v>
      </c>
      <c r="C25" s="1" t="s">
        <v>368</v>
      </c>
      <c r="D25" s="1" t="s">
        <v>369</v>
      </c>
      <c r="E25" s="1" t="s">
        <v>370</v>
      </c>
      <c r="F25" s="1" t="s">
        <v>317</v>
      </c>
      <c r="G25" s="1" t="s">
        <v>237</v>
      </c>
      <c r="H25" s="1" t="s">
        <v>221</v>
      </c>
      <c r="I25" s="1" t="s">
        <v>371</v>
      </c>
      <c r="J25" s="1" t="s">
        <v>29</v>
      </c>
      <c r="K25" s="1" t="s">
        <v>372</v>
      </c>
      <c r="L25" s="1" t="s">
        <v>372</v>
      </c>
      <c r="M25" s="1" t="s">
        <v>224</v>
      </c>
      <c r="N25" s="1" t="s">
        <v>224</v>
      </c>
      <c r="O25" s="1" t="s">
        <v>225</v>
      </c>
      <c r="P25" s="1" t="s">
        <v>226</v>
      </c>
      <c r="Q25" s="1" t="s">
        <v>373</v>
      </c>
      <c r="R25" s="1" t="s">
        <v>228</v>
      </c>
      <c r="S25" s="1" t="s">
        <v>229</v>
      </c>
      <c r="T25" s="1" t="s">
        <v>230</v>
      </c>
    </row>
    <row r="26" s="1" customFormat="1" spans="1:20">
      <c r="A26" s="3">
        <v>16561421377</v>
      </c>
      <c r="B26" s="1" t="s">
        <v>361</v>
      </c>
      <c r="C26" s="1" t="s">
        <v>374</v>
      </c>
      <c r="D26" s="1" t="s">
        <v>375</v>
      </c>
      <c r="E26" s="1" t="s">
        <v>376</v>
      </c>
      <c r="F26" s="1" t="s">
        <v>361</v>
      </c>
      <c r="G26" s="1" t="s">
        <v>317</v>
      </c>
      <c r="H26" s="1" t="s">
        <v>221</v>
      </c>
      <c r="I26" s="1" t="s">
        <v>225</v>
      </c>
      <c r="J26" s="1" t="s">
        <v>29</v>
      </c>
      <c r="K26" s="1" t="s">
        <v>225</v>
      </c>
      <c r="L26" s="1" t="s">
        <v>225</v>
      </c>
      <c r="M26" s="1" t="s">
        <v>224</v>
      </c>
      <c r="N26" s="1" t="s">
        <v>224</v>
      </c>
      <c r="O26" s="1" t="s">
        <v>225</v>
      </c>
      <c r="P26" s="1" t="s">
        <v>226</v>
      </c>
      <c r="Q26" s="1" t="s">
        <v>377</v>
      </c>
      <c r="R26" s="1" t="s">
        <v>228</v>
      </c>
      <c r="S26" s="1" t="s">
        <v>229</v>
      </c>
      <c r="T26" s="1" t="s">
        <v>230</v>
      </c>
    </row>
    <row r="27" s="1" customFormat="1" spans="1:20">
      <c r="A27" s="3">
        <v>16561383791</v>
      </c>
      <c r="B27" s="1" t="s">
        <v>361</v>
      </c>
      <c r="C27" s="1" t="s">
        <v>378</v>
      </c>
      <c r="D27" s="1" t="s">
        <v>319</v>
      </c>
      <c r="E27" s="1" t="s">
        <v>379</v>
      </c>
      <c r="F27" s="1" t="s">
        <v>292</v>
      </c>
      <c r="G27" s="1" t="s">
        <v>216</v>
      </c>
      <c r="H27" s="1" t="s">
        <v>221</v>
      </c>
      <c r="I27" s="1" t="s">
        <v>380</v>
      </c>
      <c r="J27" s="1" t="s">
        <v>29</v>
      </c>
      <c r="K27" s="1" t="s">
        <v>381</v>
      </c>
      <c r="L27" s="1" t="s">
        <v>381</v>
      </c>
      <c r="M27" s="1" t="s">
        <v>224</v>
      </c>
      <c r="N27" s="1" t="s">
        <v>224</v>
      </c>
      <c r="O27" s="1" t="s">
        <v>225</v>
      </c>
      <c r="P27" s="1" t="s">
        <v>226</v>
      </c>
      <c r="Q27" s="1" t="s">
        <v>382</v>
      </c>
      <c r="R27" s="1" t="s">
        <v>228</v>
      </c>
      <c r="S27" s="1" t="s">
        <v>229</v>
      </c>
      <c r="T27" s="1" t="s">
        <v>230</v>
      </c>
    </row>
    <row r="28" s="1" customFormat="1" spans="1:20">
      <c r="A28" s="3">
        <v>16561226056</v>
      </c>
      <c r="B28" s="1" t="s">
        <v>361</v>
      </c>
      <c r="C28" s="1" t="s">
        <v>383</v>
      </c>
      <c r="D28" s="1" t="s">
        <v>384</v>
      </c>
      <c r="E28" s="1" t="s">
        <v>385</v>
      </c>
      <c r="F28" s="1" t="s">
        <v>268</v>
      </c>
      <c r="G28" s="1" t="s">
        <v>237</v>
      </c>
      <c r="H28" s="1" t="s">
        <v>221</v>
      </c>
      <c r="I28" s="1" t="s">
        <v>386</v>
      </c>
      <c r="J28" s="1" t="s">
        <v>29</v>
      </c>
      <c r="K28" s="1" t="s">
        <v>387</v>
      </c>
      <c r="L28" s="1" t="s">
        <v>387</v>
      </c>
      <c r="M28" s="1" t="s">
        <v>224</v>
      </c>
      <c r="N28" s="1" t="s">
        <v>224</v>
      </c>
      <c r="O28" s="1" t="s">
        <v>225</v>
      </c>
      <c r="P28" s="1" t="s">
        <v>226</v>
      </c>
      <c r="Q28" s="1" t="s">
        <v>388</v>
      </c>
      <c r="R28" s="1" t="s">
        <v>228</v>
      </c>
      <c r="S28" s="1" t="s">
        <v>229</v>
      </c>
      <c r="T28" s="1" t="s">
        <v>230</v>
      </c>
    </row>
    <row r="29" s="1" customFormat="1" spans="1:20">
      <c r="A29" s="3">
        <v>16540191320</v>
      </c>
      <c r="B29" s="1" t="s">
        <v>389</v>
      </c>
      <c r="C29" s="1" t="s">
        <v>390</v>
      </c>
      <c r="D29" s="1" t="s">
        <v>391</v>
      </c>
      <c r="E29" s="1" t="s">
        <v>392</v>
      </c>
      <c r="F29" s="1" t="s">
        <v>292</v>
      </c>
      <c r="G29" s="1" t="s">
        <v>216</v>
      </c>
      <c r="H29" s="1" t="s">
        <v>221</v>
      </c>
      <c r="I29" s="1" t="s">
        <v>393</v>
      </c>
      <c r="J29" s="1" t="s">
        <v>29</v>
      </c>
      <c r="K29" s="1" t="s">
        <v>394</v>
      </c>
      <c r="L29" s="1" t="s">
        <v>394</v>
      </c>
      <c r="M29" s="1" t="s">
        <v>224</v>
      </c>
      <c r="N29" s="1" t="s">
        <v>224</v>
      </c>
      <c r="O29" s="1" t="s">
        <v>225</v>
      </c>
      <c r="P29" s="1" t="s">
        <v>226</v>
      </c>
      <c r="Q29" s="1" t="s">
        <v>395</v>
      </c>
      <c r="R29" s="1" t="s">
        <v>228</v>
      </c>
      <c r="S29" s="1" t="s">
        <v>229</v>
      </c>
      <c r="T29" s="1" t="s">
        <v>230</v>
      </c>
    </row>
    <row r="30" s="1" customFormat="1" spans="1:20">
      <c r="A30" s="3">
        <v>16539910313</v>
      </c>
      <c r="B30" s="1" t="s">
        <v>396</v>
      </c>
      <c r="C30" s="1" t="s">
        <v>397</v>
      </c>
      <c r="D30" s="1" t="s">
        <v>398</v>
      </c>
      <c r="E30" s="1" t="s">
        <v>399</v>
      </c>
      <c r="F30" s="1" t="s">
        <v>317</v>
      </c>
      <c r="G30" s="1" t="s">
        <v>216</v>
      </c>
      <c r="H30" s="1" t="s">
        <v>221</v>
      </c>
      <c r="I30" s="1" t="s">
        <v>400</v>
      </c>
      <c r="J30" s="1" t="s">
        <v>29</v>
      </c>
      <c r="K30" s="1" t="s">
        <v>401</v>
      </c>
      <c r="L30" s="1" t="s">
        <v>401</v>
      </c>
      <c r="M30" s="1" t="s">
        <v>224</v>
      </c>
      <c r="N30" s="1" t="s">
        <v>224</v>
      </c>
      <c r="O30" s="1" t="s">
        <v>225</v>
      </c>
      <c r="P30" s="1" t="s">
        <v>226</v>
      </c>
      <c r="Q30" s="1" t="s">
        <v>402</v>
      </c>
      <c r="R30" s="1" t="s">
        <v>228</v>
      </c>
      <c r="S30" s="1" t="s">
        <v>229</v>
      </c>
      <c r="T30" s="1" t="s">
        <v>230</v>
      </c>
    </row>
    <row r="31" s="1" customFormat="1" spans="1:20">
      <c r="A31" s="3">
        <v>16533133949</v>
      </c>
      <c r="B31" s="1" t="s">
        <v>396</v>
      </c>
      <c r="C31" s="1" t="s">
        <v>403</v>
      </c>
      <c r="D31" s="1" t="s">
        <v>404</v>
      </c>
      <c r="E31" s="1" t="s">
        <v>405</v>
      </c>
      <c r="F31" s="1" t="s">
        <v>292</v>
      </c>
      <c r="G31" s="1" t="s">
        <v>268</v>
      </c>
      <c r="H31" s="1" t="s">
        <v>221</v>
      </c>
      <c r="I31" s="1" t="s">
        <v>406</v>
      </c>
      <c r="J31" s="1" t="s">
        <v>29</v>
      </c>
      <c r="K31" s="1" t="s">
        <v>407</v>
      </c>
      <c r="L31" s="1" t="s">
        <v>407</v>
      </c>
      <c r="M31" s="1" t="s">
        <v>224</v>
      </c>
      <c r="N31" s="1" t="s">
        <v>224</v>
      </c>
      <c r="O31" s="1" t="s">
        <v>225</v>
      </c>
      <c r="P31" s="1" t="s">
        <v>226</v>
      </c>
      <c r="Q31" s="1" t="s">
        <v>408</v>
      </c>
      <c r="R31" s="1" t="s">
        <v>228</v>
      </c>
      <c r="S31" s="1" t="s">
        <v>229</v>
      </c>
      <c r="T31" s="1" t="s">
        <v>230</v>
      </c>
    </row>
    <row r="32" s="1" customFormat="1" spans="1:20">
      <c r="A32" s="3">
        <v>16532114800</v>
      </c>
      <c r="B32" s="1" t="s">
        <v>396</v>
      </c>
      <c r="C32" s="1" t="s">
        <v>409</v>
      </c>
      <c r="D32" s="1" t="s">
        <v>410</v>
      </c>
      <c r="E32" s="1" t="s">
        <v>411</v>
      </c>
      <c r="F32" s="1" t="s">
        <v>268</v>
      </c>
      <c r="G32" s="1" t="s">
        <v>216</v>
      </c>
      <c r="H32" s="1" t="s">
        <v>221</v>
      </c>
      <c r="I32" s="1" t="s">
        <v>412</v>
      </c>
      <c r="J32" s="1" t="s">
        <v>29</v>
      </c>
      <c r="K32" s="1" t="s">
        <v>413</v>
      </c>
      <c r="L32" s="1" t="s">
        <v>413</v>
      </c>
      <c r="M32" s="1" t="s">
        <v>224</v>
      </c>
      <c r="N32" s="1" t="s">
        <v>224</v>
      </c>
      <c r="O32" s="1" t="s">
        <v>225</v>
      </c>
      <c r="P32" s="1" t="s">
        <v>226</v>
      </c>
      <c r="Q32" s="1" t="s">
        <v>414</v>
      </c>
      <c r="R32" s="1" t="s">
        <v>228</v>
      </c>
      <c r="S32" s="1" t="s">
        <v>229</v>
      </c>
      <c r="T32" s="1" t="s">
        <v>230</v>
      </c>
    </row>
    <row r="33" s="1" customFormat="1" spans="1:20">
      <c r="A33" s="3">
        <v>16529577852</v>
      </c>
      <c r="B33" s="1" t="s">
        <v>415</v>
      </c>
      <c r="C33" s="1" t="s">
        <v>416</v>
      </c>
      <c r="D33" s="1" t="s">
        <v>417</v>
      </c>
      <c r="E33" s="1" t="s">
        <v>418</v>
      </c>
      <c r="F33" s="1" t="s">
        <v>317</v>
      </c>
      <c r="G33" s="1" t="s">
        <v>268</v>
      </c>
      <c r="H33" s="1" t="s">
        <v>221</v>
      </c>
      <c r="I33" s="1" t="s">
        <v>419</v>
      </c>
      <c r="J33" s="1" t="s">
        <v>29</v>
      </c>
      <c r="K33" s="1" t="s">
        <v>420</v>
      </c>
      <c r="L33" s="1" t="s">
        <v>420</v>
      </c>
      <c r="M33" s="1" t="s">
        <v>224</v>
      </c>
      <c r="N33" s="1" t="s">
        <v>224</v>
      </c>
      <c r="O33" s="1" t="s">
        <v>225</v>
      </c>
      <c r="P33" s="1" t="s">
        <v>226</v>
      </c>
      <c r="Q33" s="1" t="s">
        <v>421</v>
      </c>
      <c r="R33" s="1" t="s">
        <v>228</v>
      </c>
      <c r="S33" s="1" t="s">
        <v>229</v>
      </c>
      <c r="T33" s="1" t="s">
        <v>230</v>
      </c>
    </row>
    <row r="34" s="1" customFormat="1" spans="1:20">
      <c r="A34" s="3">
        <v>16513482689</v>
      </c>
      <c r="B34" s="1" t="s">
        <v>422</v>
      </c>
      <c r="C34" s="1" t="s">
        <v>423</v>
      </c>
      <c r="D34" s="1" t="s">
        <v>424</v>
      </c>
      <c r="E34" s="1" t="s">
        <v>425</v>
      </c>
      <c r="F34" s="1" t="s">
        <v>348</v>
      </c>
      <c r="G34" s="1" t="s">
        <v>237</v>
      </c>
      <c r="H34" s="1" t="s">
        <v>221</v>
      </c>
      <c r="I34" s="1" t="s">
        <v>426</v>
      </c>
      <c r="J34" s="1" t="s">
        <v>29</v>
      </c>
      <c r="K34" s="1" t="s">
        <v>427</v>
      </c>
      <c r="L34" s="1" t="s">
        <v>427</v>
      </c>
      <c r="M34" s="1" t="s">
        <v>224</v>
      </c>
      <c r="N34" s="1" t="s">
        <v>224</v>
      </c>
      <c r="O34" s="1" t="s">
        <v>225</v>
      </c>
      <c r="P34" s="1" t="s">
        <v>226</v>
      </c>
      <c r="Q34" s="1" t="s">
        <v>428</v>
      </c>
      <c r="R34" s="1" t="s">
        <v>228</v>
      </c>
      <c r="S34" s="1" t="s">
        <v>229</v>
      </c>
      <c r="T34" s="1" t="s">
        <v>230</v>
      </c>
    </row>
    <row r="35" s="1" customFormat="1" spans="1:20">
      <c r="A35" s="3">
        <v>16511760764</v>
      </c>
      <c r="B35" s="1" t="s">
        <v>429</v>
      </c>
      <c r="C35" s="1" t="s">
        <v>430</v>
      </c>
      <c r="D35" s="1" t="s">
        <v>431</v>
      </c>
      <c r="E35" s="1" t="s">
        <v>432</v>
      </c>
      <c r="F35" s="1" t="s">
        <v>216</v>
      </c>
      <c r="G35" s="1" t="s">
        <v>220</v>
      </c>
      <c r="H35" s="1" t="s">
        <v>221</v>
      </c>
      <c r="I35" s="1" t="s">
        <v>433</v>
      </c>
      <c r="J35" s="1" t="s">
        <v>29</v>
      </c>
      <c r="K35" s="1" t="s">
        <v>434</v>
      </c>
      <c r="L35" s="1" t="s">
        <v>434</v>
      </c>
      <c r="M35" s="1" t="s">
        <v>224</v>
      </c>
      <c r="N35" s="1" t="s">
        <v>224</v>
      </c>
      <c r="O35" s="1" t="s">
        <v>225</v>
      </c>
      <c r="P35" s="1" t="s">
        <v>226</v>
      </c>
      <c r="Q35" s="1" t="s">
        <v>435</v>
      </c>
      <c r="R35" s="1" t="s">
        <v>228</v>
      </c>
      <c r="S35" s="1" t="s">
        <v>229</v>
      </c>
      <c r="T35" s="1" t="s">
        <v>230</v>
      </c>
    </row>
    <row r="36" s="1" customFormat="1" spans="1:20">
      <c r="A36" s="3">
        <v>16511451095</v>
      </c>
      <c r="B36" s="1" t="s">
        <v>429</v>
      </c>
      <c r="C36" s="1" t="s">
        <v>436</v>
      </c>
      <c r="D36" s="1" t="s">
        <v>437</v>
      </c>
      <c r="E36" s="1" t="s">
        <v>438</v>
      </c>
      <c r="F36" s="1" t="s">
        <v>292</v>
      </c>
      <c r="G36" s="1" t="s">
        <v>237</v>
      </c>
      <c r="H36" s="1" t="s">
        <v>221</v>
      </c>
      <c r="I36" s="1" t="s">
        <v>439</v>
      </c>
      <c r="J36" s="1" t="s">
        <v>29</v>
      </c>
      <c r="K36" s="1" t="s">
        <v>440</v>
      </c>
      <c r="L36" s="1" t="s">
        <v>440</v>
      </c>
      <c r="M36" s="1" t="s">
        <v>224</v>
      </c>
      <c r="N36" s="1" t="s">
        <v>224</v>
      </c>
      <c r="O36" s="1" t="s">
        <v>225</v>
      </c>
      <c r="P36" s="1" t="s">
        <v>226</v>
      </c>
      <c r="Q36" s="1" t="s">
        <v>441</v>
      </c>
      <c r="R36" s="1" t="s">
        <v>228</v>
      </c>
      <c r="S36" s="1" t="s">
        <v>229</v>
      </c>
      <c r="T36" s="1" t="s">
        <v>230</v>
      </c>
    </row>
    <row r="37" s="1" customFormat="1" spans="1:20">
      <c r="A37" s="3">
        <v>16506843428</v>
      </c>
      <c r="B37" s="1" t="s">
        <v>429</v>
      </c>
      <c r="C37" s="1" t="s">
        <v>442</v>
      </c>
      <c r="D37" s="1" t="s">
        <v>443</v>
      </c>
      <c r="E37" s="1" t="s">
        <v>444</v>
      </c>
      <c r="F37" s="1" t="s">
        <v>292</v>
      </c>
      <c r="G37" s="1" t="s">
        <v>220</v>
      </c>
      <c r="H37" s="1" t="s">
        <v>221</v>
      </c>
      <c r="I37" s="1" t="s">
        <v>445</v>
      </c>
      <c r="J37" s="1" t="s">
        <v>29</v>
      </c>
      <c r="K37" s="1" t="s">
        <v>446</v>
      </c>
      <c r="L37" s="1" t="s">
        <v>446</v>
      </c>
      <c r="M37" s="1" t="s">
        <v>224</v>
      </c>
      <c r="N37" s="1" t="s">
        <v>224</v>
      </c>
      <c r="O37" s="1" t="s">
        <v>225</v>
      </c>
      <c r="P37" s="1" t="s">
        <v>226</v>
      </c>
      <c r="Q37" s="1" t="s">
        <v>447</v>
      </c>
      <c r="R37" s="1" t="s">
        <v>228</v>
      </c>
      <c r="S37" s="1" t="s">
        <v>229</v>
      </c>
      <c r="T37" s="1" t="s">
        <v>230</v>
      </c>
    </row>
    <row r="38" s="1" customFormat="1" spans="1:20">
      <c r="A38" s="3">
        <v>16487188626</v>
      </c>
      <c r="B38" s="1" t="s">
        <v>448</v>
      </c>
      <c r="C38" s="1" t="s">
        <v>449</v>
      </c>
      <c r="D38" s="1" t="s">
        <v>450</v>
      </c>
      <c r="E38" s="1" t="s">
        <v>451</v>
      </c>
      <c r="F38" s="1" t="s">
        <v>216</v>
      </c>
      <c r="G38" s="1" t="s">
        <v>220</v>
      </c>
      <c r="H38" s="1" t="s">
        <v>221</v>
      </c>
      <c r="I38" s="1" t="s">
        <v>452</v>
      </c>
      <c r="J38" s="1" t="s">
        <v>29</v>
      </c>
      <c r="K38" s="1" t="s">
        <v>453</v>
      </c>
      <c r="L38" s="1" t="s">
        <v>453</v>
      </c>
      <c r="M38" s="1" t="s">
        <v>224</v>
      </c>
      <c r="N38" s="1" t="s">
        <v>224</v>
      </c>
      <c r="O38" s="1" t="s">
        <v>225</v>
      </c>
      <c r="P38" s="1" t="s">
        <v>226</v>
      </c>
      <c r="Q38" s="1" t="s">
        <v>454</v>
      </c>
      <c r="R38" s="1" t="s">
        <v>228</v>
      </c>
      <c r="S38" s="1" t="s">
        <v>229</v>
      </c>
      <c r="T38" s="1" t="s">
        <v>230</v>
      </c>
    </row>
    <row r="39" s="1" customFormat="1" spans="1:20">
      <c r="A39" s="3">
        <v>16486068403</v>
      </c>
      <c r="B39" s="1" t="s">
        <v>455</v>
      </c>
      <c r="C39" s="1" t="s">
        <v>456</v>
      </c>
      <c r="D39" s="1" t="s">
        <v>457</v>
      </c>
      <c r="E39" s="1" t="s">
        <v>458</v>
      </c>
      <c r="F39" s="1" t="s">
        <v>292</v>
      </c>
      <c r="G39" s="1" t="s">
        <v>216</v>
      </c>
      <c r="H39" s="1" t="s">
        <v>221</v>
      </c>
      <c r="I39" s="1" t="s">
        <v>459</v>
      </c>
      <c r="J39" s="1" t="s">
        <v>29</v>
      </c>
      <c r="K39" s="1" t="s">
        <v>460</v>
      </c>
      <c r="L39" s="1" t="s">
        <v>460</v>
      </c>
      <c r="M39" s="1" t="s">
        <v>224</v>
      </c>
      <c r="N39" s="1" t="s">
        <v>224</v>
      </c>
      <c r="O39" s="1" t="s">
        <v>225</v>
      </c>
      <c r="P39" s="1" t="s">
        <v>226</v>
      </c>
      <c r="Q39" s="1" t="s">
        <v>461</v>
      </c>
      <c r="R39" s="1" t="s">
        <v>228</v>
      </c>
      <c r="S39" s="1" t="s">
        <v>229</v>
      </c>
      <c r="T39" s="1" t="s">
        <v>230</v>
      </c>
    </row>
    <row r="40" s="1" customFormat="1" spans="1:20">
      <c r="A40" s="3">
        <v>16469794428</v>
      </c>
      <c r="B40" s="1" t="s">
        <v>462</v>
      </c>
      <c r="C40" s="1" t="s">
        <v>463</v>
      </c>
      <c r="D40" s="1" t="s">
        <v>464</v>
      </c>
      <c r="E40" s="1" t="s">
        <v>465</v>
      </c>
      <c r="F40" s="1" t="s">
        <v>292</v>
      </c>
      <c r="G40" s="1" t="s">
        <v>237</v>
      </c>
      <c r="H40" s="1" t="s">
        <v>221</v>
      </c>
      <c r="I40" s="1" t="s">
        <v>466</v>
      </c>
      <c r="J40" s="1" t="s">
        <v>29</v>
      </c>
      <c r="K40" s="1" t="s">
        <v>467</v>
      </c>
      <c r="L40" s="1" t="s">
        <v>467</v>
      </c>
      <c r="M40" s="1" t="s">
        <v>224</v>
      </c>
      <c r="N40" s="1" t="s">
        <v>224</v>
      </c>
      <c r="O40" s="1" t="s">
        <v>225</v>
      </c>
      <c r="P40" s="1" t="s">
        <v>226</v>
      </c>
      <c r="Q40" s="1" t="s">
        <v>468</v>
      </c>
      <c r="R40" s="1" t="s">
        <v>228</v>
      </c>
      <c r="S40" s="1" t="s">
        <v>229</v>
      </c>
      <c r="T40" s="1" t="s">
        <v>230</v>
      </c>
    </row>
    <row r="41" s="1" customFormat="1" spans="1:20">
      <c r="A41" s="3">
        <v>16443274247</v>
      </c>
      <c r="B41" s="1" t="s">
        <v>469</v>
      </c>
      <c r="C41" s="1" t="s">
        <v>470</v>
      </c>
      <c r="D41" s="1" t="s">
        <v>471</v>
      </c>
      <c r="E41" s="1" t="s">
        <v>472</v>
      </c>
      <c r="F41" s="1" t="s">
        <v>268</v>
      </c>
      <c r="G41" s="1" t="s">
        <v>220</v>
      </c>
      <c r="H41" s="1" t="s">
        <v>221</v>
      </c>
      <c r="I41" s="1" t="s">
        <v>473</v>
      </c>
      <c r="J41" s="1" t="s">
        <v>29</v>
      </c>
      <c r="K41" s="1" t="s">
        <v>474</v>
      </c>
      <c r="L41" s="1" t="s">
        <v>474</v>
      </c>
      <c r="M41" s="1" t="s">
        <v>224</v>
      </c>
      <c r="N41" s="1" t="s">
        <v>224</v>
      </c>
      <c r="O41" s="1" t="s">
        <v>225</v>
      </c>
      <c r="P41" s="1" t="s">
        <v>226</v>
      </c>
      <c r="Q41" s="1" t="s">
        <v>475</v>
      </c>
      <c r="R41" s="1" t="s">
        <v>228</v>
      </c>
      <c r="S41" s="1" t="s">
        <v>229</v>
      </c>
      <c r="T41" s="1" t="s">
        <v>230</v>
      </c>
    </row>
    <row r="42" s="1" customFormat="1" spans="1:20">
      <c r="A42" s="3">
        <v>16406432906</v>
      </c>
      <c r="B42" s="1" t="s">
        <v>476</v>
      </c>
      <c r="C42" s="1" t="s">
        <v>477</v>
      </c>
      <c r="D42" s="1" t="s">
        <v>478</v>
      </c>
      <c r="E42" s="1" t="s">
        <v>479</v>
      </c>
      <c r="F42" s="1" t="s">
        <v>396</v>
      </c>
      <c r="G42" s="1" t="s">
        <v>268</v>
      </c>
      <c r="H42" s="1" t="s">
        <v>221</v>
      </c>
      <c r="I42" s="1" t="s">
        <v>480</v>
      </c>
      <c r="J42" s="1" t="s">
        <v>29</v>
      </c>
      <c r="K42" s="1" t="s">
        <v>481</v>
      </c>
      <c r="L42" s="1" t="s">
        <v>481</v>
      </c>
      <c r="M42" s="1" t="s">
        <v>224</v>
      </c>
      <c r="N42" s="1" t="s">
        <v>224</v>
      </c>
      <c r="O42" s="1" t="s">
        <v>225</v>
      </c>
      <c r="P42" s="1" t="s">
        <v>226</v>
      </c>
      <c r="Q42" s="1" t="s">
        <v>482</v>
      </c>
      <c r="R42" s="1" t="s">
        <v>228</v>
      </c>
      <c r="S42" s="1" t="s">
        <v>229</v>
      </c>
      <c r="T42" s="1" t="s">
        <v>230</v>
      </c>
    </row>
    <row r="43" s="1" customFormat="1" spans="1:20">
      <c r="A43" s="3">
        <v>16390725668</v>
      </c>
      <c r="B43" s="1" t="s">
        <v>483</v>
      </c>
      <c r="C43" s="1" t="s">
        <v>484</v>
      </c>
      <c r="D43" s="1" t="s">
        <v>485</v>
      </c>
      <c r="E43" s="1" t="s">
        <v>486</v>
      </c>
      <c r="F43" s="1" t="s">
        <v>292</v>
      </c>
      <c r="G43" s="1" t="s">
        <v>216</v>
      </c>
      <c r="H43" s="1" t="s">
        <v>221</v>
      </c>
      <c r="I43" s="1" t="s">
        <v>487</v>
      </c>
      <c r="J43" s="1" t="s">
        <v>29</v>
      </c>
      <c r="K43" s="1" t="s">
        <v>488</v>
      </c>
      <c r="L43" s="1" t="s">
        <v>488</v>
      </c>
      <c r="M43" s="1" t="s">
        <v>224</v>
      </c>
      <c r="N43" s="1" t="s">
        <v>224</v>
      </c>
      <c r="O43" s="1" t="s">
        <v>225</v>
      </c>
      <c r="P43" s="1" t="s">
        <v>226</v>
      </c>
      <c r="Q43" s="1" t="s">
        <v>489</v>
      </c>
      <c r="R43" s="1" t="s">
        <v>228</v>
      </c>
      <c r="S43" s="1" t="s">
        <v>229</v>
      </c>
      <c r="T43" s="1" t="s">
        <v>230</v>
      </c>
    </row>
    <row r="44" s="1" customFormat="1" spans="1:20">
      <c r="A44" s="3">
        <v>16353098048</v>
      </c>
      <c r="B44" s="1" t="s">
        <v>490</v>
      </c>
      <c r="C44" s="1" t="s">
        <v>491</v>
      </c>
      <c r="D44" s="1" t="s">
        <v>485</v>
      </c>
      <c r="E44" s="1" t="s">
        <v>492</v>
      </c>
      <c r="F44" s="1" t="s">
        <v>317</v>
      </c>
      <c r="G44" s="1" t="s">
        <v>237</v>
      </c>
      <c r="H44" s="1" t="s">
        <v>221</v>
      </c>
      <c r="I44" s="1" t="s">
        <v>493</v>
      </c>
      <c r="J44" s="1" t="s">
        <v>29</v>
      </c>
      <c r="K44" s="1" t="s">
        <v>494</v>
      </c>
      <c r="L44" s="1" t="s">
        <v>494</v>
      </c>
      <c r="M44" s="1" t="s">
        <v>224</v>
      </c>
      <c r="N44" s="1" t="s">
        <v>224</v>
      </c>
      <c r="O44" s="1" t="s">
        <v>225</v>
      </c>
      <c r="P44" s="1" t="s">
        <v>226</v>
      </c>
      <c r="Q44" s="1" t="s">
        <v>495</v>
      </c>
      <c r="R44" s="1" t="s">
        <v>228</v>
      </c>
      <c r="S44" s="1" t="s">
        <v>229</v>
      </c>
      <c r="T44" s="1" t="s">
        <v>230</v>
      </c>
    </row>
    <row r="45" s="1" customFormat="1" spans="1:20">
      <c r="A45" s="3">
        <v>16345931746</v>
      </c>
      <c r="B45" s="1" t="s">
        <v>490</v>
      </c>
      <c r="C45" s="1" t="s">
        <v>496</v>
      </c>
      <c r="D45" s="1" t="s">
        <v>497</v>
      </c>
      <c r="E45" s="1" t="s">
        <v>498</v>
      </c>
      <c r="F45" s="1" t="s">
        <v>237</v>
      </c>
      <c r="G45" s="1" t="s">
        <v>216</v>
      </c>
      <c r="H45" s="1" t="s">
        <v>221</v>
      </c>
      <c r="I45" s="1" t="s">
        <v>499</v>
      </c>
      <c r="J45" s="1" t="s">
        <v>29</v>
      </c>
      <c r="K45" s="1" t="s">
        <v>500</v>
      </c>
      <c r="L45" s="1" t="s">
        <v>500</v>
      </c>
      <c r="M45" s="1" t="s">
        <v>224</v>
      </c>
      <c r="N45" s="1" t="s">
        <v>224</v>
      </c>
      <c r="O45" s="1" t="s">
        <v>225</v>
      </c>
      <c r="P45" s="1" t="s">
        <v>226</v>
      </c>
      <c r="Q45" s="1" t="s">
        <v>501</v>
      </c>
      <c r="R45" s="1" t="s">
        <v>228</v>
      </c>
      <c r="S45" s="1" t="s">
        <v>229</v>
      </c>
      <c r="T45" s="1" t="s">
        <v>230</v>
      </c>
    </row>
    <row r="46" s="1" customFormat="1" spans="1:20">
      <c r="A46" s="3">
        <v>16343199421</v>
      </c>
      <c r="B46" s="1" t="s">
        <v>490</v>
      </c>
      <c r="C46" s="1" t="s">
        <v>502</v>
      </c>
      <c r="D46" s="1" t="s">
        <v>485</v>
      </c>
      <c r="E46" s="1" t="s">
        <v>503</v>
      </c>
      <c r="F46" s="1" t="s">
        <v>292</v>
      </c>
      <c r="G46" s="1" t="s">
        <v>216</v>
      </c>
      <c r="H46" s="1" t="s">
        <v>221</v>
      </c>
      <c r="I46" s="1" t="s">
        <v>504</v>
      </c>
      <c r="J46" s="1" t="s">
        <v>29</v>
      </c>
      <c r="K46" s="1" t="s">
        <v>505</v>
      </c>
      <c r="L46" s="1" t="s">
        <v>505</v>
      </c>
      <c r="M46" s="1" t="s">
        <v>224</v>
      </c>
      <c r="N46" s="1" t="s">
        <v>224</v>
      </c>
      <c r="O46" s="1" t="s">
        <v>225</v>
      </c>
      <c r="P46" s="1" t="s">
        <v>226</v>
      </c>
      <c r="Q46" s="1" t="s">
        <v>506</v>
      </c>
      <c r="R46" s="1" t="s">
        <v>228</v>
      </c>
      <c r="S46" s="1" t="s">
        <v>229</v>
      </c>
      <c r="T46" s="1" t="s">
        <v>230</v>
      </c>
    </row>
    <row r="47" s="1" customFormat="1" spans="1:20">
      <c r="A47" s="3">
        <v>16342941074</v>
      </c>
      <c r="B47" s="1" t="s">
        <v>507</v>
      </c>
      <c r="C47" s="1" t="s">
        <v>508</v>
      </c>
      <c r="D47" s="1" t="s">
        <v>509</v>
      </c>
      <c r="E47" s="1" t="s">
        <v>510</v>
      </c>
      <c r="F47" s="1" t="s">
        <v>292</v>
      </c>
      <c r="G47" s="1" t="s">
        <v>237</v>
      </c>
      <c r="H47" s="1" t="s">
        <v>221</v>
      </c>
      <c r="I47" s="1" t="s">
        <v>511</v>
      </c>
      <c r="J47" s="1" t="s">
        <v>29</v>
      </c>
      <c r="K47" s="1" t="s">
        <v>512</v>
      </c>
      <c r="L47" s="1" t="s">
        <v>512</v>
      </c>
      <c r="M47" s="1" t="s">
        <v>224</v>
      </c>
      <c r="N47" s="1" t="s">
        <v>224</v>
      </c>
      <c r="O47" s="1" t="s">
        <v>225</v>
      </c>
      <c r="P47" s="1" t="s">
        <v>226</v>
      </c>
      <c r="Q47" s="1" t="s">
        <v>513</v>
      </c>
      <c r="R47" s="1" t="s">
        <v>228</v>
      </c>
      <c r="S47" s="1" t="s">
        <v>229</v>
      </c>
      <c r="T47" s="1" t="s">
        <v>230</v>
      </c>
    </row>
    <row r="48" s="1" customFormat="1" spans="1:20">
      <c r="A48" s="3">
        <v>16324821183</v>
      </c>
      <c r="B48" s="1" t="s">
        <v>514</v>
      </c>
      <c r="C48" s="1" t="s">
        <v>515</v>
      </c>
      <c r="D48" s="1" t="s">
        <v>516</v>
      </c>
      <c r="E48" s="1" t="s">
        <v>517</v>
      </c>
      <c r="F48" s="1" t="s">
        <v>237</v>
      </c>
      <c r="G48" s="1" t="s">
        <v>216</v>
      </c>
      <c r="H48" s="1" t="s">
        <v>221</v>
      </c>
      <c r="I48" s="1" t="s">
        <v>518</v>
      </c>
      <c r="J48" s="1" t="s">
        <v>29</v>
      </c>
      <c r="K48" s="1" t="s">
        <v>519</v>
      </c>
      <c r="L48" s="1" t="s">
        <v>519</v>
      </c>
      <c r="M48" s="1" t="s">
        <v>224</v>
      </c>
      <c r="N48" s="1" t="s">
        <v>224</v>
      </c>
      <c r="O48" s="1" t="s">
        <v>225</v>
      </c>
      <c r="P48" s="1" t="s">
        <v>226</v>
      </c>
      <c r="Q48" s="1" t="s">
        <v>520</v>
      </c>
      <c r="R48" s="1" t="s">
        <v>228</v>
      </c>
      <c r="S48" s="1" t="s">
        <v>229</v>
      </c>
      <c r="T48" s="1" t="s">
        <v>230</v>
      </c>
    </row>
    <row r="49" s="1" customFormat="1" spans="1:20">
      <c r="A49" s="3">
        <v>16316286814</v>
      </c>
      <c r="B49" s="1" t="s">
        <v>521</v>
      </c>
      <c r="C49" s="1" t="s">
        <v>522</v>
      </c>
      <c r="D49" s="1" t="s">
        <v>523</v>
      </c>
      <c r="E49" s="1" t="s">
        <v>524</v>
      </c>
      <c r="F49" s="1" t="s">
        <v>268</v>
      </c>
      <c r="G49" s="1" t="s">
        <v>237</v>
      </c>
      <c r="H49" s="1" t="s">
        <v>221</v>
      </c>
      <c r="I49" s="1" t="s">
        <v>525</v>
      </c>
      <c r="J49" s="1" t="s">
        <v>29</v>
      </c>
      <c r="K49" s="1" t="s">
        <v>526</v>
      </c>
      <c r="L49" s="1" t="s">
        <v>526</v>
      </c>
      <c r="M49" s="1" t="s">
        <v>224</v>
      </c>
      <c r="N49" s="1" t="s">
        <v>224</v>
      </c>
      <c r="O49" s="1" t="s">
        <v>225</v>
      </c>
      <c r="P49" s="1" t="s">
        <v>226</v>
      </c>
      <c r="Q49" s="1" t="s">
        <v>527</v>
      </c>
      <c r="R49" s="1" t="s">
        <v>228</v>
      </c>
      <c r="S49" s="1" t="s">
        <v>229</v>
      </c>
      <c r="T49" s="1" t="s">
        <v>230</v>
      </c>
    </row>
    <row r="50" s="1" customFormat="1" spans="1:20">
      <c r="A50" s="3">
        <v>16310100995</v>
      </c>
      <c r="B50" s="1" t="s">
        <v>521</v>
      </c>
      <c r="C50" s="1" t="s">
        <v>528</v>
      </c>
      <c r="D50" s="1" t="s">
        <v>529</v>
      </c>
      <c r="E50" s="1" t="s">
        <v>530</v>
      </c>
      <c r="F50" s="1" t="s">
        <v>292</v>
      </c>
      <c r="G50" s="1" t="s">
        <v>216</v>
      </c>
      <c r="H50" s="1" t="s">
        <v>221</v>
      </c>
      <c r="I50" s="1" t="s">
        <v>531</v>
      </c>
      <c r="J50" s="1" t="s">
        <v>29</v>
      </c>
      <c r="K50" s="1" t="s">
        <v>532</v>
      </c>
      <c r="L50" s="1" t="s">
        <v>532</v>
      </c>
      <c r="M50" s="1" t="s">
        <v>224</v>
      </c>
      <c r="N50" s="1" t="s">
        <v>224</v>
      </c>
      <c r="O50" s="1" t="s">
        <v>225</v>
      </c>
      <c r="P50" s="1" t="s">
        <v>226</v>
      </c>
      <c r="Q50" s="1" t="s">
        <v>533</v>
      </c>
      <c r="R50" s="1" t="s">
        <v>228</v>
      </c>
      <c r="S50" s="1" t="s">
        <v>229</v>
      </c>
      <c r="T50" s="1" t="s">
        <v>230</v>
      </c>
    </row>
    <row r="51" s="1" customFormat="1" spans="1:20">
      <c r="A51" s="3">
        <v>16295376611</v>
      </c>
      <c r="B51" s="1" t="s">
        <v>534</v>
      </c>
      <c r="C51" s="1" t="s">
        <v>535</v>
      </c>
      <c r="D51" s="1" t="s">
        <v>536</v>
      </c>
      <c r="E51" s="1" t="s">
        <v>537</v>
      </c>
      <c r="F51" s="1" t="s">
        <v>348</v>
      </c>
      <c r="G51" s="1" t="s">
        <v>268</v>
      </c>
      <c r="H51" s="1" t="s">
        <v>221</v>
      </c>
      <c r="I51" s="1" t="s">
        <v>538</v>
      </c>
      <c r="J51" s="1" t="s">
        <v>29</v>
      </c>
      <c r="K51" s="1" t="s">
        <v>539</v>
      </c>
      <c r="L51" s="1" t="s">
        <v>225</v>
      </c>
      <c r="M51" s="1" t="s">
        <v>540</v>
      </c>
      <c r="N51" s="1" t="s">
        <v>541</v>
      </c>
      <c r="O51" s="1" t="s">
        <v>225</v>
      </c>
      <c r="P51" s="1" t="s">
        <v>226</v>
      </c>
      <c r="Q51" s="1" t="s">
        <v>542</v>
      </c>
      <c r="R51" s="1" t="s">
        <v>228</v>
      </c>
      <c r="S51" s="1" t="s">
        <v>229</v>
      </c>
      <c r="T51" s="1" t="s">
        <v>230</v>
      </c>
    </row>
    <row r="52" s="1" customFormat="1" spans="1:20">
      <c r="A52" s="3">
        <v>16164040053</v>
      </c>
      <c r="B52" s="1" t="s">
        <v>543</v>
      </c>
      <c r="C52" s="1" t="s">
        <v>544</v>
      </c>
      <c r="D52" s="1" t="s">
        <v>545</v>
      </c>
      <c r="E52" s="1" t="s">
        <v>546</v>
      </c>
      <c r="F52" s="1" t="s">
        <v>317</v>
      </c>
      <c r="G52" s="1" t="s">
        <v>292</v>
      </c>
      <c r="H52" s="1" t="s">
        <v>221</v>
      </c>
      <c r="I52" s="1" t="s">
        <v>547</v>
      </c>
      <c r="J52" s="1" t="s">
        <v>29</v>
      </c>
      <c r="K52" s="1" t="s">
        <v>548</v>
      </c>
      <c r="L52" s="1" t="s">
        <v>548</v>
      </c>
      <c r="M52" s="1" t="s">
        <v>224</v>
      </c>
      <c r="N52" s="1" t="s">
        <v>224</v>
      </c>
      <c r="O52" s="1" t="s">
        <v>225</v>
      </c>
      <c r="P52" s="1" t="s">
        <v>226</v>
      </c>
      <c r="Q52" s="1" t="s">
        <v>549</v>
      </c>
      <c r="R52" s="1" t="s">
        <v>550</v>
      </c>
      <c r="S52" s="1" t="s">
        <v>229</v>
      </c>
      <c r="T52" s="1" t="s">
        <v>230</v>
      </c>
    </row>
    <row r="53" s="1" customFormat="1" spans="1:20">
      <c r="A53" s="3">
        <v>16150603624</v>
      </c>
      <c r="B53" s="1" t="s">
        <v>551</v>
      </c>
      <c r="C53" s="1" t="s">
        <v>552</v>
      </c>
      <c r="D53" s="1" t="s">
        <v>553</v>
      </c>
      <c r="E53" s="1" t="s">
        <v>554</v>
      </c>
      <c r="F53" s="1" t="s">
        <v>348</v>
      </c>
      <c r="G53" s="1" t="s">
        <v>317</v>
      </c>
      <c r="H53" s="1" t="s">
        <v>221</v>
      </c>
      <c r="I53" s="1" t="s">
        <v>555</v>
      </c>
      <c r="J53" s="1" t="s">
        <v>29</v>
      </c>
      <c r="K53" s="1" t="s">
        <v>556</v>
      </c>
      <c r="L53" s="1" t="s">
        <v>225</v>
      </c>
      <c r="M53" s="1" t="s">
        <v>557</v>
      </c>
      <c r="N53" s="1" t="s">
        <v>558</v>
      </c>
      <c r="O53" s="1" t="s">
        <v>225</v>
      </c>
      <c r="P53" s="1" t="s">
        <v>226</v>
      </c>
      <c r="Q53" s="1" t="s">
        <v>559</v>
      </c>
      <c r="R53" s="1" t="s">
        <v>228</v>
      </c>
      <c r="S53" s="1" t="s">
        <v>229</v>
      </c>
      <c r="T53" s="1" t="s">
        <v>230</v>
      </c>
    </row>
    <row r="54" s="1" customFormat="1" spans="1:20">
      <c r="A54" s="3">
        <v>16099037459</v>
      </c>
      <c r="B54" s="1" t="s">
        <v>560</v>
      </c>
      <c r="C54" s="1" t="s">
        <v>561</v>
      </c>
      <c r="D54" s="1" t="s">
        <v>562</v>
      </c>
      <c r="E54" s="1" t="s">
        <v>563</v>
      </c>
      <c r="F54" s="1" t="s">
        <v>268</v>
      </c>
      <c r="G54" s="1" t="s">
        <v>237</v>
      </c>
      <c r="H54" s="1" t="s">
        <v>221</v>
      </c>
      <c r="I54" s="1" t="s">
        <v>564</v>
      </c>
      <c r="J54" s="1" t="s">
        <v>29</v>
      </c>
      <c r="K54" s="1" t="s">
        <v>565</v>
      </c>
      <c r="L54" s="1" t="s">
        <v>565</v>
      </c>
      <c r="M54" s="1" t="s">
        <v>224</v>
      </c>
      <c r="N54" s="1" t="s">
        <v>224</v>
      </c>
      <c r="O54" s="1" t="s">
        <v>225</v>
      </c>
      <c r="P54" s="1" t="s">
        <v>226</v>
      </c>
      <c r="Q54" s="1" t="s">
        <v>566</v>
      </c>
      <c r="R54" s="1" t="s">
        <v>228</v>
      </c>
      <c r="S54" s="1" t="s">
        <v>229</v>
      </c>
      <c r="T54" s="1" t="s">
        <v>230</v>
      </c>
    </row>
    <row r="55" s="1" customFormat="1" spans="1:20">
      <c r="A55" s="3">
        <v>16069110342</v>
      </c>
      <c r="B55" s="1" t="s">
        <v>567</v>
      </c>
      <c r="C55" s="1" t="s">
        <v>568</v>
      </c>
      <c r="D55" s="1" t="s">
        <v>569</v>
      </c>
      <c r="E55" s="1" t="s">
        <v>570</v>
      </c>
      <c r="F55" s="1" t="s">
        <v>237</v>
      </c>
      <c r="G55" s="1" t="s">
        <v>220</v>
      </c>
      <c r="H55" s="1" t="s">
        <v>221</v>
      </c>
      <c r="I55" s="1" t="s">
        <v>571</v>
      </c>
      <c r="J55" s="1" t="s">
        <v>29</v>
      </c>
      <c r="K55" s="1" t="s">
        <v>572</v>
      </c>
      <c r="L55" s="1" t="s">
        <v>572</v>
      </c>
      <c r="M55" s="1" t="s">
        <v>224</v>
      </c>
      <c r="N55" s="1" t="s">
        <v>224</v>
      </c>
      <c r="O55" s="1" t="s">
        <v>225</v>
      </c>
      <c r="P55" s="1" t="s">
        <v>226</v>
      </c>
      <c r="Q55" s="1" t="s">
        <v>573</v>
      </c>
      <c r="R55" s="1" t="s">
        <v>228</v>
      </c>
      <c r="S55" s="1" t="s">
        <v>229</v>
      </c>
      <c r="T55" s="1" t="s">
        <v>230</v>
      </c>
    </row>
    <row r="56" s="1" customFormat="1" spans="1:20">
      <c r="A56" s="3">
        <v>15985812904</v>
      </c>
      <c r="B56" s="1" t="s">
        <v>574</v>
      </c>
      <c r="C56" s="1" t="s">
        <v>575</v>
      </c>
      <c r="D56" s="1" t="s">
        <v>576</v>
      </c>
      <c r="E56" s="1" t="s">
        <v>577</v>
      </c>
      <c r="F56" s="1" t="s">
        <v>292</v>
      </c>
      <c r="G56" s="1" t="s">
        <v>237</v>
      </c>
      <c r="H56" s="1" t="s">
        <v>221</v>
      </c>
      <c r="I56" s="1" t="s">
        <v>578</v>
      </c>
      <c r="J56" s="1" t="s">
        <v>29</v>
      </c>
      <c r="K56" s="1" t="s">
        <v>579</v>
      </c>
      <c r="L56" s="1" t="s">
        <v>579</v>
      </c>
      <c r="M56" s="1" t="s">
        <v>224</v>
      </c>
      <c r="N56" s="1" t="s">
        <v>224</v>
      </c>
      <c r="O56" s="1" t="s">
        <v>225</v>
      </c>
      <c r="P56" s="1" t="s">
        <v>226</v>
      </c>
      <c r="Q56" s="1" t="s">
        <v>580</v>
      </c>
      <c r="R56" s="1" t="s">
        <v>228</v>
      </c>
      <c r="S56" s="1" t="s">
        <v>229</v>
      </c>
      <c r="T56" s="1" t="s">
        <v>230</v>
      </c>
    </row>
    <row r="57" s="1" customFormat="1" spans="1:20">
      <c r="A57" s="3">
        <v>15954708382</v>
      </c>
      <c r="B57" s="1" t="s">
        <v>581</v>
      </c>
      <c r="C57" s="1" t="s">
        <v>582</v>
      </c>
      <c r="D57" s="1" t="s">
        <v>583</v>
      </c>
      <c r="E57" s="1" t="s">
        <v>584</v>
      </c>
      <c r="F57" s="1" t="s">
        <v>348</v>
      </c>
      <c r="G57" s="1" t="s">
        <v>268</v>
      </c>
      <c r="H57" s="1" t="s">
        <v>221</v>
      </c>
      <c r="I57" s="1" t="s">
        <v>225</v>
      </c>
      <c r="J57" s="1" t="s">
        <v>29</v>
      </c>
      <c r="K57" s="1" t="s">
        <v>225</v>
      </c>
      <c r="L57" s="1" t="s">
        <v>225</v>
      </c>
      <c r="M57" s="1" t="s">
        <v>224</v>
      </c>
      <c r="N57" s="1" t="s">
        <v>224</v>
      </c>
      <c r="O57" s="1" t="s">
        <v>225</v>
      </c>
      <c r="P57" s="1" t="s">
        <v>226</v>
      </c>
      <c r="Q57" s="1" t="s">
        <v>585</v>
      </c>
      <c r="R57" s="1" t="s">
        <v>228</v>
      </c>
      <c r="S57" s="1" t="s">
        <v>229</v>
      </c>
      <c r="T57" s="1" t="s">
        <v>230</v>
      </c>
    </row>
    <row r="58" s="1" customFormat="1" spans="1:20">
      <c r="A58" s="3">
        <v>15912756823</v>
      </c>
      <c r="B58" s="1" t="s">
        <v>586</v>
      </c>
      <c r="C58" s="1" t="s">
        <v>587</v>
      </c>
      <c r="D58" s="1" t="s">
        <v>588</v>
      </c>
      <c r="E58" s="1" t="s">
        <v>589</v>
      </c>
      <c r="F58" s="1" t="s">
        <v>268</v>
      </c>
      <c r="G58" s="1" t="s">
        <v>220</v>
      </c>
      <c r="H58" s="1" t="s">
        <v>221</v>
      </c>
      <c r="I58" s="1" t="s">
        <v>590</v>
      </c>
      <c r="J58" s="1" t="s">
        <v>29</v>
      </c>
      <c r="K58" s="1" t="s">
        <v>591</v>
      </c>
      <c r="L58" s="1" t="s">
        <v>591</v>
      </c>
      <c r="M58" s="1" t="s">
        <v>224</v>
      </c>
      <c r="N58" s="1" t="s">
        <v>224</v>
      </c>
      <c r="O58" s="1" t="s">
        <v>225</v>
      </c>
      <c r="P58" s="1" t="s">
        <v>226</v>
      </c>
      <c r="Q58" s="1" t="s">
        <v>592</v>
      </c>
      <c r="R58" s="1" t="s">
        <v>228</v>
      </c>
      <c r="S58" s="1" t="s">
        <v>229</v>
      </c>
      <c r="T58" s="1" t="s">
        <v>230</v>
      </c>
    </row>
    <row r="59" s="1" customFormat="1" spans="1:20">
      <c r="A59" s="3">
        <v>15830850191</v>
      </c>
      <c r="B59" s="1" t="s">
        <v>593</v>
      </c>
      <c r="C59" s="1" t="s">
        <v>594</v>
      </c>
      <c r="D59" s="1" t="s">
        <v>595</v>
      </c>
      <c r="E59" s="1" t="s">
        <v>596</v>
      </c>
      <c r="F59" s="1" t="s">
        <v>597</v>
      </c>
      <c r="G59" s="1" t="s">
        <v>317</v>
      </c>
      <c r="H59" s="1" t="s">
        <v>221</v>
      </c>
      <c r="I59" s="1" t="s">
        <v>598</v>
      </c>
      <c r="J59" s="1" t="s">
        <v>29</v>
      </c>
      <c r="K59" s="1" t="s">
        <v>599</v>
      </c>
      <c r="L59" s="1" t="s">
        <v>599</v>
      </c>
      <c r="M59" s="1" t="s">
        <v>224</v>
      </c>
      <c r="N59" s="1" t="s">
        <v>224</v>
      </c>
      <c r="O59" s="1" t="s">
        <v>225</v>
      </c>
      <c r="P59" s="1" t="s">
        <v>226</v>
      </c>
      <c r="Q59" s="1" t="s">
        <v>600</v>
      </c>
      <c r="R59" s="1" t="s">
        <v>550</v>
      </c>
      <c r="S59" s="1" t="s">
        <v>229</v>
      </c>
      <c r="T59" s="1" t="s">
        <v>230</v>
      </c>
    </row>
    <row r="60" s="1" customFormat="1" spans="1:20">
      <c r="A60" s="3">
        <v>15809828225</v>
      </c>
      <c r="B60" s="1" t="s">
        <v>601</v>
      </c>
      <c r="C60" s="1" t="s">
        <v>602</v>
      </c>
      <c r="D60" s="1" t="s">
        <v>603</v>
      </c>
      <c r="E60" s="1" t="s">
        <v>604</v>
      </c>
      <c r="F60" s="1" t="s">
        <v>317</v>
      </c>
      <c r="G60" s="1" t="s">
        <v>216</v>
      </c>
      <c r="H60" s="1" t="s">
        <v>221</v>
      </c>
      <c r="I60" s="1" t="s">
        <v>605</v>
      </c>
      <c r="J60" s="1" t="s">
        <v>29</v>
      </c>
      <c r="K60" s="1" t="s">
        <v>606</v>
      </c>
      <c r="L60" s="1" t="s">
        <v>606</v>
      </c>
      <c r="M60" s="1" t="s">
        <v>224</v>
      </c>
      <c r="N60" s="1" t="s">
        <v>224</v>
      </c>
      <c r="O60" s="1" t="s">
        <v>225</v>
      </c>
      <c r="P60" s="1" t="s">
        <v>226</v>
      </c>
      <c r="Q60" s="1" t="s">
        <v>607</v>
      </c>
      <c r="R60" s="1" t="s">
        <v>228</v>
      </c>
      <c r="S60" s="1" t="s">
        <v>229</v>
      </c>
      <c r="T60" s="1" t="s">
        <v>230</v>
      </c>
    </row>
    <row r="61" s="1" customFormat="1" spans="1:20">
      <c r="A61" s="3">
        <v>15805650301</v>
      </c>
      <c r="B61" s="1" t="s">
        <v>608</v>
      </c>
      <c r="C61" s="1" t="s">
        <v>609</v>
      </c>
      <c r="D61" s="1" t="s">
        <v>610</v>
      </c>
      <c r="E61" s="1" t="s">
        <v>611</v>
      </c>
      <c r="F61" s="1" t="s">
        <v>348</v>
      </c>
      <c r="G61" s="1" t="s">
        <v>317</v>
      </c>
      <c r="H61" s="1" t="s">
        <v>221</v>
      </c>
      <c r="I61" s="1" t="s">
        <v>612</v>
      </c>
      <c r="J61" s="1" t="s">
        <v>29</v>
      </c>
      <c r="K61" s="1" t="s">
        <v>613</v>
      </c>
      <c r="L61" s="1" t="s">
        <v>613</v>
      </c>
      <c r="M61" s="1" t="s">
        <v>224</v>
      </c>
      <c r="N61" s="1" t="s">
        <v>224</v>
      </c>
      <c r="O61" s="1" t="s">
        <v>225</v>
      </c>
      <c r="P61" s="1" t="s">
        <v>226</v>
      </c>
      <c r="Q61" s="1" t="s">
        <v>614</v>
      </c>
      <c r="R61" s="1" t="s">
        <v>550</v>
      </c>
      <c r="S61" s="1" t="s">
        <v>229</v>
      </c>
      <c r="T61" s="1" t="s">
        <v>230</v>
      </c>
    </row>
    <row r="62" s="1" customFormat="1" spans="1:20">
      <c r="A62" s="3">
        <v>15760683223</v>
      </c>
      <c r="B62" s="1" t="s">
        <v>615</v>
      </c>
      <c r="C62" s="1" t="s">
        <v>616</v>
      </c>
      <c r="D62" s="1" t="s">
        <v>617</v>
      </c>
      <c r="E62" s="1" t="s">
        <v>618</v>
      </c>
      <c r="F62" s="1" t="s">
        <v>597</v>
      </c>
      <c r="G62" s="1" t="s">
        <v>317</v>
      </c>
      <c r="H62" s="1" t="s">
        <v>221</v>
      </c>
      <c r="I62" s="1" t="s">
        <v>619</v>
      </c>
      <c r="J62" s="1" t="s">
        <v>29</v>
      </c>
      <c r="K62" s="1" t="s">
        <v>620</v>
      </c>
      <c r="L62" s="1" t="s">
        <v>620</v>
      </c>
      <c r="M62" s="1" t="s">
        <v>224</v>
      </c>
      <c r="N62" s="1" t="s">
        <v>224</v>
      </c>
      <c r="O62" s="1" t="s">
        <v>225</v>
      </c>
      <c r="P62" s="1" t="s">
        <v>226</v>
      </c>
      <c r="Q62" s="1" t="s">
        <v>621</v>
      </c>
      <c r="R62" s="1" t="s">
        <v>550</v>
      </c>
      <c r="S62" s="1" t="s">
        <v>229</v>
      </c>
      <c r="T62" s="1" t="s">
        <v>230</v>
      </c>
    </row>
    <row r="63" s="1" customFormat="1" spans="1:20">
      <c r="A63" s="3">
        <v>15728740214</v>
      </c>
      <c r="B63" s="1" t="s">
        <v>622</v>
      </c>
      <c r="C63" s="1" t="s">
        <v>623</v>
      </c>
      <c r="D63" s="1" t="s">
        <v>624</v>
      </c>
      <c r="E63" s="1" t="s">
        <v>625</v>
      </c>
      <c r="F63" s="1" t="s">
        <v>597</v>
      </c>
      <c r="G63" s="1" t="s">
        <v>317</v>
      </c>
      <c r="H63" s="1" t="s">
        <v>221</v>
      </c>
      <c r="I63" s="1" t="s">
        <v>626</v>
      </c>
      <c r="J63" s="1" t="s">
        <v>29</v>
      </c>
      <c r="K63" s="1" t="s">
        <v>627</v>
      </c>
      <c r="L63" s="1" t="s">
        <v>627</v>
      </c>
      <c r="M63" s="1" t="s">
        <v>224</v>
      </c>
      <c r="N63" s="1" t="s">
        <v>224</v>
      </c>
      <c r="O63" s="1" t="s">
        <v>225</v>
      </c>
      <c r="P63" s="1" t="s">
        <v>226</v>
      </c>
      <c r="Q63" s="1" t="s">
        <v>628</v>
      </c>
      <c r="R63" s="1" t="s">
        <v>550</v>
      </c>
      <c r="S63" s="1" t="s">
        <v>229</v>
      </c>
      <c r="T63" s="1" t="s">
        <v>230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2021-10-25T02:24:42Z</dcterms:created>
  <dcterms:modified xsi:type="dcterms:W3CDTF">2021-10-25T02:40:02Z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E3AD92FEB7204B7B93491154215D5970</vt:lpwstr>
  </property>
  <property fmtid="{D5CDD505-2E9C-101B-9397-08002B2CF9AE}" pid="3" name="KSOProductBuildVer">
    <vt:lpwstr>2052-11.1.0.10938</vt:lpwstr>
  </property>
</Properties>
</file>